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８\H28年度版【修正が完了したら×を○にする】\"/>
    </mc:Choice>
  </mc:AlternateContent>
  <bookViews>
    <workbookView xWindow="-15" yWindow="-15" windowWidth="7680" windowHeight="8595" tabRatio="724" firstSheet="14" activeTab="14"/>
  </bookViews>
  <sheets>
    <sheet name="第１９表" sheetId="4" r:id="rId1"/>
    <sheet name="第２０表①（一般田）" sheetId="5" r:id="rId2"/>
    <sheet name="第２０表②（介在田）" sheetId="6" r:id="rId3"/>
    <sheet name="第２０表③（一般畑）" sheetId="7" r:id="rId4"/>
    <sheet name="第２０表④（介在畑）" sheetId="8" r:id="rId5"/>
    <sheet name="第２０表⑤（小住宅）" sheetId="9" r:id="rId6"/>
    <sheet name="第２０表⑥（一般住宅）" sheetId="10" r:id="rId7"/>
    <sheet name="第２０表⑦（非住宅）" sheetId="11" r:id="rId8"/>
    <sheet name="第２０表⑧（宅地）" sheetId="12" r:id="rId9"/>
    <sheet name="第２０表⑨（鉱泉）" sheetId="13" r:id="rId10"/>
    <sheet name="第２０表⑩（池沼）" sheetId="14" r:id="rId11"/>
    <sheet name="第２０表⑪（一般山林）" sheetId="15" r:id="rId12"/>
    <sheet name="第２０表⑫（介在山林）" sheetId="17" r:id="rId13"/>
    <sheet name="第２０表⑬（牧場）" sheetId="19" r:id="rId14"/>
    <sheet name="第２０表⑭（原野）" sheetId="20" r:id="rId15"/>
    <sheet name="第２０表⑮（雑種地）" sheetId="21" r:id="rId16"/>
    <sheet name="第２０表⑯（その他）" sheetId="22" r:id="rId17"/>
    <sheet name="第２０表⑰（合計）" sheetId="23" r:id="rId18"/>
    <sheet name="第２１表（土地）" sheetId="18" r:id="rId19"/>
  </sheets>
  <definedNames>
    <definedName name="_xlnm.Print_Area" localSheetId="0">第１９表!$A$1:$K$36</definedName>
    <definedName name="_xlnm.Print_Area" localSheetId="1">'第２０表①（一般田）'!$A$1:$M$36</definedName>
    <definedName name="_xlnm.Print_Area" localSheetId="2">'第２０表②（介在田）'!$A$1:$M$36</definedName>
    <definedName name="_xlnm.Print_Area" localSheetId="3">'第２０表③（一般畑）'!$A$1:$M$36</definedName>
    <definedName name="_xlnm.Print_Area" localSheetId="4">'第２０表④（介在畑）'!$A$1:$M$36</definedName>
    <definedName name="_xlnm.Print_Area" localSheetId="5">'第２０表⑤（小住宅）'!$A$1:$M$36</definedName>
    <definedName name="_xlnm.Print_Area" localSheetId="6">'第２０表⑥（一般住宅）'!$A$1:$M$36</definedName>
    <definedName name="_xlnm.Print_Area" localSheetId="7">'第２０表⑦（非住宅）'!$A$1:$M$36</definedName>
    <definedName name="_xlnm.Print_Area" localSheetId="8">'第２０表⑧（宅地）'!$A$1:$M$36</definedName>
    <definedName name="_xlnm.Print_Area" localSheetId="9">'第２０表⑨（鉱泉）'!$A$1:$M$36</definedName>
    <definedName name="_xlnm.Print_Area" localSheetId="10">'第２０表⑩（池沼）'!$A$1:$M$36</definedName>
    <definedName name="_xlnm.Print_Area" localSheetId="12">'第２０表⑫（介在山林）'!$A$1:$M$36</definedName>
    <definedName name="_xlnm.Print_Area" localSheetId="17">'第２０表⑰（合計）'!$A$1:$M$36</definedName>
    <definedName name="_xlnm.Print_Area" localSheetId="18">'第２１表（土地）'!$A$1:$Z$36</definedName>
    <definedName name="_xlnm.Print_Titles" localSheetId="18">'第２１表（土地）'!$A:$B</definedName>
  </definedNames>
  <calcPr calcId="152511"/>
</workbook>
</file>

<file path=xl/calcChain.xml><?xml version="1.0" encoding="utf-8"?>
<calcChain xmlns="http://schemas.openxmlformats.org/spreadsheetml/2006/main">
  <c r="M35" i="21" l="1"/>
  <c r="S9" i="18" l="1"/>
  <c r="C35" i="12"/>
  <c r="D35" i="12"/>
  <c r="E35" i="12"/>
  <c r="F35" i="12"/>
  <c r="G35" i="12"/>
  <c r="H35" i="12"/>
  <c r="I35" i="12"/>
  <c r="J35" i="12"/>
  <c r="K35" i="12"/>
  <c r="L35" i="12"/>
  <c r="M9" i="15"/>
  <c r="M9" i="5"/>
  <c r="M10" i="5"/>
  <c r="Z23" i="18" l="1"/>
  <c r="Z35" i="18"/>
  <c r="D35" i="23"/>
  <c r="C35" i="23"/>
  <c r="M9" i="23"/>
  <c r="C23" i="22"/>
  <c r="C35" i="22"/>
  <c r="M9" i="21"/>
  <c r="C35" i="21"/>
  <c r="C23" i="21"/>
  <c r="M15" i="20"/>
  <c r="C35" i="20"/>
  <c r="C23" i="20"/>
  <c r="C35" i="19"/>
  <c r="C23" i="19"/>
  <c r="C35" i="17"/>
  <c r="C23" i="17"/>
  <c r="L35" i="15"/>
  <c r="C35" i="14"/>
  <c r="C23" i="14"/>
  <c r="C35" i="13"/>
  <c r="C23" i="13"/>
  <c r="C23" i="12"/>
  <c r="M9" i="11"/>
  <c r="D23" i="10"/>
  <c r="D35" i="10"/>
  <c r="M34" i="9"/>
  <c r="D35" i="9"/>
  <c r="D23" i="9"/>
  <c r="C35" i="8"/>
  <c r="L23" i="8"/>
  <c r="C35" i="7"/>
  <c r="C23" i="7"/>
  <c r="M9" i="7"/>
  <c r="C35" i="6"/>
  <c r="M9" i="6"/>
  <c r="K35" i="4"/>
  <c r="J35" i="4"/>
  <c r="I35" i="4"/>
  <c r="H35" i="4"/>
  <c r="G35" i="4"/>
  <c r="F35" i="4"/>
  <c r="E35" i="4"/>
  <c r="D35" i="4"/>
  <c r="C35" i="4"/>
  <c r="K23" i="4"/>
  <c r="J23" i="4"/>
  <c r="I23" i="4"/>
  <c r="H23" i="4"/>
  <c r="G23" i="4"/>
  <c r="F23" i="4"/>
  <c r="E23" i="4"/>
  <c r="D23" i="4"/>
  <c r="C23" i="4"/>
  <c r="T9" i="18"/>
  <c r="C36" i="13" l="1"/>
  <c r="C36" i="17"/>
  <c r="C36" i="21"/>
  <c r="C36" i="14"/>
  <c r="C36" i="12"/>
  <c r="C36" i="19"/>
  <c r="C36" i="22"/>
  <c r="D36" i="10"/>
  <c r="D36" i="9"/>
  <c r="C36" i="4"/>
  <c r="D36" i="4"/>
  <c r="D23" i="15"/>
  <c r="C23" i="18"/>
  <c r="D23" i="18"/>
  <c r="E23" i="18"/>
  <c r="F23" i="18"/>
  <c r="T24" i="18"/>
  <c r="U24" i="18"/>
  <c r="V24" i="18"/>
  <c r="T25" i="18"/>
  <c r="U25" i="18"/>
  <c r="V25" i="18"/>
  <c r="T26" i="18"/>
  <c r="U26" i="18"/>
  <c r="V26" i="18"/>
  <c r="T27" i="18"/>
  <c r="U27" i="18"/>
  <c r="V27" i="18"/>
  <c r="T28" i="18"/>
  <c r="U28" i="18"/>
  <c r="V28" i="18"/>
  <c r="T29" i="18"/>
  <c r="U29" i="18"/>
  <c r="V29" i="18"/>
  <c r="T30" i="18"/>
  <c r="U30" i="18"/>
  <c r="V30" i="18"/>
  <c r="T31" i="18"/>
  <c r="U31" i="18"/>
  <c r="V31" i="18"/>
  <c r="T32" i="18"/>
  <c r="U32" i="18"/>
  <c r="V32" i="18"/>
  <c r="T33" i="18"/>
  <c r="U33" i="18"/>
  <c r="V33" i="18"/>
  <c r="T34" i="18"/>
  <c r="U34" i="18"/>
  <c r="V34" i="18"/>
  <c r="S34" i="18"/>
  <c r="S26" i="18"/>
  <c r="S27" i="18"/>
  <c r="S28" i="18"/>
  <c r="S29" i="18"/>
  <c r="S30" i="18"/>
  <c r="S31" i="18"/>
  <c r="S32" i="18"/>
  <c r="S33" i="18"/>
  <c r="S25" i="18"/>
  <c r="S24" i="18"/>
  <c r="V13" i="18"/>
  <c r="U10" i="18"/>
  <c r="U9" i="18"/>
  <c r="V9" i="18"/>
  <c r="T10" i="18"/>
  <c r="V10" i="18"/>
  <c r="T11" i="18"/>
  <c r="U11" i="18"/>
  <c r="V11" i="18"/>
  <c r="T12" i="18"/>
  <c r="U12" i="18"/>
  <c r="V12" i="18"/>
  <c r="T13" i="18"/>
  <c r="U13" i="18"/>
  <c r="T14" i="18"/>
  <c r="U14" i="18"/>
  <c r="V14" i="18"/>
  <c r="T15" i="18"/>
  <c r="U15" i="18"/>
  <c r="V15" i="18"/>
  <c r="T16" i="18"/>
  <c r="U16" i="18"/>
  <c r="V16" i="18"/>
  <c r="T17" i="18"/>
  <c r="U17" i="18"/>
  <c r="V17" i="18"/>
  <c r="T18" i="18"/>
  <c r="U18" i="18"/>
  <c r="V18" i="18"/>
  <c r="T19" i="18"/>
  <c r="U19" i="18"/>
  <c r="V19" i="18"/>
  <c r="T20" i="18"/>
  <c r="U20" i="18"/>
  <c r="V20" i="18"/>
  <c r="T21" i="18"/>
  <c r="U21" i="18"/>
  <c r="V21" i="18"/>
  <c r="T22" i="18"/>
  <c r="U22" i="18"/>
  <c r="V22" i="18"/>
  <c r="S22" i="18"/>
  <c r="S11" i="18"/>
  <c r="S12" i="18"/>
  <c r="S13" i="18"/>
  <c r="S14" i="18"/>
  <c r="S15" i="18"/>
  <c r="S16" i="18"/>
  <c r="S17" i="18"/>
  <c r="S18" i="18"/>
  <c r="S19" i="18"/>
  <c r="S20" i="18"/>
  <c r="S21" i="18"/>
  <c r="S10" i="18"/>
  <c r="F35" i="18"/>
  <c r="G35" i="18"/>
  <c r="H35" i="18"/>
  <c r="I35" i="18"/>
  <c r="J35" i="18"/>
  <c r="K35" i="18"/>
  <c r="L35" i="18"/>
  <c r="M35" i="18"/>
  <c r="N35" i="18"/>
  <c r="O35" i="18"/>
  <c r="P35" i="18"/>
  <c r="Q35" i="18"/>
  <c r="R35" i="18"/>
  <c r="W35" i="18"/>
  <c r="W36" i="18" s="1"/>
  <c r="X35" i="18"/>
  <c r="Y35" i="18"/>
  <c r="D35" i="18"/>
  <c r="E35" i="18"/>
  <c r="C35" i="18"/>
  <c r="Z36" i="18"/>
  <c r="G23" i="18"/>
  <c r="H23" i="18"/>
  <c r="I23" i="18"/>
  <c r="J23" i="18"/>
  <c r="K23" i="18"/>
  <c r="L23" i="18"/>
  <c r="M23" i="18"/>
  <c r="N23" i="18"/>
  <c r="O23" i="18"/>
  <c r="P23" i="18"/>
  <c r="Q23" i="18"/>
  <c r="R23" i="18"/>
  <c r="W23" i="18"/>
  <c r="X23" i="18"/>
  <c r="X36" i="18" s="1"/>
  <c r="Y23" i="18"/>
  <c r="L35" i="23"/>
  <c r="L36" i="23" s="1"/>
  <c r="K35" i="23"/>
  <c r="J35" i="23"/>
  <c r="I35" i="23"/>
  <c r="H35" i="23"/>
  <c r="G35" i="23"/>
  <c r="M35" i="23" s="1"/>
  <c r="F35" i="23"/>
  <c r="E35" i="23"/>
  <c r="L23" i="23"/>
  <c r="K23" i="23"/>
  <c r="K36" i="23" s="1"/>
  <c r="J23" i="23"/>
  <c r="I23" i="23"/>
  <c r="H23" i="23"/>
  <c r="G23" i="23"/>
  <c r="G36" i="23" s="1"/>
  <c r="F23" i="23"/>
  <c r="E23" i="23"/>
  <c r="D23" i="23"/>
  <c r="D36" i="23" s="1"/>
  <c r="C23" i="23"/>
  <c r="C36" i="23" s="1"/>
  <c r="M34" i="23"/>
  <c r="M33" i="23"/>
  <c r="M32" i="23"/>
  <c r="M31" i="23"/>
  <c r="M30" i="23"/>
  <c r="M29" i="23"/>
  <c r="M28" i="23"/>
  <c r="M27" i="23"/>
  <c r="M26" i="23"/>
  <c r="M25" i="23"/>
  <c r="M24" i="23"/>
  <c r="M22" i="23"/>
  <c r="M21" i="23"/>
  <c r="M20" i="23"/>
  <c r="M19" i="23"/>
  <c r="M18" i="23"/>
  <c r="M17" i="23"/>
  <c r="M16" i="23"/>
  <c r="M15" i="23"/>
  <c r="M14" i="23"/>
  <c r="M13" i="23"/>
  <c r="M12" i="23"/>
  <c r="M11" i="23"/>
  <c r="M10" i="23"/>
  <c r="L35" i="21"/>
  <c r="K35" i="21"/>
  <c r="J35" i="21"/>
  <c r="I35" i="21"/>
  <c r="H35" i="21"/>
  <c r="G35" i="21"/>
  <c r="F35" i="21"/>
  <c r="E35" i="21"/>
  <c r="D35" i="21"/>
  <c r="L23" i="21"/>
  <c r="K23" i="21"/>
  <c r="J23" i="21"/>
  <c r="I23" i="21"/>
  <c r="H23" i="21"/>
  <c r="G23" i="21"/>
  <c r="F23" i="21"/>
  <c r="E23" i="21"/>
  <c r="D23" i="21"/>
  <c r="M34" i="21"/>
  <c r="M33" i="21"/>
  <c r="M32" i="21"/>
  <c r="M31" i="21"/>
  <c r="M30" i="21"/>
  <c r="M29" i="21"/>
  <c r="M28" i="21"/>
  <c r="M27" i="21"/>
  <c r="M26" i="21"/>
  <c r="M25" i="21"/>
  <c r="M24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L35" i="20"/>
  <c r="K35" i="20"/>
  <c r="J35" i="20"/>
  <c r="I35" i="20"/>
  <c r="H35" i="20"/>
  <c r="G35" i="20"/>
  <c r="F35" i="20"/>
  <c r="E35" i="20"/>
  <c r="D35" i="20"/>
  <c r="L23" i="20"/>
  <c r="K23" i="20"/>
  <c r="J23" i="20"/>
  <c r="I23" i="20"/>
  <c r="H23" i="20"/>
  <c r="G23" i="20"/>
  <c r="F23" i="20"/>
  <c r="E23" i="20"/>
  <c r="D23" i="20"/>
  <c r="C36" i="20"/>
  <c r="M34" i="20"/>
  <c r="M33" i="20"/>
  <c r="M32" i="20"/>
  <c r="M31" i="20"/>
  <c r="M30" i="20"/>
  <c r="M29" i="20"/>
  <c r="M28" i="20"/>
  <c r="M27" i="20"/>
  <c r="M26" i="20"/>
  <c r="M25" i="20"/>
  <c r="M24" i="20"/>
  <c r="M22" i="20"/>
  <c r="M21" i="20"/>
  <c r="M20" i="20"/>
  <c r="M19" i="20"/>
  <c r="M18" i="20"/>
  <c r="M17" i="20"/>
  <c r="M16" i="20"/>
  <c r="M14" i="20"/>
  <c r="M13" i="20"/>
  <c r="M12" i="20"/>
  <c r="M11" i="20"/>
  <c r="M10" i="20"/>
  <c r="M9" i="20"/>
  <c r="L35" i="19"/>
  <c r="K35" i="19"/>
  <c r="J35" i="19"/>
  <c r="I35" i="19"/>
  <c r="I36" i="19" s="1"/>
  <c r="H35" i="19"/>
  <c r="G35" i="19"/>
  <c r="F35" i="19"/>
  <c r="E35" i="19"/>
  <c r="D35" i="19"/>
  <c r="L23" i="19"/>
  <c r="K23" i="19"/>
  <c r="J23" i="19"/>
  <c r="I23" i="19"/>
  <c r="H23" i="19"/>
  <c r="G23" i="19"/>
  <c r="F23" i="19"/>
  <c r="E23" i="19"/>
  <c r="D23" i="19"/>
  <c r="M34" i="19"/>
  <c r="M33" i="19"/>
  <c r="M32" i="19"/>
  <c r="M31" i="19"/>
  <c r="M28" i="19"/>
  <c r="M27" i="19"/>
  <c r="M26" i="19"/>
  <c r="M25" i="19"/>
  <c r="M21" i="19"/>
  <c r="M19" i="19"/>
  <c r="M18" i="19"/>
  <c r="M17" i="19"/>
  <c r="M15" i="19"/>
  <c r="M14" i="19"/>
  <c r="M11" i="19"/>
  <c r="M9" i="19"/>
  <c r="M32" i="17"/>
  <c r="M24" i="17"/>
  <c r="L35" i="17"/>
  <c r="K35" i="17"/>
  <c r="J35" i="17"/>
  <c r="I35" i="17"/>
  <c r="H35" i="17"/>
  <c r="G35" i="17"/>
  <c r="F35" i="17"/>
  <c r="E35" i="17"/>
  <c r="D35" i="17"/>
  <c r="L23" i="17"/>
  <c r="K23" i="17"/>
  <c r="K36" i="17" s="1"/>
  <c r="J23" i="17"/>
  <c r="I23" i="17"/>
  <c r="H23" i="17"/>
  <c r="G23" i="17"/>
  <c r="G36" i="17" s="1"/>
  <c r="F23" i="17"/>
  <c r="E23" i="17"/>
  <c r="D23" i="17"/>
  <c r="M30" i="17"/>
  <c r="M29" i="17"/>
  <c r="M28" i="17"/>
  <c r="M22" i="17"/>
  <c r="M18" i="17"/>
  <c r="M16" i="17"/>
  <c r="M15" i="17"/>
  <c r="M14" i="17"/>
  <c r="M12" i="17"/>
  <c r="M11" i="17"/>
  <c r="M10" i="17"/>
  <c r="M9" i="17"/>
  <c r="M33" i="15"/>
  <c r="K35" i="15"/>
  <c r="J35" i="15"/>
  <c r="I35" i="15"/>
  <c r="H35" i="15"/>
  <c r="G35" i="15"/>
  <c r="F35" i="15"/>
  <c r="E35" i="15"/>
  <c r="D35" i="15"/>
  <c r="D36" i="15" s="1"/>
  <c r="C35" i="15"/>
  <c r="L23" i="15"/>
  <c r="L36" i="15" s="1"/>
  <c r="K23" i="15"/>
  <c r="J23" i="15"/>
  <c r="I23" i="15"/>
  <c r="H23" i="15"/>
  <c r="G23" i="15"/>
  <c r="F23" i="15"/>
  <c r="E23" i="15"/>
  <c r="C23" i="15"/>
  <c r="M34" i="15"/>
  <c r="M32" i="15"/>
  <c r="M31" i="15"/>
  <c r="M30" i="15"/>
  <c r="M29" i="15"/>
  <c r="M28" i="15"/>
  <c r="M27" i="15"/>
  <c r="M26" i="15"/>
  <c r="M25" i="15"/>
  <c r="M24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L35" i="14"/>
  <c r="L36" i="14" s="1"/>
  <c r="K35" i="14"/>
  <c r="J35" i="14"/>
  <c r="I35" i="14"/>
  <c r="H35" i="14"/>
  <c r="G35" i="14"/>
  <c r="F35" i="14"/>
  <c r="E35" i="14"/>
  <c r="D35" i="14"/>
  <c r="L23" i="14"/>
  <c r="K23" i="14"/>
  <c r="J23" i="14"/>
  <c r="I23" i="14"/>
  <c r="H23" i="14"/>
  <c r="G23" i="14"/>
  <c r="F23" i="14"/>
  <c r="E23" i="14"/>
  <c r="D23" i="14"/>
  <c r="M34" i="14"/>
  <c r="M33" i="14"/>
  <c r="M31" i="14"/>
  <c r="M30" i="14"/>
  <c r="M29" i="14"/>
  <c r="M28" i="14"/>
  <c r="M27" i="14"/>
  <c r="M26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L35" i="13"/>
  <c r="K35" i="13"/>
  <c r="J35" i="13"/>
  <c r="I35" i="13"/>
  <c r="H35" i="13"/>
  <c r="G35" i="13"/>
  <c r="F35" i="13"/>
  <c r="E35" i="13"/>
  <c r="D35" i="13"/>
  <c r="L23" i="13"/>
  <c r="K23" i="13"/>
  <c r="J23" i="13"/>
  <c r="I23" i="13"/>
  <c r="H23" i="13"/>
  <c r="G23" i="13"/>
  <c r="F23" i="13"/>
  <c r="E23" i="13"/>
  <c r="D23" i="13"/>
  <c r="M34" i="13"/>
  <c r="M33" i="13"/>
  <c r="M32" i="13"/>
  <c r="M31" i="13"/>
  <c r="M27" i="13"/>
  <c r="M26" i="13"/>
  <c r="M25" i="13"/>
  <c r="M22" i="13"/>
  <c r="M21" i="13"/>
  <c r="M20" i="13"/>
  <c r="M19" i="13"/>
  <c r="M18" i="13"/>
  <c r="M17" i="13"/>
  <c r="M16" i="13"/>
  <c r="M15" i="13"/>
  <c r="M14" i="13"/>
  <c r="M13" i="13"/>
  <c r="M11" i="13"/>
  <c r="M10" i="13"/>
  <c r="M9" i="13"/>
  <c r="L23" i="12"/>
  <c r="K23" i="12"/>
  <c r="J23" i="12"/>
  <c r="I23" i="12"/>
  <c r="H23" i="12"/>
  <c r="G23" i="12"/>
  <c r="F23" i="12"/>
  <c r="E23" i="12"/>
  <c r="D23" i="12"/>
  <c r="M34" i="12"/>
  <c r="M33" i="12"/>
  <c r="M32" i="12"/>
  <c r="M31" i="12"/>
  <c r="M30" i="12"/>
  <c r="M29" i="12"/>
  <c r="M28" i="12"/>
  <c r="M27" i="12"/>
  <c r="M26" i="12"/>
  <c r="M25" i="12"/>
  <c r="M24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L35" i="11"/>
  <c r="K35" i="11"/>
  <c r="J35" i="11"/>
  <c r="I35" i="11"/>
  <c r="H35" i="11"/>
  <c r="G35" i="11"/>
  <c r="F35" i="11"/>
  <c r="E35" i="11"/>
  <c r="D35" i="11"/>
  <c r="L23" i="11"/>
  <c r="K23" i="11"/>
  <c r="J23" i="11"/>
  <c r="I23" i="11"/>
  <c r="H23" i="11"/>
  <c r="G23" i="11"/>
  <c r="F23" i="11"/>
  <c r="E23" i="11"/>
  <c r="D23" i="11"/>
  <c r="M34" i="11"/>
  <c r="M33" i="11"/>
  <c r="M32" i="11"/>
  <c r="M31" i="11"/>
  <c r="M30" i="11"/>
  <c r="M29" i="11"/>
  <c r="M28" i="11"/>
  <c r="M27" i="11"/>
  <c r="M26" i="11"/>
  <c r="M25" i="11"/>
  <c r="M24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L35" i="10"/>
  <c r="K35" i="10"/>
  <c r="J35" i="10"/>
  <c r="I35" i="10"/>
  <c r="H35" i="10"/>
  <c r="G35" i="10"/>
  <c r="M35" i="10" s="1"/>
  <c r="F35" i="10"/>
  <c r="E35" i="10"/>
  <c r="L23" i="10"/>
  <c r="L36" i="10" s="1"/>
  <c r="K23" i="10"/>
  <c r="K36" i="10" s="1"/>
  <c r="J23" i="10"/>
  <c r="J36" i="10" s="1"/>
  <c r="I23" i="10"/>
  <c r="H23" i="10"/>
  <c r="H36" i="10" s="1"/>
  <c r="G23" i="10"/>
  <c r="G36" i="10" s="1"/>
  <c r="F23" i="10"/>
  <c r="F36" i="10" s="1"/>
  <c r="E23" i="10"/>
  <c r="E36" i="10" s="1"/>
  <c r="M34" i="10"/>
  <c r="M33" i="10"/>
  <c r="M32" i="10"/>
  <c r="M31" i="10"/>
  <c r="M30" i="10"/>
  <c r="M29" i="10"/>
  <c r="M28" i="10"/>
  <c r="M27" i="10"/>
  <c r="M26" i="10"/>
  <c r="M25" i="10"/>
  <c r="M24" i="10"/>
  <c r="M22" i="10"/>
  <c r="M21" i="10"/>
  <c r="M20" i="10"/>
  <c r="M19" i="10"/>
  <c r="M18" i="10"/>
  <c r="M17" i="10"/>
  <c r="M16" i="10"/>
  <c r="M15" i="10"/>
  <c r="M14" i="10"/>
  <c r="M13" i="10"/>
  <c r="M12" i="10"/>
  <c r="M11" i="10"/>
  <c r="M10" i="10"/>
  <c r="M9" i="10"/>
  <c r="L35" i="9"/>
  <c r="K35" i="9"/>
  <c r="J35" i="9"/>
  <c r="I35" i="9"/>
  <c r="H35" i="9"/>
  <c r="G35" i="9"/>
  <c r="M35" i="9" s="1"/>
  <c r="F35" i="9"/>
  <c r="E35" i="9"/>
  <c r="L23" i="9"/>
  <c r="L36" i="9" s="1"/>
  <c r="K23" i="9"/>
  <c r="K36" i="9" s="1"/>
  <c r="J23" i="9"/>
  <c r="J36" i="9" s="1"/>
  <c r="I23" i="9"/>
  <c r="I36" i="9" s="1"/>
  <c r="H23" i="9"/>
  <c r="H36" i="9" s="1"/>
  <c r="G23" i="9"/>
  <c r="F23" i="9"/>
  <c r="E23" i="9"/>
  <c r="E36" i="9" s="1"/>
  <c r="M33" i="9"/>
  <c r="M25" i="9"/>
  <c r="M26" i="9"/>
  <c r="M20" i="9"/>
  <c r="M21" i="9"/>
  <c r="M32" i="9"/>
  <c r="M31" i="9"/>
  <c r="M30" i="9"/>
  <c r="M29" i="9"/>
  <c r="M28" i="9"/>
  <c r="M27" i="9"/>
  <c r="M24" i="9"/>
  <c r="M22" i="9"/>
  <c r="M19" i="9"/>
  <c r="M18" i="9"/>
  <c r="M17" i="9"/>
  <c r="M16" i="9"/>
  <c r="M15" i="9"/>
  <c r="M14" i="9"/>
  <c r="M13" i="9"/>
  <c r="M12" i="9"/>
  <c r="M11" i="9"/>
  <c r="M10" i="9"/>
  <c r="M9" i="9"/>
  <c r="F35" i="8"/>
  <c r="L35" i="8"/>
  <c r="K35" i="8"/>
  <c r="J35" i="8"/>
  <c r="I35" i="8"/>
  <c r="H35" i="8"/>
  <c r="G35" i="8"/>
  <c r="E35" i="8"/>
  <c r="D35" i="8"/>
  <c r="L36" i="8"/>
  <c r="K23" i="8"/>
  <c r="K36" i="8" s="1"/>
  <c r="J23" i="8"/>
  <c r="J36" i="8" s="1"/>
  <c r="I23" i="8"/>
  <c r="I36" i="8" s="1"/>
  <c r="H23" i="8"/>
  <c r="H36" i="8" s="1"/>
  <c r="G23" i="8"/>
  <c r="G36" i="8" s="1"/>
  <c r="F23" i="8"/>
  <c r="E23" i="8"/>
  <c r="D23" i="8"/>
  <c r="C23" i="8"/>
  <c r="C36" i="8" s="1"/>
  <c r="M34" i="8"/>
  <c r="M32" i="8"/>
  <c r="M31" i="8"/>
  <c r="M30" i="8"/>
  <c r="M29" i="8"/>
  <c r="M28" i="8"/>
  <c r="M27" i="8"/>
  <c r="M24" i="8"/>
  <c r="M22" i="8"/>
  <c r="M18" i="8"/>
  <c r="M17" i="8"/>
  <c r="M16" i="8"/>
  <c r="M15" i="8"/>
  <c r="M14" i="8"/>
  <c r="M13" i="8"/>
  <c r="M12" i="8"/>
  <c r="M11" i="8"/>
  <c r="M10" i="8"/>
  <c r="M9" i="8"/>
  <c r="L35" i="7"/>
  <c r="K35" i="7"/>
  <c r="J35" i="7"/>
  <c r="I35" i="7"/>
  <c r="H35" i="7"/>
  <c r="G35" i="7"/>
  <c r="F35" i="7"/>
  <c r="E35" i="7"/>
  <c r="D35" i="7"/>
  <c r="L23" i="7"/>
  <c r="K23" i="7"/>
  <c r="J23" i="7"/>
  <c r="I23" i="7"/>
  <c r="H23" i="7"/>
  <c r="G23" i="7"/>
  <c r="F23" i="7"/>
  <c r="E23" i="7"/>
  <c r="D23" i="7"/>
  <c r="C36" i="7"/>
  <c r="M34" i="7"/>
  <c r="M33" i="7"/>
  <c r="M32" i="7"/>
  <c r="M31" i="7"/>
  <c r="M30" i="7"/>
  <c r="M29" i="7"/>
  <c r="M28" i="7"/>
  <c r="M27" i="7"/>
  <c r="M26" i="7"/>
  <c r="M25" i="7"/>
  <c r="M24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L35" i="6"/>
  <c r="K35" i="6"/>
  <c r="J35" i="6"/>
  <c r="I35" i="6"/>
  <c r="H35" i="6"/>
  <c r="G35" i="6"/>
  <c r="F35" i="6"/>
  <c r="E35" i="6"/>
  <c r="D35" i="6"/>
  <c r="M34" i="6"/>
  <c r="M29" i="6"/>
  <c r="M30" i="6"/>
  <c r="M31" i="6"/>
  <c r="M32" i="6"/>
  <c r="M28" i="6"/>
  <c r="M27" i="6"/>
  <c r="M24" i="6"/>
  <c r="M22" i="6"/>
  <c r="M11" i="6"/>
  <c r="M12" i="6"/>
  <c r="M13" i="6"/>
  <c r="M14" i="6"/>
  <c r="M15" i="6"/>
  <c r="M16" i="6"/>
  <c r="M17" i="6"/>
  <c r="M18" i="6"/>
  <c r="M10" i="6"/>
  <c r="L23" i="6"/>
  <c r="K23" i="6"/>
  <c r="J23" i="6"/>
  <c r="I23" i="6"/>
  <c r="H23" i="6"/>
  <c r="G23" i="6"/>
  <c r="F23" i="6"/>
  <c r="E23" i="6"/>
  <c r="D23" i="6"/>
  <c r="C23" i="6"/>
  <c r="C36" i="6" s="1"/>
  <c r="M34" i="5"/>
  <c r="M26" i="5"/>
  <c r="M27" i="5"/>
  <c r="M28" i="5"/>
  <c r="M29" i="5"/>
  <c r="M30" i="5"/>
  <c r="M31" i="5"/>
  <c r="M32" i="5"/>
  <c r="M33" i="5"/>
  <c r="M25" i="5"/>
  <c r="M24" i="5"/>
  <c r="D35" i="5"/>
  <c r="E35" i="5"/>
  <c r="F35" i="5"/>
  <c r="G35" i="5"/>
  <c r="H35" i="5"/>
  <c r="I35" i="5"/>
  <c r="J35" i="5"/>
  <c r="K35" i="5"/>
  <c r="L35" i="5"/>
  <c r="C35" i="5"/>
  <c r="D23" i="5"/>
  <c r="E23" i="5"/>
  <c r="F23" i="5"/>
  <c r="G23" i="5"/>
  <c r="H23" i="5"/>
  <c r="I23" i="5"/>
  <c r="J23" i="5"/>
  <c r="K23" i="5"/>
  <c r="L23" i="5"/>
  <c r="C23" i="5"/>
  <c r="M22" i="5"/>
  <c r="M21" i="5"/>
  <c r="M11" i="5"/>
  <c r="M12" i="5"/>
  <c r="M13" i="5"/>
  <c r="M14" i="5"/>
  <c r="M15" i="5"/>
  <c r="M16" i="5"/>
  <c r="M17" i="5"/>
  <c r="M18" i="5"/>
  <c r="M19" i="5"/>
  <c r="M20" i="5"/>
  <c r="K36" i="4"/>
  <c r="E36" i="4"/>
  <c r="F36" i="4"/>
  <c r="H36" i="4"/>
  <c r="I36" i="4"/>
  <c r="J36" i="4"/>
  <c r="G36" i="4"/>
  <c r="I36" i="6"/>
  <c r="P36" i="18" l="1"/>
  <c r="Y36" i="18"/>
  <c r="L36" i="18"/>
  <c r="H36" i="18"/>
  <c r="T35" i="18"/>
  <c r="S35" i="18"/>
  <c r="V35" i="18"/>
  <c r="U35" i="18"/>
  <c r="Q36" i="18"/>
  <c r="M36" i="18"/>
  <c r="R36" i="18"/>
  <c r="O36" i="18"/>
  <c r="K36" i="18"/>
  <c r="G36" i="18"/>
  <c r="J36" i="18"/>
  <c r="I36" i="18"/>
  <c r="E36" i="18"/>
  <c r="D36" i="18"/>
  <c r="C36" i="18"/>
  <c r="V23" i="18"/>
  <c r="S23" i="18"/>
  <c r="U23" i="18"/>
  <c r="T23" i="18"/>
  <c r="N36" i="18"/>
  <c r="F36" i="18"/>
  <c r="E36" i="11"/>
  <c r="I36" i="11"/>
  <c r="F36" i="6"/>
  <c r="J36" i="6"/>
  <c r="E36" i="13"/>
  <c r="E36" i="6"/>
  <c r="M35" i="6"/>
  <c r="H36" i="6"/>
  <c r="L36" i="6"/>
  <c r="G36" i="6"/>
  <c r="K36" i="6"/>
  <c r="D36" i="6"/>
  <c r="M35" i="17"/>
  <c r="G36" i="14"/>
  <c r="K36" i="14"/>
  <c r="F36" i="7"/>
  <c r="J36" i="7"/>
  <c r="D36" i="21"/>
  <c r="H36" i="21"/>
  <c r="L36" i="21"/>
  <c r="F36" i="20"/>
  <c r="J36" i="20"/>
  <c r="E36" i="19"/>
  <c r="F36" i="19"/>
  <c r="D36" i="17"/>
  <c r="M36" i="17" s="1"/>
  <c r="H36" i="17"/>
  <c r="L36" i="17"/>
  <c r="F36" i="17"/>
  <c r="J36" i="17"/>
  <c r="C36" i="15"/>
  <c r="F36" i="11"/>
  <c r="J36" i="11"/>
  <c r="E36" i="8"/>
  <c r="M35" i="8"/>
  <c r="K36" i="21"/>
  <c r="K36" i="15"/>
  <c r="F36" i="14"/>
  <c r="J36" i="14"/>
  <c r="D36" i="13"/>
  <c r="H36" i="13"/>
  <c r="L36" i="13"/>
  <c r="M35" i="13"/>
  <c r="F36" i="12"/>
  <c r="J36" i="12"/>
  <c r="D36" i="8"/>
  <c r="M36" i="8" s="1"/>
  <c r="M35" i="5"/>
  <c r="D36" i="20"/>
  <c r="H36" i="20"/>
  <c r="L36" i="20"/>
  <c r="M35" i="20"/>
  <c r="D36" i="19"/>
  <c r="H36" i="19"/>
  <c r="K36" i="19"/>
  <c r="H36" i="14"/>
  <c r="G36" i="13"/>
  <c r="M36" i="13" s="1"/>
  <c r="K36" i="13"/>
  <c r="E36" i="12"/>
  <c r="I36" i="12"/>
  <c r="F36" i="9"/>
  <c r="J36" i="5"/>
  <c r="F36" i="5"/>
  <c r="H36" i="23"/>
  <c r="F36" i="23"/>
  <c r="J36" i="23"/>
  <c r="E36" i="21"/>
  <c r="I36" i="21"/>
  <c r="K36" i="20"/>
  <c r="L36" i="19"/>
  <c r="M35" i="19"/>
  <c r="J36" i="19"/>
  <c r="F36" i="13"/>
  <c r="J36" i="13"/>
  <c r="M35" i="12"/>
  <c r="G36" i="12"/>
  <c r="K36" i="12"/>
  <c r="D36" i="11"/>
  <c r="H36" i="11"/>
  <c r="L36" i="11"/>
  <c r="M35" i="11"/>
  <c r="G36" i="9"/>
  <c r="M36" i="9" s="1"/>
  <c r="K36" i="7"/>
  <c r="E36" i="7"/>
  <c r="I36" i="7"/>
  <c r="M35" i="7"/>
  <c r="C36" i="5"/>
  <c r="I36" i="5"/>
  <c r="E36" i="23"/>
  <c r="I36" i="23"/>
  <c r="F36" i="21"/>
  <c r="J36" i="21"/>
  <c r="E36" i="20"/>
  <c r="I36" i="20"/>
  <c r="E36" i="17"/>
  <c r="I36" i="17"/>
  <c r="H36" i="15"/>
  <c r="M35" i="15"/>
  <c r="E36" i="15"/>
  <c r="I36" i="15"/>
  <c r="F36" i="15"/>
  <c r="J36" i="15"/>
  <c r="E36" i="14"/>
  <c r="I36" i="14"/>
  <c r="M35" i="14"/>
  <c r="H36" i="12"/>
  <c r="L36" i="12"/>
  <c r="G36" i="11"/>
  <c r="K36" i="11"/>
  <c r="M36" i="10"/>
  <c r="F36" i="8"/>
  <c r="D36" i="7"/>
  <c r="H36" i="7"/>
  <c r="L36" i="7"/>
  <c r="E36" i="5"/>
  <c r="L36" i="5"/>
  <c r="H36" i="5"/>
  <c r="D36" i="5"/>
  <c r="K36" i="5"/>
  <c r="M23" i="17"/>
  <c r="M23" i="21"/>
  <c r="M23" i="12"/>
  <c r="M23" i="7"/>
  <c r="G36" i="7"/>
  <c r="M36" i="23"/>
  <c r="G36" i="21"/>
  <c r="M23" i="15"/>
  <c r="M23" i="11"/>
  <c r="M23" i="6"/>
  <c r="M23" i="23"/>
  <c r="G36" i="20"/>
  <c r="M23" i="20"/>
  <c r="G36" i="19"/>
  <c r="M23" i="19"/>
  <c r="M23" i="14"/>
  <c r="I36" i="13"/>
  <c r="I36" i="10"/>
  <c r="M23" i="5"/>
  <c r="G36" i="15"/>
  <c r="M36" i="15" s="1"/>
  <c r="D36" i="12"/>
  <c r="M23" i="10"/>
  <c r="M23" i="13"/>
  <c r="G36" i="5"/>
  <c r="D36" i="14"/>
  <c r="M36" i="14" s="1"/>
  <c r="M23" i="8"/>
  <c r="M23" i="9"/>
  <c r="S36" i="18" l="1"/>
  <c r="T36" i="18"/>
  <c r="U36" i="18"/>
  <c r="V36" i="18"/>
  <c r="M36" i="6"/>
  <c r="M36" i="21"/>
  <c r="M36" i="20"/>
  <c r="M36" i="19"/>
  <c r="M36" i="12"/>
  <c r="M36" i="11"/>
  <c r="M36" i="7"/>
  <c r="M36" i="5"/>
</calcChain>
</file>

<file path=xl/sharedStrings.xml><?xml version="1.0" encoding="utf-8"?>
<sst xmlns="http://schemas.openxmlformats.org/spreadsheetml/2006/main" count="1457" uniqueCount="359">
  <si>
    <t xml:space="preserve">      (単位:人)</t>
  </si>
  <si>
    <t>総　　　数</t>
  </si>
  <si>
    <t>01-01-01</t>
  </si>
  <si>
    <t>01-01-02</t>
  </si>
  <si>
    <t>01-01-03</t>
  </si>
  <si>
    <t>01-02-01</t>
  </si>
  <si>
    <t>01-02-02</t>
  </si>
  <si>
    <t>01-02-03</t>
  </si>
  <si>
    <t>01-03-01</t>
  </si>
  <si>
    <t>01-03-02</t>
  </si>
  <si>
    <t>01-03-03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</si>
  <si>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</si>
  <si>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</si>
  <si>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</si>
  <si>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</si>
  <si>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</si>
  <si>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</si>
  <si>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</si>
  <si>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</si>
  <si>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</si>
  <si>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</si>
  <si>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</si>
  <si>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</si>
  <si>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</si>
  <si>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</si>
  <si>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</si>
  <si>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</si>
  <si>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</si>
  <si>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</si>
  <si>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</si>
  <si>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法定免税点</t>
  </si>
  <si>
    <t>未満のもの</t>
  </si>
  <si>
    <t>以上のもの</t>
  </si>
  <si>
    <t>Ｅ</t>
  </si>
  <si>
    <t>Ｆ</t>
  </si>
  <si>
    <t>Ｅ－Ｆ</t>
  </si>
  <si>
    <t>02-01-08</t>
  </si>
  <si>
    <t>02-10-08</t>
  </si>
  <si>
    <t>未満のもの</t>
    <phoneticPr fontId="2"/>
  </si>
  <si>
    <t>以上のもの</t>
    <phoneticPr fontId="2"/>
  </si>
  <si>
    <t>法定免税点</t>
    <phoneticPr fontId="6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</si>
  <si>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</si>
  <si>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</si>
  <si>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</si>
  <si>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</si>
  <si>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</si>
  <si>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</si>
  <si>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</si>
  <si>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</si>
  <si>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</si>
  <si>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</si>
  <si>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非課税地積</t>
  </si>
  <si>
    <t>評価総地積</t>
  </si>
  <si>
    <t>Ａ</t>
  </si>
  <si>
    <t>Ｂ</t>
  </si>
  <si>
    <t>Ａ－Ｂ</t>
  </si>
  <si>
    <t>Ｃ</t>
  </si>
  <si>
    <t>Ｄ</t>
  </si>
  <si>
    <t>Ｃ－Ｄ</t>
  </si>
  <si>
    <t>02-13-01</t>
  </si>
  <si>
    <t>02-13-02</t>
  </si>
  <si>
    <t>02-13-03</t>
  </si>
  <si>
    <t>02-13-04</t>
  </si>
  <si>
    <t>02-13-05</t>
  </si>
  <si>
    <t>02-13-06</t>
  </si>
  <si>
    <t>02-13-07</t>
  </si>
  <si>
    <t>02-13-08</t>
  </si>
  <si>
    <t>02-13-09</t>
  </si>
  <si>
    <t>02-13-10</t>
  </si>
  <si>
    <t>02-14-01</t>
  </si>
  <si>
    <t>02-14-02</t>
  </si>
  <si>
    <t>02-14-03</t>
  </si>
  <si>
    <t>02-14-04</t>
  </si>
  <si>
    <t>02-14-05</t>
  </si>
  <si>
    <t>02-14-06</t>
  </si>
  <si>
    <t>02-14-07</t>
  </si>
  <si>
    <t>02-14-08</t>
  </si>
  <si>
    <t>02-14-09</t>
  </si>
  <si>
    <t>02-14-10</t>
  </si>
  <si>
    <t>02-15-01</t>
  </si>
  <si>
    <t>02-15-02</t>
  </si>
  <si>
    <t>02-15-03</t>
  </si>
  <si>
    <t>02-15-04</t>
  </si>
  <si>
    <t>02-15-05</t>
  </si>
  <si>
    <t>02-15-06</t>
  </si>
  <si>
    <t>02-15-07</t>
  </si>
  <si>
    <t>02-15-08</t>
  </si>
  <si>
    <t>02-15-09</t>
  </si>
  <si>
    <t>02-15-10</t>
  </si>
  <si>
    <t>　　　　　　　　　　　　　（単位：筆）</t>
  </si>
  <si>
    <t>非課税地筆数</t>
  </si>
  <si>
    <t>評価総筆数</t>
  </si>
  <si>
    <t>Ｇ</t>
  </si>
  <si>
    <t>Ｈ</t>
  </si>
  <si>
    <t>Ｇ－Ｈ</t>
  </si>
  <si>
    <t>02-01-11</t>
  </si>
  <si>
    <t>02-01-12</t>
  </si>
  <si>
    <t>02-01-13</t>
  </si>
  <si>
    <t>02-01-14</t>
  </si>
  <si>
    <t>02-03-11</t>
  </si>
  <si>
    <t>02-03-12</t>
  </si>
  <si>
    <t>02-03-13</t>
  </si>
  <si>
    <t>02-03-14</t>
  </si>
  <si>
    <t>02-08-11</t>
  </si>
  <si>
    <t>02-08-12</t>
  </si>
  <si>
    <t>02-08-13</t>
  </si>
  <si>
    <t>02-08-14</t>
  </si>
  <si>
    <t>02-12-11</t>
  </si>
  <si>
    <t>02-12-12</t>
  </si>
  <si>
    <t>02-12-13</t>
  </si>
  <si>
    <t>02-12-14</t>
  </si>
  <si>
    <t>（その１）</t>
    <phoneticPr fontId="4"/>
  </si>
  <si>
    <t>（単位：筆）</t>
    <phoneticPr fontId="4"/>
  </si>
  <si>
    <t>単位当たり価格</t>
    <phoneticPr fontId="5"/>
  </si>
  <si>
    <t>（その２）</t>
    <phoneticPr fontId="4"/>
  </si>
  <si>
    <t>さくら市</t>
    <rPh sb="3" eb="4">
      <t>シ</t>
    </rPh>
    <phoneticPr fontId="2"/>
  </si>
  <si>
    <t>那須塩原市</t>
    <rPh sb="0" eb="5">
      <t>ナスシオバラシ</t>
    </rPh>
    <phoneticPr fontId="2"/>
  </si>
  <si>
    <t>那須烏山市</t>
    <rPh sb="0" eb="5">
      <t>ナスカラスヤマシ</t>
    </rPh>
    <phoneticPr fontId="2"/>
  </si>
  <si>
    <t>下野市</t>
    <rPh sb="0" eb="3">
      <t>シモツケシ</t>
    </rPh>
    <phoneticPr fontId="2"/>
  </si>
  <si>
    <t>那須町</t>
    <rPh sb="0" eb="3">
      <t>ナスマチ</t>
    </rPh>
    <phoneticPr fontId="2"/>
  </si>
  <si>
    <t>那珂川町</t>
    <rPh sb="0" eb="4">
      <t>ナカガワマチ</t>
    </rPh>
    <phoneticPr fontId="2"/>
  </si>
  <si>
    <t>宅地計</t>
    <rPh sb="0" eb="1">
      <t>ジュウタク</t>
    </rPh>
    <rPh sb="1" eb="2">
      <t>ヨウチ</t>
    </rPh>
    <rPh sb="2" eb="3">
      <t>ケイ</t>
    </rPh>
    <phoneticPr fontId="6"/>
  </si>
  <si>
    <t>鉱泉地</t>
    <rPh sb="0" eb="1">
      <t>コウ</t>
    </rPh>
    <rPh sb="1" eb="2">
      <t>イズミ</t>
    </rPh>
    <rPh sb="2" eb="3">
      <t>チ</t>
    </rPh>
    <phoneticPr fontId="6"/>
  </si>
  <si>
    <t>介在田・市街化区域田</t>
    <rPh sb="0" eb="2">
      <t>カイザイ</t>
    </rPh>
    <rPh sb="2" eb="3">
      <t>タ</t>
    </rPh>
    <rPh sb="4" eb="7">
      <t>シガイカ</t>
    </rPh>
    <rPh sb="7" eb="9">
      <t>クイキ</t>
    </rPh>
    <rPh sb="9" eb="10">
      <t>タ</t>
    </rPh>
    <phoneticPr fontId="6"/>
  </si>
  <si>
    <t>介在畑・市街化区域畑</t>
    <rPh sb="0" eb="2">
      <t>カイザイ</t>
    </rPh>
    <rPh sb="2" eb="3">
      <t>ハタケ</t>
    </rPh>
    <rPh sb="4" eb="7">
      <t>シガイカ</t>
    </rPh>
    <rPh sb="7" eb="9">
      <t>クイキ</t>
    </rPh>
    <rPh sb="9" eb="10">
      <t>ハタケ</t>
    </rPh>
    <phoneticPr fontId="6"/>
  </si>
  <si>
    <t>単位当たり価格</t>
    <rPh sb="0" eb="2">
      <t>タンイ</t>
    </rPh>
    <rPh sb="2" eb="3">
      <t>ア</t>
    </rPh>
    <rPh sb="5" eb="7">
      <t>カカク</t>
    </rPh>
    <phoneticPr fontId="5"/>
  </si>
  <si>
    <t>市町名</t>
    <phoneticPr fontId="5"/>
  </si>
  <si>
    <t>02-24-02</t>
  </si>
  <si>
    <t>02-24-03</t>
  </si>
  <si>
    <t>02-24-04</t>
  </si>
  <si>
    <t>02-24-05</t>
  </si>
  <si>
    <t>02-24-06</t>
  </si>
  <si>
    <t>02-24-07</t>
  </si>
  <si>
    <t>02-24-08</t>
  </si>
  <si>
    <t>02-24-09</t>
  </si>
  <si>
    <t>02-24-10</t>
  </si>
  <si>
    <t>02-25-02</t>
  </si>
  <si>
    <t>02-25-03</t>
  </si>
  <si>
    <t>02-25-04</t>
  </si>
  <si>
    <t>02-25-05</t>
  </si>
  <si>
    <t>02-25-06</t>
  </si>
  <si>
    <t>02-25-07</t>
  </si>
  <si>
    <t>02-25-08</t>
  </si>
  <si>
    <t>02-25-09</t>
  </si>
  <si>
    <t>02-25-10</t>
  </si>
  <si>
    <t>02-26-02</t>
  </si>
  <si>
    <t>02-26-03</t>
  </si>
  <si>
    <t>02-26-04</t>
  </si>
  <si>
    <t>02-26-05</t>
  </si>
  <si>
    <t>02-26-06</t>
  </si>
  <si>
    <t>02-26-07</t>
  </si>
  <si>
    <t>02-26-08</t>
  </si>
  <si>
    <t>02-26-09</t>
  </si>
  <si>
    <t>02-26-10</t>
  </si>
  <si>
    <t>02-26-11</t>
    <phoneticPr fontId="4"/>
  </si>
  <si>
    <t>02-26-12</t>
  </si>
  <si>
    <t>02-26-13</t>
  </si>
  <si>
    <t>02-26-14</t>
  </si>
  <si>
    <t>総　　　額</t>
    <rPh sb="0" eb="1">
      <t>フサ</t>
    </rPh>
    <rPh sb="4" eb="5">
      <t>ガク</t>
    </rPh>
    <phoneticPr fontId="5"/>
  </si>
  <si>
    <t>一　　　般　　　田</t>
    <phoneticPr fontId="4"/>
  </si>
  <si>
    <t>一　　　般　　　畑</t>
    <phoneticPr fontId="4"/>
  </si>
  <si>
    <t>そ　　　の　　　他</t>
    <phoneticPr fontId="4"/>
  </si>
  <si>
    <t>合　　　　　　計</t>
    <phoneticPr fontId="4"/>
  </si>
  <si>
    <t>宅　　　　　　地</t>
    <phoneticPr fontId="4"/>
  </si>
  <si>
    <t>個　　　　　人</t>
    <phoneticPr fontId="2"/>
  </si>
  <si>
    <t>法　　　　　人</t>
    <phoneticPr fontId="2"/>
  </si>
  <si>
    <t>納　　　　　　　　　税　　　　　　　　　義　　　　　　　　　務　　　　　　　　　者　　　　　　　　　数</t>
    <phoneticPr fontId="2"/>
  </si>
  <si>
    <t>一　　般　　山　　林</t>
    <phoneticPr fontId="4"/>
  </si>
  <si>
    <t>市　　計</t>
    <phoneticPr fontId="2"/>
  </si>
  <si>
    <t>上三川町</t>
    <phoneticPr fontId="5"/>
  </si>
  <si>
    <t>益子町</t>
    <phoneticPr fontId="5"/>
  </si>
  <si>
    <t>茂木町</t>
    <phoneticPr fontId="5"/>
  </si>
  <si>
    <t>市貝町</t>
    <phoneticPr fontId="5"/>
  </si>
  <si>
    <t>芳賀町</t>
    <phoneticPr fontId="5"/>
  </si>
  <si>
    <t>壬生町</t>
    <phoneticPr fontId="5"/>
  </si>
  <si>
    <t>野木町</t>
    <phoneticPr fontId="5"/>
  </si>
  <si>
    <t>塩谷町</t>
    <phoneticPr fontId="5"/>
  </si>
  <si>
    <t>高根沢町</t>
    <phoneticPr fontId="5"/>
  </si>
  <si>
    <t>町 　 計</t>
    <phoneticPr fontId="2"/>
  </si>
  <si>
    <t>県　　計</t>
    <phoneticPr fontId="2"/>
  </si>
  <si>
    <t>地目</t>
    <rPh sb="0" eb="2">
      <t>チモク</t>
    </rPh>
    <phoneticPr fontId="3"/>
  </si>
  <si>
    <t>合計</t>
    <rPh sb="0" eb="2">
      <t>ゴウケイ</t>
    </rPh>
    <phoneticPr fontId="5"/>
  </si>
  <si>
    <t>（単位：㎡、千円、円／㎡）</t>
    <phoneticPr fontId="5"/>
  </si>
  <si>
    <t>地　　積</t>
    <rPh sb="0" eb="4">
      <t>チセキ</t>
    </rPh>
    <phoneticPr fontId="5"/>
  </si>
  <si>
    <t>決定価格</t>
    <rPh sb="0" eb="2">
      <t>ケッテイ</t>
    </rPh>
    <rPh sb="2" eb="4">
      <t>カカク</t>
    </rPh>
    <phoneticPr fontId="5"/>
  </si>
  <si>
    <t>課税標準額</t>
    <rPh sb="0" eb="2">
      <t>カゼイ</t>
    </rPh>
    <rPh sb="2" eb="5">
      <t>ヒョウジュンガク</t>
    </rPh>
    <phoneticPr fontId="5"/>
  </si>
  <si>
    <t>市町名</t>
    <phoneticPr fontId="5"/>
  </si>
  <si>
    <t>総　　　額</t>
    <phoneticPr fontId="5"/>
  </si>
  <si>
    <t>Ｃ／Ａ</t>
    <phoneticPr fontId="3"/>
  </si>
  <si>
    <t>02-26-01</t>
    <phoneticPr fontId="5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</si>
  <si>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</si>
  <si>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</si>
  <si>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</si>
  <si>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</si>
  <si>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</si>
  <si>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</si>
  <si>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</si>
  <si>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</si>
  <si>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</si>
  <si>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</si>
  <si>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その他</t>
    <rPh sb="0" eb="3">
      <t>ソノタ</t>
    </rPh>
    <phoneticPr fontId="5"/>
  </si>
  <si>
    <t>（単位：㎡、千円、円／㎡）</t>
    <phoneticPr fontId="5"/>
  </si>
  <si>
    <t>02-25-01</t>
    <phoneticPr fontId="5"/>
  </si>
  <si>
    <t>雑種地</t>
    <rPh sb="0" eb="2">
      <t>ザッシュ</t>
    </rPh>
    <rPh sb="2" eb="3">
      <t>チ</t>
    </rPh>
    <phoneticPr fontId="5"/>
  </si>
  <si>
    <t>（単位：㎡、千円、円／㎡）</t>
    <phoneticPr fontId="5"/>
  </si>
  <si>
    <t>Ｃ／Ａ</t>
    <phoneticPr fontId="3"/>
  </si>
  <si>
    <t>02-24-01</t>
    <phoneticPr fontId="5"/>
  </si>
  <si>
    <t>原野</t>
    <rPh sb="0" eb="2">
      <t>ゲンヤ</t>
    </rPh>
    <phoneticPr fontId="5"/>
  </si>
  <si>
    <t>（単位：㎡、千円、円／㎡）</t>
    <phoneticPr fontId="5"/>
  </si>
  <si>
    <t>牧場</t>
    <rPh sb="0" eb="2">
      <t>ボクジョウ</t>
    </rPh>
    <phoneticPr fontId="5"/>
  </si>
  <si>
    <t>（単位：㎡、千円、円／㎡）</t>
    <phoneticPr fontId="5"/>
  </si>
  <si>
    <t>介在山林</t>
    <rPh sb="0" eb="2">
      <t>カイザイ</t>
    </rPh>
    <rPh sb="2" eb="4">
      <t>サンリン</t>
    </rPh>
    <phoneticPr fontId="3"/>
  </si>
  <si>
    <t>（単位：㎡、千円、円／㎡）</t>
    <phoneticPr fontId="3"/>
  </si>
  <si>
    <t>総　　　額</t>
    <phoneticPr fontId="3"/>
  </si>
  <si>
    <t>地目</t>
    <rPh sb="0" eb="2">
      <t>チモク</t>
    </rPh>
    <phoneticPr fontId="5"/>
  </si>
  <si>
    <t>一般山林</t>
    <rPh sb="0" eb="2">
      <t>イッパン</t>
    </rPh>
    <rPh sb="2" eb="4">
      <t>サンリン</t>
    </rPh>
    <phoneticPr fontId="5"/>
  </si>
  <si>
    <t>（単位：㎡、千円、円／千㎡）</t>
    <rPh sb="1" eb="3">
      <t>タンイ</t>
    </rPh>
    <rPh sb="6" eb="8">
      <t>センエン</t>
    </rPh>
    <rPh sb="11" eb="12">
      <t>セン</t>
    </rPh>
    <phoneticPr fontId="6"/>
  </si>
  <si>
    <t>非課税地積</t>
    <rPh sb="0" eb="3">
      <t>ヒカゼイ</t>
    </rPh>
    <rPh sb="3" eb="5">
      <t>チセキ</t>
    </rPh>
    <phoneticPr fontId="5"/>
  </si>
  <si>
    <t>評価総地積</t>
    <rPh sb="0" eb="2">
      <t>ヒョウカ</t>
    </rPh>
    <rPh sb="2" eb="3">
      <t>ヒカゼイ</t>
    </rPh>
    <rPh sb="3" eb="5">
      <t>チセキ</t>
    </rPh>
    <phoneticPr fontId="5"/>
  </si>
  <si>
    <t>未満のもの</t>
    <rPh sb="0" eb="2">
      <t>ミマン</t>
    </rPh>
    <phoneticPr fontId="5"/>
  </si>
  <si>
    <t>以上のもの</t>
    <rPh sb="0" eb="2">
      <t>イジョウ</t>
    </rPh>
    <phoneticPr fontId="5"/>
  </si>
  <si>
    <t>総　　　額</t>
    <phoneticPr fontId="5"/>
  </si>
  <si>
    <t>Ａ</t>
    <phoneticPr fontId="6"/>
  </si>
  <si>
    <t>Ｂ</t>
    <phoneticPr fontId="6"/>
  </si>
  <si>
    <t>Ａ－Ｂ</t>
    <phoneticPr fontId="6"/>
  </si>
  <si>
    <t>Ｃ</t>
    <phoneticPr fontId="6"/>
  </si>
  <si>
    <t>Ｄ</t>
    <phoneticPr fontId="6"/>
  </si>
  <si>
    <t>Ｃ－Ｄ</t>
    <phoneticPr fontId="6"/>
  </si>
  <si>
    <t>02-12-01</t>
    <phoneticPr fontId="6"/>
  </si>
  <si>
    <t>02-12-02</t>
    <phoneticPr fontId="6"/>
  </si>
  <si>
    <t>02-12-03</t>
    <phoneticPr fontId="6"/>
  </si>
  <si>
    <t>02-12-04</t>
    <phoneticPr fontId="6"/>
  </si>
  <si>
    <t>02-12-05</t>
    <phoneticPr fontId="6"/>
  </si>
  <si>
    <t>02-12-06</t>
    <phoneticPr fontId="6"/>
  </si>
  <si>
    <t>02-12-07</t>
    <phoneticPr fontId="6"/>
  </si>
  <si>
    <t>02-12-08</t>
    <phoneticPr fontId="6"/>
  </si>
  <si>
    <t>02-12-09</t>
    <phoneticPr fontId="6"/>
  </si>
  <si>
    <t>02-12-10</t>
    <phoneticPr fontId="6"/>
  </si>
  <si>
    <t>池沼</t>
    <rPh sb="0" eb="1">
      <t>イケ</t>
    </rPh>
    <rPh sb="1" eb="2">
      <t>ヌマ</t>
    </rPh>
    <phoneticPr fontId="6"/>
  </si>
  <si>
    <t>（単位：㎡、千円、円／㎡）</t>
    <rPh sb="1" eb="3">
      <t>タンイ</t>
    </rPh>
    <rPh sb="6" eb="8">
      <t>センエン</t>
    </rPh>
    <phoneticPr fontId="6"/>
  </si>
  <si>
    <t>Ｅ</t>
    <phoneticPr fontId="6"/>
  </si>
  <si>
    <t>Ｆ</t>
    <phoneticPr fontId="6"/>
  </si>
  <si>
    <t xml:space="preserve">                Ｅ－Ｆ</t>
    <phoneticPr fontId="6"/>
  </si>
  <si>
    <t>02-11-01</t>
    <phoneticPr fontId="6"/>
  </si>
  <si>
    <t>02-11-02</t>
    <phoneticPr fontId="6"/>
  </si>
  <si>
    <t>02-11-03</t>
    <phoneticPr fontId="6"/>
  </si>
  <si>
    <t>02-11-04</t>
    <phoneticPr fontId="6"/>
  </si>
  <si>
    <t>02-11-05</t>
    <phoneticPr fontId="6"/>
  </si>
  <si>
    <t>02-11-06</t>
    <phoneticPr fontId="6"/>
  </si>
  <si>
    <t>02-11-07</t>
    <phoneticPr fontId="6"/>
  </si>
  <si>
    <t>02-11-08</t>
    <phoneticPr fontId="6"/>
  </si>
  <si>
    <t>02-11-09</t>
    <phoneticPr fontId="6"/>
  </si>
  <si>
    <t>02-11-10</t>
    <phoneticPr fontId="6"/>
  </si>
  <si>
    <t>02-10-01</t>
    <phoneticPr fontId="6"/>
  </si>
  <si>
    <t>02-10-02</t>
    <phoneticPr fontId="6"/>
  </si>
  <si>
    <t>02-10-03</t>
    <phoneticPr fontId="6"/>
  </si>
  <si>
    <t>02-10-04</t>
    <phoneticPr fontId="6"/>
  </si>
  <si>
    <t>02-10-05</t>
    <phoneticPr fontId="6"/>
  </si>
  <si>
    <t>02-10-06</t>
    <phoneticPr fontId="6"/>
  </si>
  <si>
    <t>02-10-07</t>
    <phoneticPr fontId="6"/>
  </si>
  <si>
    <t>02-10-09</t>
    <phoneticPr fontId="6"/>
  </si>
  <si>
    <t>02-10-10</t>
    <phoneticPr fontId="6"/>
  </si>
  <si>
    <t>Ｅ－Ｆ</t>
    <phoneticPr fontId="6"/>
  </si>
  <si>
    <t>02-08-01</t>
    <phoneticPr fontId="6"/>
  </si>
  <si>
    <t>02-08-02</t>
    <phoneticPr fontId="6"/>
  </si>
  <si>
    <t>02-08-03</t>
    <phoneticPr fontId="6"/>
  </si>
  <si>
    <t>02-08-04</t>
    <phoneticPr fontId="6"/>
  </si>
  <si>
    <t>02-08-05</t>
    <phoneticPr fontId="6"/>
  </si>
  <si>
    <t>02-08-06</t>
    <phoneticPr fontId="6"/>
  </si>
  <si>
    <t>02-08-07</t>
    <phoneticPr fontId="6"/>
  </si>
  <si>
    <t>02-08-08</t>
    <phoneticPr fontId="6"/>
  </si>
  <si>
    <t>02-08-09</t>
    <phoneticPr fontId="6"/>
  </si>
  <si>
    <t>02-08-10</t>
    <phoneticPr fontId="6"/>
  </si>
  <si>
    <t>非住宅用地</t>
    <rPh sb="0" eb="1">
      <t>ヒ</t>
    </rPh>
    <rPh sb="1" eb="3">
      <t>ジュウタク</t>
    </rPh>
    <rPh sb="3" eb="5">
      <t>ヨウチ</t>
    </rPh>
    <phoneticPr fontId="6"/>
  </si>
  <si>
    <t>02-07-01</t>
    <phoneticPr fontId="6"/>
  </si>
  <si>
    <t>02-07-02</t>
    <phoneticPr fontId="6"/>
  </si>
  <si>
    <t>02-07-03</t>
    <phoneticPr fontId="6"/>
  </si>
  <si>
    <t>02-07-04</t>
    <phoneticPr fontId="6"/>
  </si>
  <si>
    <t>02-07-05</t>
    <phoneticPr fontId="6"/>
  </si>
  <si>
    <t>02-07-06</t>
    <phoneticPr fontId="6"/>
  </si>
  <si>
    <t>02-07-07</t>
    <phoneticPr fontId="6"/>
  </si>
  <si>
    <t>02-07-08</t>
    <phoneticPr fontId="6"/>
  </si>
  <si>
    <t>02-07-09</t>
    <phoneticPr fontId="6"/>
  </si>
  <si>
    <t>02-07-10</t>
    <phoneticPr fontId="6"/>
  </si>
  <si>
    <t>一般住宅用地</t>
    <rPh sb="0" eb="2">
      <t>イッパン</t>
    </rPh>
    <rPh sb="2" eb="4">
      <t>ジュウタク</t>
    </rPh>
    <rPh sb="4" eb="6">
      <t>ヨウチ</t>
    </rPh>
    <phoneticPr fontId="6"/>
  </si>
  <si>
    <t>02-06-01</t>
    <phoneticPr fontId="6"/>
  </si>
  <si>
    <t>02-06-02</t>
    <phoneticPr fontId="6"/>
  </si>
  <si>
    <t>02-06-03</t>
    <phoneticPr fontId="6"/>
  </si>
  <si>
    <t>02-06-04</t>
    <phoneticPr fontId="6"/>
  </si>
  <si>
    <t>02-06-05</t>
    <phoneticPr fontId="6"/>
  </si>
  <si>
    <t>02-06-06</t>
    <phoneticPr fontId="6"/>
  </si>
  <si>
    <t>02-06-07</t>
    <phoneticPr fontId="6"/>
  </si>
  <si>
    <t>02-06-08</t>
    <phoneticPr fontId="6"/>
  </si>
  <si>
    <t>02-06-09</t>
    <phoneticPr fontId="6"/>
  </si>
  <si>
    <t>02-06-10</t>
    <phoneticPr fontId="6"/>
  </si>
  <si>
    <t>小規模住宅用地</t>
    <rPh sb="0" eb="3">
      <t>ショウキボ</t>
    </rPh>
    <rPh sb="3" eb="5">
      <t>ジュウタク</t>
    </rPh>
    <rPh sb="5" eb="7">
      <t>ヨウチ</t>
    </rPh>
    <phoneticPr fontId="6"/>
  </si>
  <si>
    <t>02-05-01</t>
    <phoneticPr fontId="6"/>
  </si>
  <si>
    <t>02-05-02</t>
    <phoneticPr fontId="6"/>
  </si>
  <si>
    <t>02-05-03</t>
    <phoneticPr fontId="6"/>
  </si>
  <si>
    <t>02-05-04</t>
    <phoneticPr fontId="6"/>
  </si>
  <si>
    <t>02-05-05</t>
    <phoneticPr fontId="6"/>
  </si>
  <si>
    <t>02-05-06</t>
    <phoneticPr fontId="6"/>
  </si>
  <si>
    <t>02-05-07</t>
    <phoneticPr fontId="6"/>
  </si>
  <si>
    <t>02-05-08</t>
    <phoneticPr fontId="6"/>
  </si>
  <si>
    <t>02-05-09</t>
    <phoneticPr fontId="6"/>
  </si>
  <si>
    <t>02-05-10</t>
    <phoneticPr fontId="6"/>
  </si>
  <si>
    <t>02-04-01</t>
    <phoneticPr fontId="6"/>
  </si>
  <si>
    <t>02-04-02</t>
    <phoneticPr fontId="6"/>
  </si>
  <si>
    <t>02-04-03</t>
    <phoneticPr fontId="6"/>
  </si>
  <si>
    <t>02-04-04</t>
    <phoneticPr fontId="6"/>
  </si>
  <si>
    <t>02-04-05</t>
    <phoneticPr fontId="6"/>
  </si>
  <si>
    <t>02-04-06</t>
    <phoneticPr fontId="6"/>
  </si>
  <si>
    <t>02-04-07</t>
    <phoneticPr fontId="6"/>
  </si>
  <si>
    <t>02-04-08</t>
    <phoneticPr fontId="6"/>
  </si>
  <si>
    <t>02-04-09</t>
    <phoneticPr fontId="6"/>
  </si>
  <si>
    <t>02-04-10</t>
    <phoneticPr fontId="6"/>
  </si>
  <si>
    <t>一般畑</t>
    <rPh sb="0" eb="2">
      <t>イッパン</t>
    </rPh>
    <rPh sb="2" eb="3">
      <t>ハタ</t>
    </rPh>
    <phoneticPr fontId="5"/>
  </si>
  <si>
    <t>（単位：㎡、千円、円／千㎡）</t>
    <rPh sb="1" eb="3">
      <t>タンイ</t>
    </rPh>
    <rPh sb="6" eb="8">
      <t>センエン</t>
    </rPh>
    <phoneticPr fontId="6"/>
  </si>
  <si>
    <t>02-03-01</t>
    <phoneticPr fontId="6"/>
  </si>
  <si>
    <t>02-03-02</t>
    <phoneticPr fontId="6"/>
  </si>
  <si>
    <t>02-03-03</t>
    <phoneticPr fontId="6"/>
  </si>
  <si>
    <t>02-03-04</t>
    <phoneticPr fontId="6"/>
  </si>
  <si>
    <t>02-03-05</t>
    <phoneticPr fontId="6"/>
  </si>
  <si>
    <t>02-03-06</t>
    <phoneticPr fontId="6"/>
  </si>
  <si>
    <t>02-03-07</t>
    <phoneticPr fontId="6"/>
  </si>
  <si>
    <t>02-03-08</t>
    <phoneticPr fontId="6"/>
  </si>
  <si>
    <t>02-03-09</t>
    <phoneticPr fontId="6"/>
  </si>
  <si>
    <t>02-03-10</t>
    <phoneticPr fontId="6"/>
  </si>
  <si>
    <t>02-02-01</t>
    <phoneticPr fontId="6"/>
  </si>
  <si>
    <t>02-02-02</t>
    <phoneticPr fontId="6"/>
  </si>
  <si>
    <t>02-02-03</t>
    <phoneticPr fontId="6"/>
  </si>
  <si>
    <t>02-02-04</t>
    <phoneticPr fontId="6"/>
  </si>
  <si>
    <t>02-02-05</t>
    <phoneticPr fontId="6"/>
  </si>
  <si>
    <t>02-02-06</t>
    <phoneticPr fontId="6"/>
  </si>
  <si>
    <t>02-02-07</t>
    <phoneticPr fontId="6"/>
  </si>
  <si>
    <t>02-02-08</t>
    <phoneticPr fontId="6"/>
  </si>
  <si>
    <t>02-02-09</t>
    <phoneticPr fontId="6"/>
  </si>
  <si>
    <t>02-02-10</t>
    <phoneticPr fontId="6"/>
  </si>
  <si>
    <t>一般田</t>
    <rPh sb="0" eb="2">
      <t>イッパン</t>
    </rPh>
    <rPh sb="2" eb="3">
      <t>デン</t>
    </rPh>
    <phoneticPr fontId="3"/>
  </si>
  <si>
    <t>総　　　額</t>
    <phoneticPr fontId="3"/>
  </si>
  <si>
    <t>02-01-01</t>
    <phoneticPr fontId="6"/>
  </si>
  <si>
    <t>02-01-02</t>
    <phoneticPr fontId="6"/>
  </si>
  <si>
    <t>02-01-03</t>
    <phoneticPr fontId="6"/>
  </si>
  <si>
    <t>02-01-04</t>
    <phoneticPr fontId="6"/>
  </si>
  <si>
    <t>02-01-05</t>
    <phoneticPr fontId="6"/>
  </si>
  <si>
    <t>02-01-06</t>
    <phoneticPr fontId="6"/>
  </si>
  <si>
    <t>02-01-07</t>
    <phoneticPr fontId="6"/>
  </si>
  <si>
    <t>02-01-09</t>
    <phoneticPr fontId="6"/>
  </si>
  <si>
    <t>02-01-10</t>
    <phoneticPr fontId="6"/>
  </si>
  <si>
    <t>合　　　　　計</t>
    <phoneticPr fontId="2"/>
  </si>
  <si>
    <t>市町名</t>
    <phoneticPr fontId="2"/>
  </si>
  <si>
    <t>-</t>
    <phoneticPr fontId="5"/>
  </si>
  <si>
    <t>-</t>
    <phoneticPr fontId="3"/>
  </si>
  <si>
    <t>-</t>
  </si>
  <si>
    <t>第１９表  平成２８年度土地に係る納税義務者数</t>
    <phoneticPr fontId="2"/>
  </si>
  <si>
    <t>第３　　固定資産税　（平成２８年度固定資産の価格等の概要調書等報告書）</t>
    <rPh sb="17" eb="21">
      <t>コテイシサン</t>
    </rPh>
    <rPh sb="22" eb="24">
      <t>カカク</t>
    </rPh>
    <rPh sb="24" eb="25">
      <t>トウ</t>
    </rPh>
    <phoneticPr fontId="2"/>
  </si>
  <si>
    <t>第２０表  平成２８年度土地の地目別地積、決定価格、課税標準額等</t>
    <rPh sb="15" eb="17">
      <t>チモク</t>
    </rPh>
    <rPh sb="17" eb="18">
      <t>ベツ</t>
    </rPh>
    <rPh sb="18" eb="20">
      <t>チセキ</t>
    </rPh>
    <rPh sb="21" eb="23">
      <t>ケッテイ</t>
    </rPh>
    <rPh sb="23" eb="25">
      <t>カカク</t>
    </rPh>
    <rPh sb="26" eb="28">
      <t>カゼイ</t>
    </rPh>
    <rPh sb="28" eb="31">
      <t>ヒョウジュンガク</t>
    </rPh>
    <rPh sb="31" eb="32">
      <t>トウ</t>
    </rPh>
    <phoneticPr fontId="5"/>
  </si>
  <si>
    <t>第２１表　平成２８年度土地の地目別筆数</t>
    <phoneticPr fontId="4"/>
  </si>
  <si>
    <t>第２１表　平成２８年度土地の地目別筆数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</si>
</sst>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20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u/>
      <sz val="15"/>
      <color indexed="12"/>
      <name val="ＭＳ Ｐ明朝"/>
      <family val="1"/>
      <charset val="128"/>
    </font>
    <font>
      <sz val="15"/>
      <name val="ＭＳ ゴシック"/>
      <family val="3"/>
      <charset val="128"/>
    </font>
    <font>
      <sz val="15"/>
      <name val="ＭＳ 明朝"/>
      <family val="1"/>
      <charset val="128"/>
    </font>
    <font>
      <u/>
      <sz val="15"/>
      <name val="ＭＳ Ｐ明朝"/>
      <family val="1"/>
      <charset val="128"/>
    </font>
    <font>
      <sz val="15"/>
      <name val="ＭＳ Ｐ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7"/>
      <name val="ＭＳ Ｐ明朝"/>
      <family val="1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7"/>
      <name val="ＭＳ Ｐゴシック"/>
      <family val="3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/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/>
      <bottom style="medium">
        <color indexed="8"/>
      </bottom>
      <diagonal style="hair">
        <color indexed="8"/>
      </diagonal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 style="hair">
        <color indexed="8"/>
      </diagonal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188">
    <xf numFmtId="0" fontId="0" fillId="0" borderId="0" xfId="0"/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Alignment="1">
      <alignment vertical="center"/>
    </xf>
    <xf numFmtId="176" fontId="10" fillId="0" borderId="0" xfId="1" applyNumberFormat="1" applyFont="1" applyAlignment="1" applyProtection="1">
      <alignment vertical="center"/>
    </xf>
    <xf numFmtId="176" fontId="8" fillId="0" borderId="0" xfId="3" applyNumberFormat="1" applyFont="1" applyAlignment="1">
      <alignment vertical="center"/>
    </xf>
    <xf numFmtId="176" fontId="11" fillId="0" borderId="0" xfId="3" applyNumberFormat="1" applyFont="1" applyAlignment="1">
      <alignment vertical="center"/>
    </xf>
    <xf numFmtId="176" fontId="12" fillId="0" borderId="0" xfId="0" applyNumberFormat="1" applyFont="1" applyAlignment="1">
      <alignment horizontal="center" vertical="center"/>
    </xf>
    <xf numFmtId="176" fontId="12" fillId="0" borderId="0" xfId="3" applyNumberFormat="1" applyFont="1" applyAlignment="1">
      <alignment vertical="center"/>
    </xf>
    <xf numFmtId="176" fontId="13" fillId="0" borderId="0" xfId="3" applyNumberFormat="1" applyFont="1" applyAlignment="1">
      <alignment vertical="center"/>
    </xf>
    <xf numFmtId="176" fontId="6" fillId="0" borderId="0" xfId="3" applyNumberFormat="1" applyFont="1" applyAlignment="1">
      <alignment vertical="center"/>
    </xf>
    <xf numFmtId="176" fontId="12" fillId="0" borderId="0" xfId="3" applyNumberFormat="1" applyFont="1" applyAlignment="1">
      <alignment horizontal="right" vertical="center"/>
    </xf>
    <xf numFmtId="176" fontId="9" fillId="0" borderId="1" xfId="0" applyNumberFormat="1" applyFont="1" applyBorder="1" applyAlignment="1">
      <alignment vertical="center"/>
    </xf>
    <xf numFmtId="176" fontId="9" fillId="0" borderId="2" xfId="0" applyNumberFormat="1" applyFont="1" applyBorder="1" applyAlignment="1" applyProtection="1">
      <alignment vertical="center"/>
    </xf>
    <xf numFmtId="176" fontId="9" fillId="0" borderId="3" xfId="3" applyNumberFormat="1" applyFont="1" applyBorder="1" applyAlignment="1">
      <alignment vertical="center"/>
    </xf>
    <xf numFmtId="176" fontId="9" fillId="0" borderId="4" xfId="3" applyNumberFormat="1" applyFont="1" applyBorder="1" applyAlignment="1" applyProtection="1">
      <alignment horizontal="centerContinuous" vertical="center"/>
    </xf>
    <xf numFmtId="176" fontId="9" fillId="0" borderId="4" xfId="3" applyNumberFormat="1" applyFont="1" applyBorder="1" applyAlignment="1" applyProtection="1">
      <alignment vertical="center"/>
    </xf>
    <xf numFmtId="176" fontId="9" fillId="0" borderId="5" xfId="3" applyNumberFormat="1" applyFont="1" applyBorder="1" applyAlignment="1" applyProtection="1">
      <alignment vertical="center"/>
    </xf>
    <xf numFmtId="176" fontId="9" fillId="0" borderId="6" xfId="0" applyNumberFormat="1" applyFont="1" applyBorder="1" applyAlignment="1">
      <alignment vertical="center"/>
    </xf>
    <xf numFmtId="176" fontId="9" fillId="0" borderId="0" xfId="0" applyNumberFormat="1" applyFont="1" applyBorder="1" applyAlignment="1" applyProtection="1">
      <alignment vertical="center"/>
    </xf>
    <xf numFmtId="176" fontId="9" fillId="0" borderId="7" xfId="3" applyNumberFormat="1" applyFont="1" applyBorder="1" applyAlignment="1" applyProtection="1">
      <alignment vertical="center"/>
    </xf>
    <xf numFmtId="176" fontId="9" fillId="0" borderId="7" xfId="3" applyNumberFormat="1" applyFont="1" applyBorder="1" applyAlignment="1" applyProtection="1">
      <alignment horizontal="left" vertical="center"/>
    </xf>
    <xf numFmtId="176" fontId="9" fillId="0" borderId="8" xfId="3" applyNumberFormat="1" applyFont="1" applyBorder="1" applyAlignment="1" applyProtection="1">
      <alignment horizontal="center" vertical="center"/>
    </xf>
    <xf numFmtId="176" fontId="9" fillId="0" borderId="8" xfId="3" applyNumberFormat="1" applyFont="1" applyBorder="1" applyAlignment="1">
      <alignment horizontal="center" vertical="center"/>
    </xf>
    <xf numFmtId="176" fontId="9" fillId="0" borderId="9" xfId="3" applyNumberFormat="1" applyFont="1" applyBorder="1" applyAlignment="1">
      <alignment horizontal="center" vertical="center"/>
    </xf>
    <xf numFmtId="176" fontId="9" fillId="0" borderId="6" xfId="0" applyNumberFormat="1" applyFont="1" applyBorder="1" applyAlignment="1" applyProtection="1">
      <alignment horizontal="centerContinuous" vertical="center"/>
    </xf>
    <xf numFmtId="176" fontId="9" fillId="0" borderId="10" xfId="0" applyNumberFormat="1" applyFont="1" applyBorder="1" applyAlignment="1" applyProtection="1">
      <alignment horizontal="centerContinuous" vertical="center"/>
    </xf>
    <xf numFmtId="176" fontId="9" fillId="0" borderId="11" xfId="3" applyNumberFormat="1" applyFont="1" applyBorder="1" applyAlignment="1" applyProtection="1">
      <alignment horizontal="center" vertical="center"/>
    </xf>
    <xf numFmtId="176" fontId="9" fillId="0" borderId="12" xfId="3" applyNumberFormat="1" applyFont="1" applyBorder="1" applyAlignment="1" applyProtection="1">
      <alignment horizontal="center" vertical="center"/>
    </xf>
    <xf numFmtId="176" fontId="9" fillId="0" borderId="11" xfId="3" applyNumberFormat="1" applyFont="1" applyBorder="1" applyAlignment="1" applyProtection="1">
      <alignment vertical="center"/>
    </xf>
    <xf numFmtId="176" fontId="9" fillId="0" borderId="11" xfId="3" applyNumberFormat="1" applyFont="1" applyBorder="1" applyAlignment="1" applyProtection="1">
      <alignment horizontal="right" vertical="center"/>
    </xf>
    <xf numFmtId="176" fontId="9" fillId="0" borderId="12" xfId="3" applyNumberFormat="1" applyFont="1" applyBorder="1" applyAlignment="1" applyProtection="1">
      <alignment horizontal="right" vertical="center"/>
    </xf>
    <xf numFmtId="176" fontId="9" fillId="0" borderId="13" xfId="0" applyNumberFormat="1" applyFont="1" applyBorder="1" applyAlignment="1">
      <alignment vertical="center"/>
    </xf>
    <xf numFmtId="176" fontId="9" fillId="0" borderId="14" xfId="0" applyNumberFormat="1" applyFont="1" applyBorder="1" applyAlignment="1" applyProtection="1">
      <alignment vertical="center"/>
    </xf>
    <xf numFmtId="176" fontId="9" fillId="0" borderId="15" xfId="3" applyNumberFormat="1" applyFont="1" applyBorder="1" applyAlignment="1" applyProtection="1">
      <alignment horizontal="center" vertical="center"/>
    </xf>
    <xf numFmtId="176" fontId="9" fillId="0" borderId="16" xfId="3" applyNumberFormat="1" applyFont="1" applyBorder="1" applyAlignment="1" applyProtection="1">
      <alignment horizontal="center" vertical="center"/>
    </xf>
    <xf numFmtId="176" fontId="9" fillId="0" borderId="17" xfId="3" applyNumberFormat="1" applyFont="1" applyBorder="1" applyAlignment="1" applyProtection="1">
      <alignment horizontal="center" vertical="center"/>
    </xf>
    <xf numFmtId="176" fontId="9" fillId="0" borderId="18" xfId="0" applyNumberFormat="1" applyFont="1" applyBorder="1" applyAlignment="1"/>
    <xf numFmtId="176" fontId="9" fillId="0" borderId="19" xfId="0" applyNumberFormat="1" applyFont="1" applyBorder="1" applyAlignment="1"/>
    <xf numFmtId="176" fontId="9" fillId="0" borderId="20" xfId="0" applyNumberFormat="1" applyFont="1" applyBorder="1" applyAlignment="1"/>
    <xf numFmtId="176" fontId="9" fillId="0" borderId="21" xfId="0" applyNumberFormat="1" applyFont="1" applyBorder="1" applyAlignment="1"/>
    <xf numFmtId="176" fontId="9" fillId="0" borderId="22" xfId="0" applyNumberFormat="1" applyFont="1" applyBorder="1" applyAlignment="1"/>
    <xf numFmtId="176" fontId="9" fillId="0" borderId="23" xfId="0" applyNumberFormat="1" applyFont="1" applyBorder="1" applyAlignment="1"/>
    <xf numFmtId="176" fontId="9" fillId="0" borderId="24" xfId="0" applyNumberFormat="1" applyFont="1" applyBorder="1" applyAlignment="1"/>
    <xf numFmtId="176" fontId="9" fillId="0" borderId="25" xfId="0" applyNumberFormat="1" applyFont="1" applyBorder="1" applyAlignment="1"/>
    <xf numFmtId="176" fontId="9" fillId="0" borderId="26" xfId="0" applyNumberFormat="1" applyFont="1" applyBorder="1" applyAlignment="1"/>
    <xf numFmtId="176" fontId="9" fillId="0" borderId="27" xfId="0" applyNumberFormat="1" applyFont="1" applyBorder="1" applyAlignment="1">
      <alignment horizontal="left"/>
    </xf>
    <xf numFmtId="176" fontId="9" fillId="0" borderId="28" xfId="3" applyNumberFormat="1" applyFont="1" applyBorder="1" applyAlignment="1"/>
    <xf numFmtId="176" fontId="9" fillId="0" borderId="29" xfId="3" applyNumberFormat="1" applyFont="1" applyBorder="1" applyAlignment="1"/>
    <xf numFmtId="176" fontId="9" fillId="0" borderId="26" xfId="0" applyNumberFormat="1" applyFont="1" applyBorder="1" applyAlignment="1">
      <alignment horizontal="centerContinuous"/>
    </xf>
    <xf numFmtId="176" fontId="9" fillId="0" borderId="30" xfId="0" applyNumberFormat="1" applyFont="1" applyBorder="1" applyAlignment="1"/>
    <xf numFmtId="176" fontId="9" fillId="0" borderId="31" xfId="0" applyNumberFormat="1" applyFont="1" applyBorder="1" applyAlignment="1">
      <alignment horizontal="left"/>
    </xf>
    <xf numFmtId="176" fontId="9" fillId="0" borderId="0" xfId="3" applyNumberFormat="1" applyFont="1" applyAlignment="1">
      <alignment vertical="center"/>
    </xf>
    <xf numFmtId="176" fontId="14" fillId="0" borderId="0" xfId="3" applyNumberFormat="1" applyFont="1" applyAlignment="1">
      <alignment vertical="center"/>
    </xf>
    <xf numFmtId="176" fontId="15" fillId="0" borderId="0" xfId="0" applyNumberFormat="1" applyFont="1" applyAlignment="1">
      <alignment vertical="center"/>
    </xf>
    <xf numFmtId="176" fontId="16" fillId="0" borderId="0" xfId="3" applyNumberFormat="1" applyFont="1" applyAlignment="1">
      <alignment vertical="center"/>
    </xf>
    <xf numFmtId="176" fontId="17" fillId="0" borderId="0" xfId="3" applyNumberFormat="1" applyFont="1" applyAlignment="1">
      <alignment vertical="center"/>
    </xf>
    <xf numFmtId="176" fontId="6" fillId="0" borderId="0" xfId="3" applyNumberFormat="1" applyFont="1" applyAlignment="1">
      <alignment horizontal="right" vertical="center"/>
    </xf>
    <xf numFmtId="176" fontId="9" fillId="0" borderId="3" xfId="3" applyNumberFormat="1" applyFont="1" applyBorder="1" applyAlignment="1" applyProtection="1">
      <alignment horizontal="centerContinuous" vertical="center"/>
    </xf>
    <xf numFmtId="176" fontId="9" fillId="0" borderId="3" xfId="3" applyNumberFormat="1" applyFont="1" applyBorder="1" applyAlignment="1">
      <alignment horizontal="centerContinuous" vertical="center"/>
    </xf>
    <xf numFmtId="176" fontId="9" fillId="0" borderId="32" xfId="3" applyNumberFormat="1" applyFont="1" applyBorder="1" applyAlignment="1" applyProtection="1">
      <alignment horizontal="centerContinuous" vertical="center"/>
    </xf>
    <xf numFmtId="176" fontId="9" fillId="0" borderId="33" xfId="3" applyNumberFormat="1" applyFont="1" applyBorder="1" applyAlignment="1" applyProtection="1">
      <alignment vertical="center"/>
    </xf>
    <xf numFmtId="176" fontId="9" fillId="0" borderId="8" xfId="3" applyNumberFormat="1" applyFont="1" applyBorder="1" applyAlignment="1">
      <alignment vertical="center"/>
    </xf>
    <xf numFmtId="176" fontId="9" fillId="0" borderId="34" xfId="3" applyNumberFormat="1" applyFont="1" applyBorder="1" applyAlignment="1">
      <alignment vertical="center"/>
    </xf>
    <xf numFmtId="176" fontId="9" fillId="0" borderId="34" xfId="3" applyNumberFormat="1" applyFont="1" applyBorder="1" applyAlignment="1">
      <alignment horizontal="center" vertical="center"/>
    </xf>
    <xf numFmtId="176" fontId="9" fillId="0" borderId="12" xfId="3" applyNumberFormat="1" applyFont="1" applyBorder="1" applyAlignment="1">
      <alignment horizontal="center" vertical="center"/>
    </xf>
    <xf numFmtId="176" fontId="9" fillId="0" borderId="34" xfId="3" applyNumberFormat="1" applyFont="1" applyBorder="1" applyAlignment="1" applyProtection="1">
      <alignment horizontal="center" vertical="center"/>
    </xf>
    <xf numFmtId="176" fontId="9" fillId="0" borderId="34" xfId="3" applyNumberFormat="1" applyFont="1" applyBorder="1" applyAlignment="1" applyProtection="1">
      <alignment horizontal="right" vertical="center"/>
    </xf>
    <xf numFmtId="176" fontId="9" fillId="0" borderId="35" xfId="3" applyNumberFormat="1" applyFont="1" applyBorder="1" applyAlignment="1">
      <alignment horizontal="right"/>
    </xf>
    <xf numFmtId="176" fontId="9" fillId="0" borderId="36" xfId="3" applyNumberFormat="1" applyFont="1" applyBorder="1" applyAlignment="1">
      <alignment horizontal="right"/>
    </xf>
    <xf numFmtId="176" fontId="9" fillId="0" borderId="37" xfId="3" applyNumberFormat="1" applyFont="1" applyBorder="1" applyAlignment="1">
      <alignment horizontal="right"/>
    </xf>
    <xf numFmtId="176" fontId="9" fillId="0" borderId="38" xfId="3" applyNumberFormat="1" applyFont="1" applyBorder="1" applyAlignment="1">
      <alignment horizontal="right"/>
    </xf>
    <xf numFmtId="176" fontId="9" fillId="0" borderId="39" xfId="3" applyNumberFormat="1" applyFont="1" applyBorder="1" applyAlignment="1">
      <alignment horizontal="right"/>
    </xf>
    <xf numFmtId="176" fontId="9" fillId="0" borderId="40" xfId="3" applyNumberFormat="1" applyFont="1" applyBorder="1" applyAlignment="1">
      <alignment horizontal="right"/>
    </xf>
    <xf numFmtId="176" fontId="9" fillId="0" borderId="41" xfId="3" applyNumberFormat="1" applyFont="1" applyBorder="1" applyAlignment="1">
      <alignment horizontal="right"/>
    </xf>
    <xf numFmtId="176" fontId="9" fillId="0" borderId="42" xfId="3" applyNumberFormat="1" applyFont="1" applyBorder="1" applyAlignment="1">
      <alignment horizontal="right"/>
    </xf>
    <xf numFmtId="176" fontId="9" fillId="0" borderId="28" xfId="3" applyNumberFormat="1" applyFont="1" applyBorder="1" applyAlignment="1">
      <alignment horizontal="right"/>
    </xf>
    <xf numFmtId="176" fontId="9" fillId="0" borderId="43" xfId="3" applyNumberFormat="1" applyFont="1" applyBorder="1" applyAlignment="1">
      <alignment horizontal="right"/>
    </xf>
    <xf numFmtId="176" fontId="9" fillId="0" borderId="4" xfId="3" applyNumberFormat="1" applyFont="1" applyBorder="1" applyAlignment="1">
      <alignment horizontal="centerContinuous" vertical="center"/>
    </xf>
    <xf numFmtId="176" fontId="9" fillId="0" borderId="11" xfId="3" applyNumberFormat="1" applyFont="1" applyBorder="1" applyAlignment="1">
      <alignment vertical="center"/>
    </xf>
    <xf numFmtId="176" fontId="9" fillId="0" borderId="11" xfId="3" applyNumberFormat="1" applyFont="1" applyBorder="1" applyAlignment="1">
      <alignment horizontal="center" vertical="center"/>
    </xf>
    <xf numFmtId="176" fontId="11" fillId="0" borderId="44" xfId="3" applyNumberFormat="1" applyFont="1" applyBorder="1" applyAlignment="1">
      <alignment horizontal="right"/>
    </xf>
    <xf numFmtId="176" fontId="11" fillId="0" borderId="45" xfId="3" applyNumberFormat="1" applyFont="1" applyBorder="1" applyAlignment="1">
      <alignment horizontal="right"/>
    </xf>
    <xf numFmtId="176" fontId="11" fillId="0" borderId="46" xfId="3" applyNumberFormat="1" applyFont="1" applyBorder="1" applyAlignment="1">
      <alignment horizontal="right"/>
    </xf>
    <xf numFmtId="176" fontId="11" fillId="0" borderId="47" xfId="3" applyNumberFormat="1" applyFont="1" applyBorder="1" applyAlignment="1">
      <alignment horizontal="right"/>
    </xf>
    <xf numFmtId="176" fontId="11" fillId="0" borderId="48" xfId="3" applyNumberFormat="1" applyFont="1" applyBorder="1" applyAlignment="1">
      <alignment horizontal="right"/>
    </xf>
    <xf numFmtId="176" fontId="11" fillId="0" borderId="49" xfId="3" applyNumberFormat="1" applyFont="1" applyBorder="1" applyAlignment="1">
      <alignment horizontal="right"/>
    </xf>
    <xf numFmtId="176" fontId="11" fillId="0" borderId="50" xfId="3" applyNumberFormat="1" applyFont="1" applyBorder="1" applyAlignment="1">
      <alignment horizontal="right"/>
    </xf>
    <xf numFmtId="176" fontId="11" fillId="0" borderId="51" xfId="3" applyNumberFormat="1" applyFont="1" applyBorder="1" applyAlignment="1">
      <alignment horizontal="right"/>
    </xf>
    <xf numFmtId="176" fontId="11" fillId="0" borderId="52" xfId="3" applyNumberFormat="1" applyFont="1" applyBorder="1" applyAlignment="1">
      <alignment horizontal="right"/>
    </xf>
    <xf numFmtId="176" fontId="11" fillId="0" borderId="53" xfId="3" applyNumberFormat="1" applyFont="1" applyBorder="1" applyAlignment="1">
      <alignment horizontal="right"/>
    </xf>
    <xf numFmtId="176" fontId="11" fillId="0" borderId="54" xfId="3" applyNumberFormat="1" applyFont="1" applyBorder="1" applyAlignment="1">
      <alignment horizontal="right"/>
    </xf>
    <xf numFmtId="176" fontId="11" fillId="0" borderId="55" xfId="3" applyNumberFormat="1" applyFont="1" applyBorder="1" applyAlignment="1">
      <alignment horizontal="right"/>
    </xf>
    <xf numFmtId="176" fontId="11" fillId="0" borderId="56" xfId="3" applyNumberFormat="1" applyFont="1" applyBorder="1" applyAlignment="1">
      <alignment horizontal="right"/>
    </xf>
    <xf numFmtId="176" fontId="11" fillId="0" borderId="57" xfId="3" applyNumberFormat="1" applyFont="1" applyBorder="1" applyAlignment="1">
      <alignment horizontal="right"/>
    </xf>
    <xf numFmtId="176" fontId="11" fillId="0" borderId="58" xfId="3" applyNumberFormat="1" applyFont="1" applyBorder="1" applyAlignment="1">
      <alignment horizontal="right"/>
    </xf>
    <xf numFmtId="176" fontId="11" fillId="0" borderId="59" xfId="3" applyNumberFormat="1" applyFont="1" applyBorder="1" applyAlignment="1">
      <alignment horizontal="right"/>
    </xf>
    <xf numFmtId="176" fontId="11" fillId="0" borderId="60" xfId="3" applyNumberFormat="1" applyFont="1" applyBorder="1" applyAlignment="1">
      <alignment horizontal="right"/>
    </xf>
    <xf numFmtId="176" fontId="11" fillId="0" borderId="61" xfId="3" applyNumberFormat="1" applyFont="1" applyBorder="1" applyAlignment="1">
      <alignment horizontal="right"/>
    </xf>
    <xf numFmtId="176" fontId="9" fillId="0" borderId="7" xfId="3" applyNumberFormat="1" applyFont="1" applyBorder="1" applyAlignment="1" applyProtection="1">
      <alignment horizontal="center" vertical="center"/>
    </xf>
    <xf numFmtId="176" fontId="9" fillId="0" borderId="12" xfId="3" applyNumberFormat="1" applyFont="1" applyBorder="1" applyAlignment="1">
      <alignment vertical="center"/>
    </xf>
    <xf numFmtId="176" fontId="14" fillId="0" borderId="62" xfId="3" applyNumberFormat="1" applyFont="1" applyBorder="1" applyAlignment="1" applyProtection="1">
      <alignment vertical="center"/>
    </xf>
    <xf numFmtId="176" fontId="14" fillId="0" borderId="0" xfId="3" applyNumberFormat="1" applyFont="1" applyBorder="1" applyAlignment="1" applyProtection="1">
      <alignment vertical="center"/>
    </xf>
    <xf numFmtId="176" fontId="9" fillId="0" borderId="16" xfId="3" applyNumberFormat="1" applyFont="1" applyBorder="1" applyAlignment="1">
      <alignment horizontal="center" vertical="center"/>
    </xf>
    <xf numFmtId="176" fontId="9" fillId="0" borderId="0" xfId="3" applyNumberFormat="1" applyFont="1" applyBorder="1" applyAlignment="1">
      <alignment horizontal="center" vertical="center"/>
    </xf>
    <xf numFmtId="176" fontId="9" fillId="0" borderId="44" xfId="3" applyNumberFormat="1" applyFont="1" applyBorder="1" applyAlignment="1">
      <alignment horizontal="right"/>
    </xf>
    <xf numFmtId="176" fontId="9" fillId="0" borderId="47" xfId="3" applyNumberFormat="1" applyFont="1" applyBorder="1" applyAlignment="1">
      <alignment horizontal="right"/>
    </xf>
    <xf numFmtId="176" fontId="9" fillId="0" borderId="50" xfId="3" applyNumberFormat="1" applyFont="1" applyBorder="1" applyAlignment="1">
      <alignment horizontal="right"/>
    </xf>
    <xf numFmtId="176" fontId="9" fillId="0" borderId="53" xfId="3" applyNumberFormat="1" applyFont="1" applyBorder="1" applyAlignment="1">
      <alignment horizontal="right"/>
    </xf>
    <xf numFmtId="176" fontId="9" fillId="0" borderId="56" xfId="3" applyNumberFormat="1" applyFont="1" applyBorder="1" applyAlignment="1">
      <alignment horizontal="right"/>
    </xf>
    <xf numFmtId="176" fontId="18" fillId="0" borderId="0" xfId="0" applyNumberFormat="1" applyFont="1" applyAlignment="1">
      <alignment vertical="center"/>
    </xf>
    <xf numFmtId="176" fontId="9" fillId="0" borderId="0" xfId="0" applyNumberFormat="1" applyFont="1" applyAlignment="1" applyProtection="1">
      <alignment vertical="center"/>
    </xf>
    <xf numFmtId="176" fontId="11" fillId="0" borderId="0" xfId="3" applyNumberFormat="1" applyFont="1" applyAlignment="1" applyProtection="1">
      <alignment vertical="center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 applyProtection="1">
      <alignment vertical="center"/>
    </xf>
    <xf numFmtId="176" fontId="12" fillId="0" borderId="0" xfId="0" applyNumberFormat="1" applyFont="1" applyAlignment="1" applyProtection="1">
      <alignment horizontal="center" vertical="center"/>
    </xf>
    <xf numFmtId="176" fontId="12" fillId="0" borderId="62" xfId="0" applyNumberFormat="1" applyFont="1" applyBorder="1" applyAlignment="1">
      <alignment horizontal="center" vertical="center"/>
    </xf>
    <xf numFmtId="176" fontId="19" fillId="0" borderId="0" xfId="3" applyNumberFormat="1" applyFont="1" applyAlignment="1" applyProtection="1">
      <alignment vertical="center"/>
    </xf>
    <xf numFmtId="176" fontId="9" fillId="0" borderId="0" xfId="3" applyNumberFormat="1" applyFont="1" applyAlignment="1" applyProtection="1">
      <alignment vertical="center"/>
    </xf>
    <xf numFmtId="176" fontId="9" fillId="0" borderId="63" xfId="0" applyNumberFormat="1" applyFont="1" applyBorder="1" applyAlignment="1">
      <alignment horizontal="centerContinuous" vertical="center"/>
    </xf>
    <xf numFmtId="176" fontId="9" fillId="0" borderId="2" xfId="0" applyNumberFormat="1" applyFont="1" applyBorder="1" applyAlignment="1">
      <alignment horizontal="centerContinuous" vertical="center"/>
    </xf>
    <xf numFmtId="176" fontId="9" fillId="0" borderId="0" xfId="3" applyNumberFormat="1" applyFont="1" applyAlignment="1">
      <alignment horizontal="centerContinuous" vertical="center"/>
    </xf>
    <xf numFmtId="176" fontId="9" fillId="0" borderId="5" xfId="3" applyNumberFormat="1" applyFont="1" applyBorder="1" applyAlignment="1">
      <alignment horizontal="centerContinuous" vertical="center"/>
    </xf>
    <xf numFmtId="176" fontId="9" fillId="0" borderId="64" xfId="0" applyNumberFormat="1" applyFont="1" applyBorder="1" applyAlignment="1">
      <alignment horizontal="centerContinuous" vertical="center"/>
    </xf>
    <xf numFmtId="176" fontId="9" fillId="0" borderId="65" xfId="0" applyNumberFormat="1" applyFont="1" applyBorder="1" applyAlignment="1">
      <alignment horizontal="center" vertical="center"/>
    </xf>
    <xf numFmtId="176" fontId="9" fillId="0" borderId="66" xfId="0" applyNumberFormat="1" applyFont="1" applyBorder="1" applyAlignment="1">
      <alignment horizontal="centerContinuous" vertical="center"/>
    </xf>
    <xf numFmtId="176" fontId="9" fillId="0" borderId="67" xfId="3" applyNumberFormat="1" applyFont="1" applyBorder="1" applyAlignment="1">
      <alignment vertical="center"/>
    </xf>
    <xf numFmtId="176" fontId="9" fillId="0" borderId="65" xfId="3" applyNumberFormat="1" applyFont="1" applyBorder="1" applyAlignment="1">
      <alignment horizontal="center" vertical="center"/>
    </xf>
    <xf numFmtId="176" fontId="9" fillId="0" borderId="68" xfId="3" applyNumberFormat="1" applyFont="1" applyBorder="1" applyAlignment="1">
      <alignment vertical="center"/>
    </xf>
    <xf numFmtId="176" fontId="9" fillId="0" borderId="7" xfId="3" applyNumberFormat="1" applyFont="1" applyBorder="1" applyAlignment="1">
      <alignment vertical="center"/>
    </xf>
    <xf numFmtId="176" fontId="9" fillId="0" borderId="69" xfId="3" applyNumberFormat="1" applyFont="1" applyBorder="1" applyAlignment="1">
      <alignment vertical="center"/>
    </xf>
    <xf numFmtId="176" fontId="9" fillId="0" borderId="34" xfId="0" applyNumberFormat="1" applyFont="1" applyBorder="1" applyAlignment="1">
      <alignment horizontal="center" vertical="center"/>
    </xf>
    <xf numFmtId="176" fontId="9" fillId="0" borderId="11" xfId="0" applyNumberFormat="1" applyFont="1" applyBorder="1" applyAlignment="1" applyProtection="1">
      <alignment horizontal="center" vertical="center"/>
    </xf>
    <xf numFmtId="176" fontId="9" fillId="0" borderId="70" xfId="0" applyNumberFormat="1" applyFont="1" applyBorder="1" applyAlignment="1" applyProtection="1">
      <alignment horizontal="center" vertical="center"/>
    </xf>
    <xf numFmtId="176" fontId="9" fillId="0" borderId="71" xfId="3" applyNumberFormat="1" applyFont="1" applyBorder="1" applyAlignment="1">
      <alignment vertical="center"/>
    </xf>
    <xf numFmtId="176" fontId="9" fillId="0" borderId="12" xfId="0" applyNumberFormat="1" applyFont="1" applyBorder="1" applyAlignment="1" applyProtection="1">
      <alignment horizontal="center" vertical="center"/>
    </xf>
    <xf numFmtId="176" fontId="9" fillId="0" borderId="10" xfId="3" applyNumberFormat="1" applyFont="1" applyBorder="1" applyAlignment="1">
      <alignment horizontal="center" vertical="center"/>
    </xf>
    <xf numFmtId="176" fontId="9" fillId="0" borderId="15" xfId="0" quotePrefix="1" applyNumberFormat="1" applyFont="1" applyBorder="1" applyAlignment="1" applyProtection="1">
      <alignment horizontal="center" vertical="center"/>
    </xf>
    <xf numFmtId="176" fontId="9" fillId="0" borderId="72" xfId="0" quotePrefix="1" applyNumberFormat="1" applyFont="1" applyBorder="1" applyAlignment="1" applyProtection="1">
      <alignment horizontal="center" vertical="center"/>
    </xf>
    <xf numFmtId="176" fontId="9" fillId="0" borderId="14" xfId="3" quotePrefix="1" applyNumberFormat="1" applyFont="1" applyBorder="1" applyAlignment="1" applyProtection="1">
      <alignment horizontal="center" vertical="center"/>
    </xf>
    <xf numFmtId="176" fontId="9" fillId="0" borderId="15" xfId="3" quotePrefix="1" applyNumberFormat="1" applyFont="1" applyBorder="1" applyAlignment="1" applyProtection="1">
      <alignment horizontal="center" vertical="center"/>
    </xf>
    <xf numFmtId="176" fontId="9" fillId="0" borderId="17" xfId="3" quotePrefix="1" applyNumberFormat="1" applyFont="1" applyBorder="1" applyAlignment="1" applyProtection="1">
      <alignment horizontal="center" vertical="center"/>
    </xf>
    <xf numFmtId="176" fontId="11" fillId="0" borderId="0" xfId="3" applyNumberFormat="1" applyFont="1" applyBorder="1" applyAlignment="1" applyProtection="1">
      <alignment vertical="center"/>
    </xf>
    <xf numFmtId="176" fontId="9" fillId="0" borderId="73" xfId="0" applyNumberFormat="1" applyFont="1" applyBorder="1" applyAlignment="1"/>
    <xf numFmtId="176" fontId="9" fillId="0" borderId="74" xfId="3" applyNumberFormat="1" applyFont="1" applyBorder="1" applyAlignment="1"/>
    <xf numFmtId="176" fontId="9" fillId="0" borderId="75" xfId="3" applyNumberFormat="1" applyFont="1" applyBorder="1" applyAlignment="1">
      <alignment horizontal="right"/>
    </xf>
    <xf numFmtId="176" fontId="9" fillId="0" borderId="0" xfId="0" applyNumberFormat="1" applyFont="1" applyBorder="1" applyAlignment="1">
      <alignment vertical="center"/>
    </xf>
    <xf numFmtId="176" fontId="9" fillId="0" borderId="43" xfId="3" applyNumberFormat="1" applyFont="1" applyBorder="1" applyAlignment="1"/>
    <xf numFmtId="176" fontId="9" fillId="0" borderId="59" xfId="3" applyNumberFormat="1" applyFont="1" applyBorder="1" applyAlignment="1">
      <alignment horizontal="right"/>
    </xf>
    <xf numFmtId="176" fontId="9" fillId="0" borderId="35" xfId="2" applyNumberFormat="1" applyFont="1" applyFill="1" applyBorder="1" applyAlignment="1"/>
    <xf numFmtId="176" fontId="9" fillId="0" borderId="76" xfId="2" applyNumberFormat="1" applyFont="1" applyFill="1" applyBorder="1" applyAlignment="1"/>
    <xf numFmtId="176" fontId="9" fillId="0" borderId="19" xfId="3" applyNumberFormat="1" applyFont="1" applyFill="1" applyBorder="1" applyAlignment="1"/>
    <xf numFmtId="176" fontId="9" fillId="0" borderId="35" xfId="3" applyNumberFormat="1" applyFont="1" applyFill="1" applyBorder="1" applyAlignment="1"/>
    <xf numFmtId="176" fontId="9" fillId="0" borderId="77" xfId="3" applyNumberFormat="1" applyFont="1" applyFill="1" applyBorder="1" applyAlignment="1"/>
    <xf numFmtId="176" fontId="9" fillId="0" borderId="37" xfId="2" applyNumberFormat="1" applyFont="1" applyFill="1" applyBorder="1" applyAlignment="1"/>
    <xf numFmtId="176" fontId="9" fillId="0" borderId="78" xfId="2" applyNumberFormat="1" applyFont="1" applyFill="1" applyBorder="1" applyAlignment="1"/>
    <xf numFmtId="176" fontId="9" fillId="0" borderId="21" xfId="3" applyNumberFormat="1" applyFont="1" applyFill="1" applyBorder="1" applyAlignment="1"/>
    <xf numFmtId="176" fontId="9" fillId="0" borderId="37" xfId="3" applyNumberFormat="1" applyFont="1" applyFill="1" applyBorder="1" applyAlignment="1"/>
    <xf numFmtId="176" fontId="9" fillId="0" borderId="79" xfId="3" applyNumberFormat="1" applyFont="1" applyFill="1" applyBorder="1" applyAlignment="1"/>
    <xf numFmtId="176" fontId="9" fillId="0" borderId="39" xfId="2" applyNumberFormat="1" applyFont="1" applyFill="1" applyBorder="1" applyAlignment="1"/>
    <xf numFmtId="176" fontId="9" fillId="0" borderId="80" xfId="2" applyNumberFormat="1" applyFont="1" applyFill="1" applyBorder="1" applyAlignment="1"/>
    <xf numFmtId="176" fontId="9" fillId="0" borderId="23" xfId="3" applyNumberFormat="1" applyFont="1" applyFill="1" applyBorder="1" applyAlignment="1"/>
    <xf numFmtId="176" fontId="9" fillId="0" borderId="39" xfId="3" applyNumberFormat="1" applyFont="1" applyFill="1" applyBorder="1" applyAlignment="1"/>
    <xf numFmtId="176" fontId="9" fillId="0" borderId="81" xfId="3" applyNumberFormat="1" applyFont="1" applyFill="1" applyBorder="1" applyAlignment="1"/>
    <xf numFmtId="176" fontId="9" fillId="0" borderId="41" xfId="2" applyNumberFormat="1" applyFont="1" applyFill="1" applyBorder="1" applyAlignment="1"/>
    <xf numFmtId="176" fontId="9" fillId="0" borderId="82" xfId="2" applyNumberFormat="1" applyFont="1" applyFill="1" applyBorder="1" applyAlignment="1"/>
    <xf numFmtId="176" fontId="9" fillId="0" borderId="25" xfId="3" applyNumberFormat="1" applyFont="1" applyFill="1" applyBorder="1" applyAlignment="1"/>
    <xf numFmtId="176" fontId="9" fillId="0" borderId="41" xfId="3" applyNumberFormat="1" applyFont="1" applyFill="1" applyBorder="1" applyAlignment="1"/>
    <xf numFmtId="176" fontId="9" fillId="0" borderId="83" xfId="3" applyNumberFormat="1" applyFont="1" applyFill="1" applyBorder="1" applyAlignment="1"/>
    <xf numFmtId="176" fontId="9" fillId="0" borderId="28" xfId="2" applyNumberFormat="1" applyFont="1" applyFill="1" applyBorder="1" applyAlignment="1"/>
    <xf numFmtId="176" fontId="9" fillId="0" borderId="29" xfId="3" applyNumberFormat="1" applyFont="1" applyFill="1" applyBorder="1" applyAlignment="1"/>
    <xf numFmtId="176" fontId="9" fillId="0" borderId="31" xfId="3" applyNumberFormat="1" applyFont="1" applyFill="1" applyBorder="1" applyAlignment="1"/>
    <xf numFmtId="176" fontId="9" fillId="0" borderId="74" xfId="3" applyNumberFormat="1" applyFont="1" applyFill="1" applyBorder="1" applyAlignment="1"/>
    <xf numFmtId="176" fontId="9" fillId="0" borderId="35" xfId="3" applyNumberFormat="1" applyFont="1" applyFill="1" applyBorder="1" applyAlignment="1">
      <alignment horizontal="right"/>
    </xf>
    <xf numFmtId="176" fontId="9" fillId="0" borderId="36" xfId="3" applyNumberFormat="1" applyFont="1" applyFill="1" applyBorder="1" applyAlignment="1">
      <alignment horizontal="right"/>
    </xf>
    <xf numFmtId="176" fontId="9" fillId="0" borderId="77" xfId="3" applyNumberFormat="1" applyFont="1" applyFill="1" applyBorder="1" applyAlignment="1">
      <alignment horizontal="right"/>
    </xf>
    <xf numFmtId="176" fontId="9" fillId="0" borderId="37" xfId="3" applyNumberFormat="1" applyFont="1" applyFill="1" applyBorder="1" applyAlignment="1">
      <alignment horizontal="right"/>
    </xf>
    <xf numFmtId="176" fontId="9" fillId="0" borderId="38" xfId="3" applyNumberFormat="1" applyFont="1" applyFill="1" applyBorder="1" applyAlignment="1">
      <alignment horizontal="right"/>
    </xf>
    <xf numFmtId="176" fontId="9" fillId="0" borderId="79" xfId="3" applyNumberFormat="1" applyFont="1" applyFill="1" applyBorder="1" applyAlignment="1">
      <alignment horizontal="right"/>
    </xf>
    <xf numFmtId="176" fontId="9" fillId="0" borderId="39" xfId="3" applyNumberFormat="1" applyFont="1" applyFill="1" applyBorder="1" applyAlignment="1">
      <alignment horizontal="right"/>
    </xf>
    <xf numFmtId="176" fontId="9" fillId="0" borderId="40" xfId="3" applyNumberFormat="1" applyFont="1" applyFill="1" applyBorder="1" applyAlignment="1">
      <alignment horizontal="right"/>
    </xf>
    <xf numFmtId="176" fontId="9" fillId="0" borderId="41" xfId="3" applyNumberFormat="1" applyFont="1" applyFill="1" applyBorder="1" applyAlignment="1">
      <alignment horizontal="right"/>
    </xf>
    <xf numFmtId="176" fontId="9" fillId="0" borderId="42" xfId="3" applyNumberFormat="1" applyFont="1" applyFill="1" applyBorder="1" applyAlignment="1">
      <alignment horizontal="right"/>
    </xf>
    <xf numFmtId="176" fontId="9" fillId="0" borderId="83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>
      <alignment horizontal="right"/>
    </xf>
    <xf numFmtId="176" fontId="9" fillId="0" borderId="29" xfId="3" applyNumberFormat="1" applyFont="1" applyFill="1" applyBorder="1" applyAlignment="1">
      <alignment horizontal="right"/>
    </xf>
    <xf numFmtId="176" fontId="9" fillId="0" borderId="84" xfId="3" applyNumberFormat="1" applyFont="1" applyFill="1" applyBorder="1" applyAlignment="1">
      <alignment horizontal="right"/>
    </xf>
    <xf numFmtId="176" fontId="9" fillId="0" borderId="74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/>
  </cellXfs>
  <cellStyles count="4">
    <cellStyle name="ハイパーリンク" xfId="1" builtinId="8"/>
    <cellStyle name="桁区切り" xfId="2" builtinId="6"/>
    <cellStyle name="標準" xfId="0" builtinId="0"/>
    <cellStyle name="標準_07市町村税政状況.（概要調書篇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36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C9" sqref="C9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1" width="22.125" style="5" customWidth="1"/>
    <col min="12" max="16384" width="11" style="5"/>
  </cols>
  <sheetData>
    <row r="1" spans="1:252" ht="23.1" customHeight="1" x14ac:dyDescent="0.15">
      <c r="C1" s="109" t="s">
        <v>355</v>
      </c>
      <c r="D1" s="110"/>
      <c r="E1" s="110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11"/>
      <c r="BR1" s="111"/>
      <c r="BS1" s="111"/>
      <c r="BT1" s="111"/>
      <c r="BU1" s="111"/>
      <c r="BV1" s="111"/>
      <c r="BW1" s="111"/>
      <c r="BX1" s="111"/>
      <c r="BY1" s="111"/>
      <c r="BZ1" s="111"/>
      <c r="CA1" s="111"/>
      <c r="CB1" s="111"/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  <c r="CV1" s="111"/>
      <c r="CW1" s="111"/>
      <c r="CX1" s="111"/>
      <c r="CY1" s="111"/>
      <c r="CZ1" s="111"/>
      <c r="DA1" s="111"/>
      <c r="DB1" s="111"/>
      <c r="DC1" s="111"/>
      <c r="DD1" s="111"/>
      <c r="DE1" s="111"/>
      <c r="DF1" s="111"/>
      <c r="DG1" s="111"/>
      <c r="DH1" s="111"/>
      <c r="DI1" s="111"/>
      <c r="DJ1" s="111"/>
      <c r="DK1" s="111"/>
      <c r="DL1" s="111"/>
      <c r="DM1" s="111"/>
      <c r="DN1" s="111"/>
      <c r="DO1" s="111"/>
      <c r="DP1" s="111"/>
      <c r="DQ1" s="111"/>
      <c r="DR1" s="111"/>
      <c r="DS1" s="111"/>
      <c r="DT1" s="111"/>
      <c r="DU1" s="111"/>
      <c r="DV1" s="111"/>
      <c r="DW1" s="111"/>
      <c r="DX1" s="111"/>
      <c r="DY1" s="111"/>
      <c r="DZ1" s="111"/>
      <c r="EA1" s="111"/>
      <c r="EB1" s="111"/>
      <c r="EC1" s="111"/>
      <c r="ED1" s="111"/>
      <c r="EE1" s="111"/>
      <c r="EF1" s="111"/>
      <c r="EG1" s="111"/>
      <c r="EH1" s="111"/>
      <c r="EI1" s="111"/>
      <c r="EJ1" s="111"/>
      <c r="EK1" s="111"/>
      <c r="EL1" s="111"/>
      <c r="EM1" s="111"/>
      <c r="EN1" s="111"/>
      <c r="EO1" s="111"/>
      <c r="EP1" s="111"/>
      <c r="EQ1" s="111"/>
      <c r="ER1" s="111"/>
      <c r="ES1" s="111"/>
      <c r="ET1" s="111"/>
      <c r="EU1" s="111"/>
      <c r="EV1" s="111"/>
      <c r="EW1" s="111"/>
      <c r="EX1" s="111"/>
      <c r="EY1" s="111"/>
      <c r="EZ1" s="111"/>
      <c r="FA1" s="111"/>
      <c r="FB1" s="111"/>
      <c r="FC1" s="111"/>
      <c r="FD1" s="111"/>
      <c r="FE1" s="111"/>
      <c r="FF1" s="111"/>
      <c r="FG1" s="111"/>
      <c r="FH1" s="111"/>
      <c r="FI1" s="111"/>
      <c r="FJ1" s="111"/>
      <c r="FK1" s="111"/>
      <c r="FL1" s="111"/>
      <c r="FM1" s="111"/>
      <c r="FN1" s="111"/>
      <c r="FO1" s="111"/>
      <c r="FP1" s="111"/>
      <c r="FQ1" s="111"/>
      <c r="FR1" s="111"/>
      <c r="FS1" s="111"/>
      <c r="FT1" s="111"/>
      <c r="FU1" s="111"/>
      <c r="FV1" s="111"/>
      <c r="FW1" s="111"/>
      <c r="FX1" s="111"/>
      <c r="FY1" s="111"/>
      <c r="FZ1" s="111"/>
      <c r="GA1" s="111"/>
      <c r="GB1" s="111"/>
      <c r="GC1" s="111"/>
      <c r="GD1" s="111"/>
      <c r="GE1" s="111"/>
      <c r="GF1" s="111"/>
      <c r="GG1" s="111"/>
      <c r="GH1" s="111"/>
      <c r="GI1" s="111"/>
      <c r="GJ1" s="111"/>
      <c r="GK1" s="111"/>
      <c r="GL1" s="111"/>
      <c r="GM1" s="111"/>
      <c r="GN1" s="111"/>
      <c r="GO1" s="111"/>
      <c r="GP1" s="111"/>
      <c r="GQ1" s="111"/>
      <c r="GR1" s="111"/>
      <c r="GS1" s="111"/>
      <c r="GT1" s="111"/>
      <c r="GU1" s="111"/>
      <c r="GV1" s="111"/>
      <c r="GW1" s="111"/>
      <c r="GX1" s="111"/>
      <c r="GY1" s="111"/>
      <c r="GZ1" s="111"/>
      <c r="HA1" s="111"/>
      <c r="HB1" s="111"/>
      <c r="HC1" s="111"/>
      <c r="HD1" s="111"/>
      <c r="HE1" s="111"/>
      <c r="HF1" s="111"/>
      <c r="HG1" s="111"/>
      <c r="HH1" s="111"/>
      <c r="HI1" s="111"/>
      <c r="HJ1" s="111"/>
      <c r="HK1" s="111"/>
      <c r="HL1" s="111"/>
      <c r="HM1" s="111"/>
      <c r="HN1" s="111"/>
      <c r="HO1" s="111"/>
      <c r="HP1" s="111"/>
      <c r="HQ1" s="111"/>
      <c r="HR1" s="111"/>
      <c r="HS1" s="111"/>
      <c r="HT1" s="111"/>
      <c r="HU1" s="111"/>
      <c r="HV1" s="111"/>
      <c r="HW1" s="111"/>
      <c r="HX1" s="111"/>
      <c r="HY1" s="111"/>
      <c r="HZ1" s="111"/>
      <c r="IA1" s="111"/>
      <c r="IB1" s="111"/>
      <c r="IC1" s="111"/>
      <c r="ID1" s="111"/>
      <c r="IE1" s="111"/>
      <c r="IF1" s="111"/>
      <c r="IG1" s="111"/>
      <c r="IH1" s="111"/>
      <c r="II1" s="111"/>
      <c r="IJ1" s="111"/>
      <c r="IK1" s="111"/>
      <c r="IL1" s="111"/>
      <c r="IM1" s="111"/>
      <c r="IN1" s="111"/>
      <c r="IO1" s="111"/>
      <c r="IP1" s="111"/>
      <c r="IQ1" s="111"/>
      <c r="IR1" s="111"/>
    </row>
    <row r="2" spans="1:252" ht="23.1" customHeight="1" x14ac:dyDescent="0.15">
      <c r="A2" s="2"/>
      <c r="B2" s="3"/>
      <c r="C2" s="112" t="s">
        <v>354</v>
      </c>
      <c r="D2" s="113"/>
      <c r="E2" s="113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  <c r="BW2" s="111"/>
      <c r="BX2" s="111"/>
      <c r="BY2" s="111"/>
      <c r="BZ2" s="111"/>
      <c r="CA2" s="111"/>
      <c r="CB2" s="111"/>
      <c r="CC2" s="111"/>
      <c r="CD2" s="111"/>
      <c r="CE2" s="111"/>
      <c r="CF2" s="111"/>
      <c r="CG2" s="111"/>
      <c r="CH2" s="111"/>
      <c r="CI2" s="111"/>
      <c r="CJ2" s="111"/>
      <c r="CK2" s="111"/>
      <c r="CL2" s="111"/>
      <c r="CM2" s="111"/>
      <c r="CN2" s="111"/>
      <c r="CO2" s="111"/>
      <c r="CP2" s="111"/>
      <c r="CQ2" s="111"/>
      <c r="CR2" s="111"/>
      <c r="CS2" s="111"/>
      <c r="CT2" s="111"/>
      <c r="CU2" s="111"/>
      <c r="CV2" s="111"/>
      <c r="CW2" s="111"/>
      <c r="CX2" s="111"/>
      <c r="CY2" s="111"/>
      <c r="CZ2" s="111"/>
      <c r="DA2" s="111"/>
      <c r="DB2" s="111"/>
      <c r="DC2" s="111"/>
      <c r="DD2" s="111"/>
      <c r="DE2" s="111"/>
      <c r="DF2" s="111"/>
      <c r="DG2" s="111"/>
      <c r="DH2" s="111"/>
      <c r="DI2" s="111"/>
      <c r="DJ2" s="111"/>
      <c r="DK2" s="111"/>
      <c r="DL2" s="111"/>
      <c r="DM2" s="111"/>
      <c r="DN2" s="111"/>
      <c r="DO2" s="111"/>
      <c r="DP2" s="111"/>
      <c r="DQ2" s="111"/>
      <c r="DR2" s="111"/>
      <c r="DS2" s="111"/>
      <c r="DT2" s="111"/>
      <c r="DU2" s="111"/>
      <c r="DV2" s="111"/>
      <c r="DW2" s="111"/>
      <c r="DX2" s="111"/>
      <c r="DY2" s="111"/>
      <c r="DZ2" s="111"/>
      <c r="EA2" s="111"/>
      <c r="EB2" s="111"/>
      <c r="EC2" s="111"/>
      <c r="ED2" s="111"/>
      <c r="EE2" s="111"/>
      <c r="EF2" s="111"/>
      <c r="EG2" s="111"/>
      <c r="EH2" s="111"/>
      <c r="EI2" s="111"/>
      <c r="EJ2" s="111"/>
      <c r="EK2" s="111"/>
      <c r="EL2" s="111"/>
      <c r="EM2" s="111"/>
      <c r="EN2" s="111"/>
      <c r="EO2" s="111"/>
      <c r="EP2" s="111"/>
      <c r="EQ2" s="111"/>
      <c r="ER2" s="111"/>
      <c r="ES2" s="111"/>
      <c r="ET2" s="111"/>
      <c r="EU2" s="111"/>
      <c r="EV2" s="111"/>
      <c r="EW2" s="111"/>
      <c r="EX2" s="111"/>
      <c r="EY2" s="111"/>
      <c r="EZ2" s="111"/>
      <c r="FA2" s="111"/>
      <c r="FB2" s="111"/>
      <c r="FC2" s="111"/>
      <c r="FD2" s="111"/>
      <c r="FE2" s="111"/>
      <c r="FF2" s="111"/>
      <c r="FG2" s="111"/>
      <c r="FH2" s="111"/>
      <c r="FI2" s="111"/>
      <c r="FJ2" s="111"/>
      <c r="FK2" s="111"/>
      <c r="FL2" s="111"/>
      <c r="FM2" s="111"/>
      <c r="FN2" s="111"/>
      <c r="FO2" s="111"/>
      <c r="FP2" s="111"/>
      <c r="FQ2" s="111"/>
      <c r="FR2" s="111"/>
      <c r="FS2" s="111"/>
      <c r="FT2" s="111"/>
      <c r="FU2" s="111"/>
      <c r="FV2" s="111"/>
      <c r="FW2" s="111"/>
      <c r="FX2" s="111"/>
      <c r="FY2" s="111"/>
      <c r="FZ2" s="111"/>
      <c r="GA2" s="111"/>
      <c r="GB2" s="111"/>
      <c r="GC2" s="111"/>
      <c r="GD2" s="111"/>
      <c r="GE2" s="111"/>
      <c r="GF2" s="111"/>
      <c r="GG2" s="111"/>
      <c r="GH2" s="111"/>
      <c r="GI2" s="111"/>
      <c r="GJ2" s="111"/>
      <c r="GK2" s="111"/>
      <c r="GL2" s="111"/>
      <c r="GM2" s="111"/>
      <c r="GN2" s="111"/>
      <c r="GO2" s="111"/>
      <c r="GP2" s="111"/>
      <c r="GQ2" s="111"/>
      <c r="GR2" s="111"/>
      <c r="GS2" s="111"/>
      <c r="GT2" s="111"/>
      <c r="GU2" s="111"/>
      <c r="GV2" s="111"/>
      <c r="GW2" s="111"/>
      <c r="GX2" s="111"/>
      <c r="GY2" s="111"/>
      <c r="GZ2" s="111"/>
      <c r="HA2" s="111"/>
      <c r="HB2" s="111"/>
      <c r="HC2" s="111"/>
      <c r="HD2" s="111"/>
      <c r="HE2" s="111"/>
      <c r="HF2" s="111"/>
      <c r="HG2" s="111"/>
      <c r="HH2" s="111"/>
      <c r="HI2" s="111"/>
      <c r="HJ2" s="111"/>
      <c r="HK2" s="111"/>
      <c r="HL2" s="111"/>
      <c r="HM2" s="111"/>
      <c r="HN2" s="111"/>
      <c r="HO2" s="111"/>
      <c r="HP2" s="111"/>
      <c r="HQ2" s="111"/>
      <c r="HR2" s="111"/>
      <c r="HS2" s="111"/>
      <c r="HT2" s="111"/>
      <c r="HU2" s="111"/>
      <c r="HV2" s="111"/>
      <c r="HW2" s="111"/>
      <c r="HX2" s="111"/>
      <c r="HY2" s="111"/>
      <c r="HZ2" s="111"/>
      <c r="IA2" s="111"/>
      <c r="IB2" s="111"/>
      <c r="IC2" s="111"/>
      <c r="ID2" s="111"/>
      <c r="IE2" s="111"/>
      <c r="IF2" s="111"/>
      <c r="IG2" s="111"/>
      <c r="IH2" s="111"/>
      <c r="II2" s="111"/>
      <c r="IJ2" s="111"/>
      <c r="IK2" s="111"/>
      <c r="IL2" s="111"/>
      <c r="IM2" s="111"/>
      <c r="IN2" s="111"/>
      <c r="IO2" s="111"/>
      <c r="IP2" s="111"/>
      <c r="IQ2" s="111"/>
      <c r="IR2" s="111"/>
    </row>
    <row r="3" spans="1:252" ht="23.1" customHeight="1" thickBot="1" x14ac:dyDescent="0.2">
      <c r="A3" s="6"/>
      <c r="B3" s="6"/>
      <c r="D3" s="114"/>
      <c r="E3" s="115"/>
      <c r="F3" s="116"/>
      <c r="G3" s="111"/>
      <c r="H3" s="111"/>
      <c r="J3" s="111"/>
      <c r="K3" s="117" t="s">
        <v>0</v>
      </c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1"/>
      <c r="BP3" s="111"/>
      <c r="BQ3" s="111"/>
      <c r="BR3" s="111"/>
      <c r="BS3" s="11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11"/>
      <c r="CP3" s="111"/>
      <c r="CQ3" s="111"/>
      <c r="CR3" s="111"/>
      <c r="CS3" s="111"/>
      <c r="CT3" s="111"/>
      <c r="CU3" s="111"/>
      <c r="CV3" s="111"/>
      <c r="CW3" s="111"/>
      <c r="CX3" s="111"/>
      <c r="CY3" s="111"/>
      <c r="CZ3" s="111"/>
      <c r="DA3" s="111"/>
      <c r="DB3" s="111"/>
      <c r="DC3" s="111"/>
      <c r="DD3" s="111"/>
      <c r="DE3" s="111"/>
      <c r="DF3" s="111"/>
      <c r="DG3" s="111"/>
      <c r="DH3" s="111"/>
      <c r="DI3" s="111"/>
      <c r="DJ3" s="111"/>
      <c r="DK3" s="111"/>
      <c r="DL3" s="111"/>
      <c r="DM3" s="111"/>
      <c r="DN3" s="111"/>
      <c r="DO3" s="111"/>
      <c r="DP3" s="111"/>
      <c r="DQ3" s="111"/>
      <c r="DR3" s="111"/>
      <c r="DS3" s="111"/>
      <c r="DT3" s="111"/>
      <c r="DU3" s="111"/>
      <c r="DV3" s="111"/>
      <c r="DW3" s="111"/>
      <c r="DX3" s="111"/>
      <c r="DY3" s="111"/>
      <c r="DZ3" s="111"/>
      <c r="EA3" s="111"/>
      <c r="EB3" s="111"/>
      <c r="EC3" s="111"/>
      <c r="ED3" s="111"/>
      <c r="EE3" s="111"/>
      <c r="EF3" s="111"/>
      <c r="EG3" s="111"/>
      <c r="EH3" s="111"/>
      <c r="EI3" s="111"/>
      <c r="EJ3" s="111"/>
      <c r="EK3" s="111"/>
      <c r="EL3" s="111"/>
      <c r="EM3" s="111"/>
      <c r="EN3" s="111"/>
      <c r="EO3" s="111"/>
      <c r="EP3" s="111"/>
      <c r="EQ3" s="111"/>
      <c r="ER3" s="111"/>
      <c r="ES3" s="111"/>
      <c r="ET3" s="111"/>
      <c r="EU3" s="111"/>
      <c r="EV3" s="111"/>
      <c r="EW3" s="111"/>
      <c r="EX3" s="111"/>
      <c r="EY3" s="111"/>
      <c r="EZ3" s="111"/>
      <c r="FA3" s="111"/>
      <c r="FB3" s="111"/>
      <c r="FC3" s="111"/>
      <c r="FD3" s="111"/>
      <c r="FE3" s="111"/>
      <c r="FF3" s="111"/>
      <c r="FG3" s="111"/>
      <c r="FH3" s="111"/>
      <c r="FI3" s="111"/>
      <c r="FJ3" s="111"/>
      <c r="FK3" s="111"/>
      <c r="FL3" s="111"/>
      <c r="FM3" s="111"/>
      <c r="FN3" s="111"/>
      <c r="FO3" s="111"/>
      <c r="FP3" s="111"/>
      <c r="FQ3" s="111"/>
      <c r="FR3" s="111"/>
      <c r="FS3" s="111"/>
      <c r="FT3" s="111"/>
      <c r="FU3" s="111"/>
      <c r="FV3" s="111"/>
      <c r="FW3" s="111"/>
      <c r="FX3" s="111"/>
      <c r="FY3" s="111"/>
      <c r="FZ3" s="111"/>
      <c r="GA3" s="111"/>
      <c r="GB3" s="111"/>
      <c r="GC3" s="111"/>
      <c r="GD3" s="111"/>
      <c r="GE3" s="111"/>
      <c r="GF3" s="111"/>
      <c r="GG3" s="111"/>
      <c r="GH3" s="111"/>
      <c r="GI3" s="111"/>
      <c r="GJ3" s="111"/>
      <c r="GK3" s="111"/>
      <c r="GL3" s="111"/>
      <c r="GM3" s="111"/>
      <c r="GN3" s="111"/>
      <c r="GO3" s="111"/>
      <c r="GP3" s="111"/>
      <c r="GQ3" s="111"/>
      <c r="GR3" s="111"/>
      <c r="GS3" s="111"/>
      <c r="GT3" s="111"/>
      <c r="GU3" s="111"/>
      <c r="GV3" s="111"/>
      <c r="GW3" s="111"/>
      <c r="GX3" s="111"/>
      <c r="GY3" s="111"/>
      <c r="GZ3" s="111"/>
      <c r="HA3" s="111"/>
      <c r="HB3" s="111"/>
      <c r="HC3" s="111"/>
      <c r="HD3" s="111"/>
      <c r="HE3" s="111"/>
      <c r="HF3" s="111"/>
      <c r="HG3" s="111"/>
      <c r="HH3" s="111"/>
      <c r="HI3" s="111"/>
      <c r="HJ3" s="111"/>
      <c r="HK3" s="111"/>
      <c r="HL3" s="111"/>
      <c r="HM3" s="111"/>
      <c r="HN3" s="111"/>
      <c r="HO3" s="111"/>
      <c r="HP3" s="111"/>
      <c r="HQ3" s="111"/>
      <c r="HR3" s="111"/>
      <c r="HS3" s="111"/>
      <c r="HT3" s="111"/>
      <c r="HU3" s="111"/>
      <c r="HV3" s="111"/>
      <c r="HW3" s="111"/>
      <c r="HX3" s="111"/>
      <c r="HY3" s="111"/>
      <c r="HZ3" s="111"/>
      <c r="IA3" s="111"/>
      <c r="IB3" s="111"/>
      <c r="IC3" s="111"/>
      <c r="ID3" s="111"/>
      <c r="IE3" s="111"/>
      <c r="IF3" s="111"/>
      <c r="IG3" s="111"/>
      <c r="IH3" s="111"/>
      <c r="II3" s="111"/>
      <c r="IJ3" s="111"/>
      <c r="IK3" s="111"/>
      <c r="IL3" s="111"/>
      <c r="IM3" s="111"/>
      <c r="IN3" s="111"/>
      <c r="IO3" s="111"/>
      <c r="IP3" s="111"/>
      <c r="IQ3" s="111"/>
      <c r="IR3" s="111"/>
    </row>
    <row r="4" spans="1:252" ht="23.1" customHeight="1" x14ac:dyDescent="0.15">
      <c r="A4" s="11"/>
      <c r="B4" s="12"/>
      <c r="C4" s="118" t="s">
        <v>166</v>
      </c>
      <c r="D4" s="119"/>
      <c r="E4" s="120"/>
      <c r="F4" s="14"/>
      <c r="G4" s="77"/>
      <c r="H4" s="77"/>
      <c r="I4" s="77"/>
      <c r="J4" s="77"/>
      <c r="K4" s="12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111"/>
      <c r="BX4" s="111"/>
      <c r="BY4" s="111"/>
      <c r="BZ4" s="111"/>
      <c r="CA4" s="111"/>
      <c r="CB4" s="111"/>
      <c r="CC4" s="111"/>
      <c r="CD4" s="111"/>
      <c r="CE4" s="111"/>
      <c r="CF4" s="111"/>
      <c r="CG4" s="111"/>
      <c r="CH4" s="111"/>
      <c r="CI4" s="111"/>
      <c r="CJ4" s="111"/>
      <c r="CK4" s="111"/>
      <c r="CL4" s="111"/>
      <c r="CM4" s="111"/>
      <c r="CN4" s="111"/>
      <c r="CO4" s="111"/>
      <c r="CP4" s="111"/>
      <c r="CQ4" s="111"/>
      <c r="CR4" s="111"/>
      <c r="CS4" s="111"/>
      <c r="CT4" s="111"/>
      <c r="CU4" s="111"/>
      <c r="CV4" s="111"/>
      <c r="CW4" s="111"/>
      <c r="CX4" s="111"/>
      <c r="CY4" s="111"/>
      <c r="CZ4" s="111"/>
      <c r="DA4" s="111"/>
      <c r="DB4" s="111"/>
      <c r="DC4" s="111"/>
      <c r="DD4" s="111"/>
      <c r="DE4" s="111"/>
      <c r="DF4" s="111"/>
      <c r="DG4" s="111"/>
      <c r="DH4" s="111"/>
      <c r="DI4" s="111"/>
      <c r="DJ4" s="111"/>
      <c r="DK4" s="111"/>
      <c r="DL4" s="111"/>
      <c r="DM4" s="111"/>
      <c r="DN4" s="111"/>
      <c r="DO4" s="111"/>
      <c r="DP4" s="111"/>
      <c r="DQ4" s="111"/>
      <c r="DR4" s="111"/>
      <c r="DS4" s="111"/>
      <c r="DT4" s="111"/>
      <c r="DU4" s="111"/>
      <c r="DV4" s="111"/>
      <c r="DW4" s="111"/>
      <c r="DX4" s="111"/>
      <c r="DY4" s="111"/>
      <c r="DZ4" s="111"/>
      <c r="EA4" s="111"/>
      <c r="EB4" s="111"/>
      <c r="EC4" s="111"/>
      <c r="ED4" s="111"/>
      <c r="EE4" s="111"/>
      <c r="EF4" s="111"/>
      <c r="EG4" s="111"/>
      <c r="EH4" s="111"/>
      <c r="EI4" s="111"/>
      <c r="EJ4" s="111"/>
      <c r="EK4" s="111"/>
      <c r="EL4" s="111"/>
      <c r="EM4" s="111"/>
      <c r="EN4" s="111"/>
      <c r="EO4" s="111"/>
      <c r="EP4" s="111"/>
      <c r="EQ4" s="111"/>
      <c r="ER4" s="111"/>
      <c r="ES4" s="111"/>
      <c r="ET4" s="111"/>
      <c r="EU4" s="111"/>
      <c r="EV4" s="111"/>
      <c r="EW4" s="111"/>
      <c r="EX4" s="111"/>
      <c r="EY4" s="111"/>
      <c r="EZ4" s="111"/>
      <c r="FA4" s="111"/>
      <c r="FB4" s="111"/>
      <c r="FC4" s="111"/>
      <c r="FD4" s="111"/>
      <c r="FE4" s="111"/>
      <c r="FF4" s="111"/>
      <c r="FG4" s="111"/>
      <c r="FH4" s="111"/>
      <c r="FI4" s="111"/>
      <c r="FJ4" s="111"/>
      <c r="FK4" s="111"/>
      <c r="FL4" s="111"/>
      <c r="FM4" s="111"/>
      <c r="FN4" s="111"/>
      <c r="FO4" s="111"/>
      <c r="FP4" s="111"/>
      <c r="FQ4" s="111"/>
      <c r="FR4" s="111"/>
      <c r="FS4" s="111"/>
      <c r="FT4" s="111"/>
      <c r="FU4" s="111"/>
      <c r="FV4" s="111"/>
      <c r="FW4" s="111"/>
      <c r="FX4" s="111"/>
      <c r="FY4" s="111"/>
      <c r="FZ4" s="111"/>
      <c r="GA4" s="111"/>
      <c r="GB4" s="111"/>
      <c r="GC4" s="111"/>
      <c r="GD4" s="111"/>
      <c r="GE4" s="111"/>
      <c r="GF4" s="111"/>
      <c r="GG4" s="111"/>
      <c r="GH4" s="111"/>
      <c r="GI4" s="111"/>
      <c r="GJ4" s="111"/>
      <c r="GK4" s="111"/>
      <c r="GL4" s="111"/>
      <c r="GM4" s="111"/>
      <c r="GN4" s="111"/>
      <c r="GO4" s="111"/>
      <c r="GP4" s="111"/>
      <c r="GQ4" s="111"/>
      <c r="GR4" s="111"/>
      <c r="GS4" s="111"/>
      <c r="GT4" s="111"/>
      <c r="GU4" s="111"/>
      <c r="GV4" s="111"/>
      <c r="GW4" s="111"/>
      <c r="GX4" s="111"/>
      <c r="GY4" s="111"/>
      <c r="GZ4" s="111"/>
      <c r="HA4" s="111"/>
      <c r="HB4" s="111"/>
      <c r="HC4" s="111"/>
      <c r="HD4" s="111"/>
      <c r="HE4" s="111"/>
      <c r="HF4" s="111"/>
      <c r="HG4" s="111"/>
      <c r="HH4" s="111"/>
      <c r="HI4" s="111"/>
      <c r="HJ4" s="111"/>
      <c r="HK4" s="111"/>
      <c r="HL4" s="111"/>
      <c r="HM4" s="111"/>
      <c r="HN4" s="111"/>
      <c r="HO4" s="111"/>
      <c r="HP4" s="111"/>
      <c r="HQ4" s="111"/>
      <c r="HR4" s="111"/>
      <c r="HS4" s="111"/>
      <c r="HT4" s="111"/>
      <c r="HU4" s="111"/>
      <c r="HV4" s="111"/>
      <c r="HW4" s="111"/>
      <c r="HX4" s="111"/>
      <c r="HY4" s="111"/>
      <c r="HZ4" s="111"/>
      <c r="IA4" s="111"/>
      <c r="IB4" s="111"/>
      <c r="IC4" s="111"/>
      <c r="ID4" s="111"/>
      <c r="IE4" s="111"/>
      <c r="IF4" s="111"/>
      <c r="IG4" s="111"/>
      <c r="IH4" s="111"/>
      <c r="II4" s="111"/>
      <c r="IJ4" s="111"/>
      <c r="IK4" s="111"/>
      <c r="IL4" s="111"/>
      <c r="IM4" s="111"/>
      <c r="IN4" s="111"/>
      <c r="IO4" s="111"/>
      <c r="IP4" s="111"/>
      <c r="IQ4" s="111"/>
      <c r="IR4" s="111"/>
    </row>
    <row r="5" spans="1:252" ht="23.1" customHeight="1" x14ac:dyDescent="0.15">
      <c r="A5" s="17"/>
      <c r="B5" s="18"/>
      <c r="C5" s="122"/>
      <c r="D5" s="123" t="s">
        <v>164</v>
      </c>
      <c r="E5" s="124"/>
      <c r="F5" s="125"/>
      <c r="G5" s="126" t="s">
        <v>165</v>
      </c>
      <c r="H5" s="127"/>
      <c r="I5" s="128"/>
      <c r="J5" s="126" t="s">
        <v>349</v>
      </c>
      <c r="K5" s="129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1"/>
      <c r="CI5" s="111"/>
      <c r="CJ5" s="111"/>
      <c r="CK5" s="111"/>
      <c r="CL5" s="111"/>
      <c r="CM5" s="111"/>
      <c r="CN5" s="111"/>
      <c r="CO5" s="111"/>
      <c r="CP5" s="111"/>
      <c r="CQ5" s="111"/>
      <c r="CR5" s="111"/>
      <c r="CS5" s="111"/>
      <c r="CT5" s="111"/>
      <c r="CU5" s="111"/>
      <c r="CV5" s="111"/>
      <c r="CW5" s="111"/>
      <c r="CX5" s="111"/>
      <c r="CY5" s="111"/>
      <c r="CZ5" s="111"/>
      <c r="DA5" s="111"/>
      <c r="DB5" s="111"/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111"/>
      <c r="EI5" s="111"/>
      <c r="EJ5" s="111"/>
      <c r="EK5" s="111"/>
      <c r="EL5" s="111"/>
      <c r="EM5" s="111"/>
      <c r="EN5" s="111"/>
      <c r="EO5" s="111"/>
      <c r="EP5" s="111"/>
      <c r="EQ5" s="111"/>
      <c r="ER5" s="111"/>
      <c r="ES5" s="111"/>
      <c r="ET5" s="111"/>
      <c r="EU5" s="111"/>
      <c r="EV5" s="111"/>
      <c r="EW5" s="111"/>
      <c r="EX5" s="111"/>
      <c r="EY5" s="111"/>
      <c r="EZ5" s="111"/>
      <c r="FA5" s="111"/>
      <c r="FB5" s="111"/>
      <c r="FC5" s="111"/>
      <c r="FD5" s="111"/>
      <c r="FE5" s="111"/>
      <c r="FF5" s="111"/>
      <c r="FG5" s="111"/>
      <c r="FH5" s="111"/>
      <c r="FI5" s="111"/>
      <c r="FJ5" s="111"/>
      <c r="FK5" s="111"/>
      <c r="FL5" s="111"/>
      <c r="FM5" s="111"/>
      <c r="FN5" s="111"/>
      <c r="FO5" s="111"/>
      <c r="FP5" s="111"/>
      <c r="FQ5" s="111"/>
      <c r="FR5" s="111"/>
      <c r="FS5" s="111"/>
      <c r="FT5" s="111"/>
      <c r="FU5" s="111"/>
      <c r="FV5" s="111"/>
      <c r="FW5" s="111"/>
      <c r="FX5" s="111"/>
      <c r="FY5" s="111"/>
      <c r="FZ5" s="111"/>
      <c r="GA5" s="111"/>
      <c r="GB5" s="111"/>
      <c r="GC5" s="111"/>
      <c r="GD5" s="111"/>
      <c r="GE5" s="111"/>
      <c r="GF5" s="111"/>
      <c r="GG5" s="111"/>
      <c r="GH5" s="111"/>
      <c r="GI5" s="111"/>
      <c r="GJ5" s="111"/>
      <c r="GK5" s="111"/>
      <c r="GL5" s="111"/>
      <c r="GM5" s="111"/>
      <c r="GN5" s="111"/>
      <c r="GO5" s="111"/>
      <c r="GP5" s="111"/>
      <c r="GQ5" s="111"/>
      <c r="GR5" s="111"/>
      <c r="GS5" s="111"/>
      <c r="GT5" s="111"/>
      <c r="GU5" s="111"/>
      <c r="GV5" s="111"/>
      <c r="GW5" s="111"/>
      <c r="GX5" s="111"/>
      <c r="GY5" s="111"/>
      <c r="GZ5" s="111"/>
      <c r="HA5" s="111"/>
      <c r="HB5" s="111"/>
      <c r="HC5" s="111"/>
      <c r="HD5" s="111"/>
      <c r="HE5" s="111"/>
      <c r="HF5" s="111"/>
      <c r="HG5" s="111"/>
      <c r="HH5" s="111"/>
      <c r="HI5" s="111"/>
      <c r="HJ5" s="111"/>
      <c r="HK5" s="111"/>
      <c r="HL5" s="111"/>
      <c r="HM5" s="111"/>
      <c r="HN5" s="111"/>
      <c r="HO5" s="111"/>
      <c r="HP5" s="111"/>
      <c r="HQ5" s="111"/>
      <c r="HR5" s="111"/>
      <c r="HS5" s="111"/>
      <c r="HT5" s="111"/>
      <c r="HU5" s="111"/>
      <c r="HV5" s="111"/>
      <c r="HW5" s="111"/>
      <c r="HX5" s="111"/>
      <c r="HY5" s="111"/>
      <c r="HZ5" s="111"/>
      <c r="IA5" s="111"/>
      <c r="IB5" s="111"/>
      <c r="IC5" s="111"/>
      <c r="ID5" s="111"/>
      <c r="IE5" s="111"/>
      <c r="IF5" s="111"/>
      <c r="IG5" s="111"/>
      <c r="IH5" s="111"/>
      <c r="II5" s="111"/>
      <c r="IJ5" s="111"/>
      <c r="IK5" s="111"/>
      <c r="IL5" s="111"/>
      <c r="IM5" s="111"/>
      <c r="IN5" s="111"/>
      <c r="IO5" s="111"/>
      <c r="IP5" s="111"/>
      <c r="IQ5" s="111"/>
      <c r="IR5" s="111"/>
    </row>
    <row r="6" spans="1:252" ht="23.1" customHeight="1" x14ac:dyDescent="0.15">
      <c r="A6" s="24" t="s">
        <v>350</v>
      </c>
      <c r="B6" s="25"/>
      <c r="C6" s="130"/>
      <c r="D6" s="131" t="s">
        <v>30</v>
      </c>
      <c r="E6" s="132" t="s">
        <v>30</v>
      </c>
      <c r="F6" s="133"/>
      <c r="G6" s="131" t="s">
        <v>30</v>
      </c>
      <c r="H6" s="132" t="s">
        <v>30</v>
      </c>
      <c r="I6" s="61"/>
      <c r="J6" s="131" t="s">
        <v>30</v>
      </c>
      <c r="K6" s="134" t="s">
        <v>30</v>
      </c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1"/>
      <c r="BN6" s="111"/>
      <c r="BO6" s="111"/>
      <c r="BP6" s="111"/>
      <c r="BQ6" s="111"/>
      <c r="BR6" s="111"/>
      <c r="BS6" s="111"/>
      <c r="BT6" s="111"/>
      <c r="BU6" s="111"/>
      <c r="BV6" s="111"/>
      <c r="BW6" s="111"/>
      <c r="BX6" s="111"/>
      <c r="BY6" s="111"/>
      <c r="BZ6" s="111"/>
      <c r="CA6" s="111"/>
      <c r="CB6" s="111"/>
      <c r="CC6" s="111"/>
      <c r="CD6" s="111"/>
      <c r="CE6" s="111"/>
      <c r="CF6" s="111"/>
      <c r="CG6" s="111"/>
      <c r="CH6" s="111"/>
      <c r="CI6" s="111"/>
      <c r="CJ6" s="111"/>
      <c r="CK6" s="111"/>
      <c r="CL6" s="111"/>
      <c r="CM6" s="111"/>
      <c r="CN6" s="111"/>
      <c r="CO6" s="111"/>
      <c r="CP6" s="111"/>
      <c r="CQ6" s="111"/>
      <c r="CR6" s="111"/>
      <c r="CS6" s="111"/>
      <c r="CT6" s="111"/>
      <c r="CU6" s="111"/>
      <c r="CV6" s="111"/>
      <c r="CW6" s="111"/>
      <c r="CX6" s="111"/>
      <c r="CY6" s="111"/>
      <c r="CZ6" s="111"/>
      <c r="DA6" s="111"/>
      <c r="DB6" s="111"/>
      <c r="DC6" s="111"/>
      <c r="DD6" s="111"/>
      <c r="DE6" s="111"/>
      <c r="DF6" s="111"/>
      <c r="DG6" s="111"/>
      <c r="DH6" s="111"/>
      <c r="DI6" s="111"/>
      <c r="DJ6" s="111"/>
      <c r="DK6" s="111"/>
      <c r="DL6" s="111"/>
      <c r="DM6" s="111"/>
      <c r="DN6" s="111"/>
      <c r="DO6" s="111"/>
      <c r="DP6" s="111"/>
      <c r="DQ6" s="111"/>
      <c r="DR6" s="111"/>
      <c r="DS6" s="111"/>
      <c r="DT6" s="111"/>
      <c r="DU6" s="111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11"/>
      <c r="EY6" s="111"/>
      <c r="EZ6" s="111"/>
      <c r="FA6" s="111"/>
      <c r="FB6" s="111"/>
      <c r="FC6" s="111"/>
      <c r="FD6" s="111"/>
      <c r="FE6" s="111"/>
      <c r="FF6" s="111"/>
      <c r="FG6" s="111"/>
      <c r="FH6" s="111"/>
      <c r="FI6" s="111"/>
      <c r="FJ6" s="111"/>
      <c r="FK6" s="111"/>
      <c r="FL6" s="111"/>
      <c r="FM6" s="111"/>
      <c r="FN6" s="111"/>
      <c r="FO6" s="111"/>
      <c r="FP6" s="111"/>
      <c r="FQ6" s="111"/>
      <c r="FR6" s="111"/>
      <c r="FS6" s="111"/>
      <c r="FT6" s="111"/>
      <c r="FU6" s="111"/>
      <c r="FV6" s="111"/>
      <c r="FW6" s="111"/>
      <c r="FX6" s="111"/>
      <c r="FY6" s="111"/>
      <c r="FZ6" s="111"/>
      <c r="GA6" s="111"/>
      <c r="GB6" s="111"/>
      <c r="GC6" s="111"/>
      <c r="GD6" s="111"/>
      <c r="GE6" s="111"/>
      <c r="GF6" s="111"/>
      <c r="GG6" s="111"/>
      <c r="GH6" s="111"/>
      <c r="GI6" s="111"/>
      <c r="GJ6" s="111"/>
      <c r="GK6" s="111"/>
      <c r="GL6" s="111"/>
      <c r="GM6" s="111"/>
      <c r="GN6" s="111"/>
      <c r="GO6" s="111"/>
      <c r="GP6" s="111"/>
      <c r="GQ6" s="111"/>
      <c r="GR6" s="111"/>
      <c r="GS6" s="111"/>
      <c r="GT6" s="111"/>
      <c r="GU6" s="111"/>
      <c r="GV6" s="111"/>
      <c r="GW6" s="111"/>
      <c r="GX6" s="111"/>
      <c r="GY6" s="111"/>
      <c r="GZ6" s="111"/>
      <c r="HA6" s="111"/>
      <c r="HB6" s="111"/>
      <c r="HC6" s="111"/>
      <c r="HD6" s="111"/>
      <c r="HE6" s="111"/>
      <c r="HF6" s="111"/>
      <c r="HG6" s="111"/>
      <c r="HH6" s="111"/>
      <c r="HI6" s="111"/>
      <c r="HJ6" s="111"/>
      <c r="HK6" s="111"/>
      <c r="HL6" s="111"/>
      <c r="HM6" s="111"/>
      <c r="HN6" s="111"/>
      <c r="HO6" s="111"/>
      <c r="HP6" s="111"/>
      <c r="HQ6" s="111"/>
      <c r="HR6" s="111"/>
      <c r="HS6" s="111"/>
      <c r="HT6" s="111"/>
      <c r="HU6" s="111"/>
      <c r="HV6" s="111"/>
      <c r="HW6" s="111"/>
      <c r="HX6" s="111"/>
      <c r="HY6" s="111"/>
      <c r="HZ6" s="111"/>
      <c r="IA6" s="111"/>
      <c r="IB6" s="111"/>
      <c r="IC6" s="111"/>
      <c r="ID6" s="111"/>
      <c r="IE6" s="111"/>
      <c r="IF6" s="111"/>
      <c r="IG6" s="111"/>
      <c r="IH6" s="111"/>
      <c r="II6" s="111"/>
      <c r="IJ6" s="111"/>
      <c r="IK6" s="111"/>
      <c r="IL6" s="111"/>
      <c r="IM6" s="111"/>
      <c r="IN6" s="111"/>
      <c r="IO6" s="111"/>
      <c r="IP6" s="111"/>
      <c r="IQ6" s="111"/>
      <c r="IR6" s="111"/>
    </row>
    <row r="7" spans="1:252" ht="23.1" customHeight="1" x14ac:dyDescent="0.15">
      <c r="A7" s="17"/>
      <c r="C7" s="130" t="s">
        <v>1</v>
      </c>
      <c r="D7" s="130" t="s">
        <v>38</v>
      </c>
      <c r="E7" s="132" t="s">
        <v>39</v>
      </c>
      <c r="F7" s="135" t="s">
        <v>1</v>
      </c>
      <c r="G7" s="130" t="s">
        <v>38</v>
      </c>
      <c r="H7" s="132" t="s">
        <v>39</v>
      </c>
      <c r="I7" s="63" t="s">
        <v>1</v>
      </c>
      <c r="J7" s="130" t="s">
        <v>38</v>
      </c>
      <c r="K7" s="134" t="s">
        <v>39</v>
      </c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  <c r="BW7" s="111"/>
      <c r="BX7" s="111"/>
      <c r="BY7" s="111"/>
      <c r="BZ7" s="111"/>
      <c r="CA7" s="111"/>
      <c r="CB7" s="111"/>
      <c r="CC7" s="111"/>
      <c r="CD7" s="111"/>
      <c r="CE7" s="111"/>
      <c r="CF7" s="111"/>
      <c r="CG7" s="111"/>
      <c r="CH7" s="111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11"/>
      <c r="FG7" s="111"/>
      <c r="FH7" s="111"/>
      <c r="FI7" s="111"/>
      <c r="FJ7" s="111"/>
      <c r="FK7" s="111"/>
      <c r="FL7" s="111"/>
      <c r="FM7" s="111"/>
      <c r="FN7" s="111"/>
      <c r="FO7" s="111"/>
      <c r="FP7" s="111"/>
      <c r="FQ7" s="111"/>
      <c r="FR7" s="111"/>
      <c r="FS7" s="111"/>
      <c r="FT7" s="111"/>
      <c r="FU7" s="111"/>
      <c r="FV7" s="111"/>
      <c r="FW7" s="111"/>
      <c r="FX7" s="111"/>
      <c r="FY7" s="111"/>
      <c r="FZ7" s="111"/>
      <c r="GA7" s="111"/>
      <c r="GB7" s="111"/>
      <c r="GC7" s="111"/>
      <c r="GD7" s="111"/>
      <c r="GE7" s="111"/>
      <c r="GF7" s="111"/>
      <c r="GG7" s="111"/>
      <c r="GH7" s="111"/>
      <c r="GI7" s="111"/>
      <c r="GJ7" s="111"/>
      <c r="GK7" s="111"/>
      <c r="GL7" s="111"/>
      <c r="GM7" s="111"/>
      <c r="GN7" s="111"/>
      <c r="GO7" s="111"/>
      <c r="GP7" s="111"/>
      <c r="GQ7" s="111"/>
      <c r="GR7" s="111"/>
      <c r="GS7" s="111"/>
      <c r="GT7" s="111"/>
      <c r="GU7" s="111"/>
      <c r="GV7" s="111"/>
      <c r="GW7" s="111"/>
      <c r="GX7" s="111"/>
      <c r="GY7" s="111"/>
      <c r="GZ7" s="111"/>
      <c r="HA7" s="111"/>
      <c r="HB7" s="111"/>
      <c r="HC7" s="111"/>
      <c r="HD7" s="111"/>
      <c r="HE7" s="111"/>
      <c r="HF7" s="111"/>
      <c r="HG7" s="111"/>
      <c r="HH7" s="111"/>
      <c r="HI7" s="111"/>
      <c r="HJ7" s="111"/>
      <c r="HK7" s="111"/>
      <c r="HL7" s="111"/>
      <c r="HM7" s="111"/>
      <c r="HN7" s="111"/>
      <c r="HO7" s="111"/>
      <c r="HP7" s="111"/>
      <c r="HQ7" s="111"/>
      <c r="HR7" s="111"/>
      <c r="HS7" s="111"/>
      <c r="HT7" s="111"/>
      <c r="HU7" s="111"/>
      <c r="HV7" s="111"/>
      <c r="HW7" s="111"/>
      <c r="HX7" s="111"/>
      <c r="HY7" s="111"/>
      <c r="HZ7" s="111"/>
      <c r="IA7" s="111"/>
      <c r="IB7" s="111"/>
      <c r="IC7" s="111"/>
      <c r="ID7" s="111"/>
      <c r="IE7" s="111"/>
      <c r="IF7" s="111"/>
      <c r="IG7" s="111"/>
      <c r="IH7" s="111"/>
      <c r="II7" s="111"/>
      <c r="IJ7" s="111"/>
      <c r="IK7" s="111"/>
      <c r="IL7" s="111"/>
      <c r="IM7" s="111"/>
      <c r="IN7" s="111"/>
      <c r="IO7" s="111"/>
      <c r="IP7" s="111"/>
      <c r="IQ7" s="111"/>
      <c r="IR7" s="111"/>
    </row>
    <row r="8" spans="1:252" ht="23.1" customHeight="1" x14ac:dyDescent="0.15">
      <c r="A8" s="31"/>
      <c r="B8" s="32"/>
      <c r="C8" s="136" t="s">
        <v>2</v>
      </c>
      <c r="D8" s="136" t="s">
        <v>3</v>
      </c>
      <c r="E8" s="137" t="s">
        <v>4</v>
      </c>
      <c r="F8" s="138" t="s">
        <v>5</v>
      </c>
      <c r="G8" s="139" t="s">
        <v>6</v>
      </c>
      <c r="H8" s="139" t="s">
        <v>7</v>
      </c>
      <c r="I8" s="139" t="s">
        <v>8</v>
      </c>
      <c r="J8" s="139" t="s">
        <v>9</v>
      </c>
      <c r="K8" s="140" t="s">
        <v>10</v>
      </c>
      <c r="L8" s="14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11"/>
      <c r="BV8" s="111"/>
      <c r="BW8" s="11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1"/>
      <c r="DY8" s="111"/>
      <c r="DZ8" s="111"/>
      <c r="EA8" s="111"/>
      <c r="EB8" s="111"/>
      <c r="EC8" s="111"/>
      <c r="ED8" s="111"/>
      <c r="EE8" s="111"/>
      <c r="EF8" s="111"/>
      <c r="EG8" s="111"/>
      <c r="EH8" s="111"/>
      <c r="EI8" s="111"/>
      <c r="EJ8" s="111"/>
      <c r="EK8" s="111"/>
      <c r="EL8" s="111"/>
      <c r="EM8" s="111"/>
      <c r="EN8" s="111"/>
      <c r="EO8" s="111"/>
      <c r="EP8" s="111"/>
      <c r="EQ8" s="111"/>
      <c r="ER8" s="111"/>
      <c r="ES8" s="111"/>
      <c r="ET8" s="111"/>
      <c r="EU8" s="111"/>
      <c r="EV8" s="111"/>
      <c r="EW8" s="111"/>
      <c r="EX8" s="111"/>
      <c r="EY8" s="111"/>
      <c r="EZ8" s="111"/>
      <c r="FA8" s="111"/>
      <c r="FB8" s="111"/>
      <c r="FC8" s="111"/>
      <c r="FD8" s="111"/>
      <c r="FE8" s="111"/>
      <c r="FF8" s="111"/>
      <c r="FG8" s="111"/>
      <c r="FH8" s="111"/>
      <c r="FI8" s="111"/>
      <c r="FJ8" s="111"/>
      <c r="FK8" s="111"/>
      <c r="FL8" s="111"/>
      <c r="FM8" s="111"/>
      <c r="FN8" s="111"/>
      <c r="FO8" s="111"/>
      <c r="FP8" s="111"/>
      <c r="FQ8" s="111"/>
      <c r="FR8" s="111"/>
      <c r="FS8" s="111"/>
      <c r="FT8" s="111"/>
      <c r="FU8" s="111"/>
      <c r="FV8" s="111"/>
      <c r="FW8" s="111"/>
      <c r="FX8" s="111"/>
      <c r="FY8" s="111"/>
      <c r="FZ8" s="111"/>
      <c r="GA8" s="111"/>
      <c r="GB8" s="111"/>
      <c r="GC8" s="111"/>
      <c r="GD8" s="111"/>
      <c r="GE8" s="111"/>
      <c r="GF8" s="111"/>
      <c r="GG8" s="111"/>
      <c r="GH8" s="111"/>
      <c r="GI8" s="111"/>
      <c r="GJ8" s="111"/>
      <c r="GK8" s="111"/>
      <c r="GL8" s="111"/>
      <c r="GM8" s="111"/>
      <c r="GN8" s="111"/>
      <c r="GO8" s="111"/>
      <c r="GP8" s="111"/>
      <c r="GQ8" s="111"/>
      <c r="GR8" s="111"/>
      <c r="GS8" s="111"/>
      <c r="GT8" s="111"/>
      <c r="GU8" s="111"/>
      <c r="GV8" s="111"/>
      <c r="GW8" s="111"/>
      <c r="GX8" s="111"/>
      <c r="GY8" s="111"/>
      <c r="GZ8" s="111"/>
      <c r="HA8" s="111"/>
      <c r="HB8" s="111"/>
      <c r="HC8" s="111"/>
      <c r="HD8" s="111"/>
      <c r="HE8" s="111"/>
      <c r="HF8" s="111"/>
      <c r="HG8" s="111"/>
      <c r="HH8" s="111"/>
      <c r="HI8" s="111"/>
      <c r="HJ8" s="111"/>
      <c r="HK8" s="111"/>
      <c r="HL8" s="111"/>
      <c r="HM8" s="111"/>
      <c r="HN8" s="111"/>
      <c r="HO8" s="111"/>
      <c r="HP8" s="111"/>
      <c r="HQ8" s="111"/>
      <c r="HR8" s="111"/>
      <c r="HS8" s="111"/>
      <c r="HT8" s="111"/>
      <c r="HU8" s="111"/>
      <c r="HV8" s="111"/>
      <c r="HW8" s="111"/>
      <c r="HX8" s="111"/>
      <c r="HY8" s="111"/>
      <c r="HZ8" s="111"/>
      <c r="IA8" s="111"/>
      <c r="IB8" s="111"/>
      <c r="IC8" s="111"/>
      <c r="ID8" s="111"/>
      <c r="IE8" s="111"/>
      <c r="IF8" s="111"/>
      <c r="IG8" s="111"/>
      <c r="IH8" s="111"/>
      <c r="II8" s="111"/>
      <c r="IJ8" s="111"/>
      <c r="IK8" s="111"/>
      <c r="IL8" s="111"/>
      <c r="IM8" s="111"/>
      <c r="IN8" s="111"/>
      <c r="IO8" s="111"/>
      <c r="IP8" s="111"/>
      <c r="IQ8" s="111"/>
      <c r="IR8" s="111"/>
    </row>
    <row r="9" spans="1:252" ht="23.1" customHeight="1" x14ac:dyDescent="0.2">
      <c r="A9" s="36">
        <v>1</v>
      </c>
      <c r="B9" s="37" t="s">
        <v>11</v>
      </c>
      <c r="C9" s="148">
        <v>143634</v>
      </c>
      <c r="D9" s="148">
        <v>9498</v>
      </c>
      <c r="E9" s="149">
        <v>134136</v>
      </c>
      <c r="F9" s="150">
        <v>5152</v>
      </c>
      <c r="G9" s="151">
        <v>412</v>
      </c>
      <c r="H9" s="151">
        <v>4740</v>
      </c>
      <c r="I9" s="151">
        <v>148786</v>
      </c>
      <c r="J9" s="151">
        <v>9910</v>
      </c>
      <c r="K9" s="152">
        <v>138876</v>
      </c>
    </row>
    <row r="10" spans="1:252" ht="23.1" customHeight="1" x14ac:dyDescent="0.2">
      <c r="A10" s="38">
        <v>2</v>
      </c>
      <c r="B10" s="39" t="s">
        <v>12</v>
      </c>
      <c r="C10" s="153">
        <v>49431</v>
      </c>
      <c r="D10" s="153">
        <v>4525</v>
      </c>
      <c r="E10" s="154">
        <v>44906</v>
      </c>
      <c r="F10" s="155">
        <v>1962</v>
      </c>
      <c r="G10" s="156">
        <v>171</v>
      </c>
      <c r="H10" s="156">
        <v>1791</v>
      </c>
      <c r="I10" s="156">
        <v>51393</v>
      </c>
      <c r="J10" s="156">
        <v>4696</v>
      </c>
      <c r="K10" s="157">
        <v>46697</v>
      </c>
    </row>
    <row r="11" spans="1:252" ht="23.1" customHeight="1" x14ac:dyDescent="0.2">
      <c r="A11" s="38">
        <v>3</v>
      </c>
      <c r="B11" s="39" t="s">
        <v>13</v>
      </c>
      <c r="C11" s="153">
        <v>55670</v>
      </c>
      <c r="D11" s="153">
        <v>7069</v>
      </c>
      <c r="E11" s="154">
        <v>48601</v>
      </c>
      <c r="F11" s="155">
        <v>1874</v>
      </c>
      <c r="G11" s="156">
        <v>293</v>
      </c>
      <c r="H11" s="156">
        <v>1581</v>
      </c>
      <c r="I11" s="156">
        <v>57544</v>
      </c>
      <c r="J11" s="156">
        <v>7362</v>
      </c>
      <c r="K11" s="157">
        <v>50182</v>
      </c>
    </row>
    <row r="12" spans="1:252" ht="23.1" customHeight="1" x14ac:dyDescent="0.2">
      <c r="A12" s="38">
        <v>4</v>
      </c>
      <c r="B12" s="39" t="s">
        <v>14</v>
      </c>
      <c r="C12" s="153">
        <v>42739</v>
      </c>
      <c r="D12" s="153">
        <v>5680</v>
      </c>
      <c r="E12" s="154">
        <v>37059</v>
      </c>
      <c r="F12" s="155">
        <v>1631</v>
      </c>
      <c r="G12" s="156">
        <v>193</v>
      </c>
      <c r="H12" s="156">
        <v>1438</v>
      </c>
      <c r="I12" s="156">
        <v>44370</v>
      </c>
      <c r="J12" s="156">
        <v>5873</v>
      </c>
      <c r="K12" s="157">
        <v>38497</v>
      </c>
    </row>
    <row r="13" spans="1:252" ht="23.1" customHeight="1" x14ac:dyDescent="0.2">
      <c r="A13" s="38">
        <v>5</v>
      </c>
      <c r="B13" s="39" t="s">
        <v>15</v>
      </c>
      <c r="C13" s="153">
        <v>34382</v>
      </c>
      <c r="D13" s="153">
        <v>4553</v>
      </c>
      <c r="E13" s="154">
        <v>29829</v>
      </c>
      <c r="F13" s="155">
        <v>1487</v>
      </c>
      <c r="G13" s="156">
        <v>220</v>
      </c>
      <c r="H13" s="156">
        <v>1267</v>
      </c>
      <c r="I13" s="156">
        <v>35869</v>
      </c>
      <c r="J13" s="156">
        <v>4773</v>
      </c>
      <c r="K13" s="157">
        <v>31096</v>
      </c>
    </row>
    <row r="14" spans="1:252" ht="23.1" customHeight="1" x14ac:dyDescent="0.2">
      <c r="A14" s="38">
        <v>6</v>
      </c>
      <c r="B14" s="39" t="s">
        <v>16</v>
      </c>
      <c r="C14" s="153">
        <v>46580</v>
      </c>
      <c r="D14" s="153">
        <v>11417</v>
      </c>
      <c r="E14" s="154">
        <v>35163</v>
      </c>
      <c r="F14" s="155">
        <v>1975</v>
      </c>
      <c r="G14" s="156">
        <v>455</v>
      </c>
      <c r="H14" s="156">
        <v>1520</v>
      </c>
      <c r="I14" s="156">
        <v>48555</v>
      </c>
      <c r="J14" s="156">
        <v>11872</v>
      </c>
      <c r="K14" s="157">
        <v>36683</v>
      </c>
    </row>
    <row r="15" spans="1:252" ht="23.1" customHeight="1" x14ac:dyDescent="0.2">
      <c r="A15" s="38">
        <v>7</v>
      </c>
      <c r="B15" s="39" t="s">
        <v>17</v>
      </c>
      <c r="C15" s="153">
        <v>49942</v>
      </c>
      <c r="D15" s="153">
        <v>3848</v>
      </c>
      <c r="E15" s="154">
        <v>46094</v>
      </c>
      <c r="F15" s="155">
        <v>1881</v>
      </c>
      <c r="G15" s="156">
        <v>172</v>
      </c>
      <c r="H15" s="156">
        <v>1709</v>
      </c>
      <c r="I15" s="156">
        <v>51823</v>
      </c>
      <c r="J15" s="156">
        <v>4020</v>
      </c>
      <c r="K15" s="157">
        <v>47803</v>
      </c>
    </row>
    <row r="16" spans="1:252" ht="23.1" customHeight="1" x14ac:dyDescent="0.2">
      <c r="A16" s="38">
        <v>8</v>
      </c>
      <c r="B16" s="39" t="s">
        <v>18</v>
      </c>
      <c r="C16" s="153">
        <v>25750</v>
      </c>
      <c r="D16" s="153">
        <v>2840</v>
      </c>
      <c r="E16" s="154">
        <v>22910</v>
      </c>
      <c r="F16" s="155">
        <v>851</v>
      </c>
      <c r="G16" s="156">
        <v>59</v>
      </c>
      <c r="H16" s="156">
        <v>792</v>
      </c>
      <c r="I16" s="156">
        <v>26601</v>
      </c>
      <c r="J16" s="156">
        <v>2899</v>
      </c>
      <c r="K16" s="157">
        <v>23702</v>
      </c>
    </row>
    <row r="17" spans="1:11" ht="23.1" customHeight="1" x14ac:dyDescent="0.2">
      <c r="A17" s="38">
        <v>9</v>
      </c>
      <c r="B17" s="39" t="s">
        <v>19</v>
      </c>
      <c r="C17" s="153">
        <v>27474</v>
      </c>
      <c r="D17" s="153">
        <v>5321</v>
      </c>
      <c r="E17" s="154">
        <v>22153</v>
      </c>
      <c r="F17" s="155">
        <v>1068</v>
      </c>
      <c r="G17" s="156">
        <v>194</v>
      </c>
      <c r="H17" s="156">
        <v>874</v>
      </c>
      <c r="I17" s="156">
        <v>28542</v>
      </c>
      <c r="J17" s="156">
        <v>5515</v>
      </c>
      <c r="K17" s="157">
        <v>23027</v>
      </c>
    </row>
    <row r="18" spans="1:11" ht="23.1" customHeight="1" x14ac:dyDescent="0.2">
      <c r="A18" s="38">
        <v>10</v>
      </c>
      <c r="B18" s="39" t="s">
        <v>20</v>
      </c>
      <c r="C18" s="153">
        <v>14707</v>
      </c>
      <c r="D18" s="153">
        <v>3294</v>
      </c>
      <c r="E18" s="154">
        <v>11413</v>
      </c>
      <c r="F18" s="155">
        <v>631</v>
      </c>
      <c r="G18" s="156">
        <v>145</v>
      </c>
      <c r="H18" s="156">
        <v>486</v>
      </c>
      <c r="I18" s="156">
        <v>15338</v>
      </c>
      <c r="J18" s="156">
        <v>3439</v>
      </c>
      <c r="K18" s="157">
        <v>11899</v>
      </c>
    </row>
    <row r="19" spans="1:11" ht="23.1" customHeight="1" x14ac:dyDescent="0.2">
      <c r="A19" s="40">
        <v>11</v>
      </c>
      <c r="B19" s="41" t="s">
        <v>116</v>
      </c>
      <c r="C19" s="158">
        <v>83576</v>
      </c>
      <c r="D19" s="158">
        <v>41066</v>
      </c>
      <c r="E19" s="159">
        <v>42510</v>
      </c>
      <c r="F19" s="160">
        <v>3419</v>
      </c>
      <c r="G19" s="161">
        <v>1444</v>
      </c>
      <c r="H19" s="161">
        <v>1975</v>
      </c>
      <c r="I19" s="161">
        <v>86995</v>
      </c>
      <c r="J19" s="161">
        <v>42510</v>
      </c>
      <c r="K19" s="162">
        <v>44485</v>
      </c>
    </row>
    <row r="20" spans="1:11" ht="23.1" customHeight="1" x14ac:dyDescent="0.2">
      <c r="A20" s="40">
        <v>12</v>
      </c>
      <c r="B20" s="41" t="s">
        <v>115</v>
      </c>
      <c r="C20" s="158">
        <v>14629</v>
      </c>
      <c r="D20" s="158">
        <v>1479</v>
      </c>
      <c r="E20" s="159">
        <v>13150</v>
      </c>
      <c r="F20" s="160">
        <v>558</v>
      </c>
      <c r="G20" s="161">
        <v>87</v>
      </c>
      <c r="H20" s="161">
        <v>471</v>
      </c>
      <c r="I20" s="161">
        <v>15187</v>
      </c>
      <c r="J20" s="161">
        <v>1566</v>
      </c>
      <c r="K20" s="162">
        <v>13621</v>
      </c>
    </row>
    <row r="21" spans="1:11" ht="23.1" customHeight="1" x14ac:dyDescent="0.2">
      <c r="A21" s="40">
        <v>13</v>
      </c>
      <c r="B21" s="41" t="s">
        <v>117</v>
      </c>
      <c r="C21" s="158">
        <v>12900</v>
      </c>
      <c r="D21" s="158">
        <v>4246</v>
      </c>
      <c r="E21" s="159">
        <v>8654</v>
      </c>
      <c r="F21" s="160">
        <v>504</v>
      </c>
      <c r="G21" s="161">
        <v>176</v>
      </c>
      <c r="H21" s="161">
        <v>328</v>
      </c>
      <c r="I21" s="161">
        <v>13404</v>
      </c>
      <c r="J21" s="161">
        <v>4422</v>
      </c>
      <c r="K21" s="162">
        <v>8982</v>
      </c>
    </row>
    <row r="22" spans="1:11" ht="23.1" customHeight="1" x14ac:dyDescent="0.2">
      <c r="A22" s="42">
        <v>14</v>
      </c>
      <c r="B22" s="43" t="s">
        <v>118</v>
      </c>
      <c r="C22" s="163">
        <v>18047</v>
      </c>
      <c r="D22" s="163">
        <v>1593</v>
      </c>
      <c r="E22" s="164">
        <v>16454</v>
      </c>
      <c r="F22" s="165">
        <v>604</v>
      </c>
      <c r="G22" s="166">
        <v>64</v>
      </c>
      <c r="H22" s="166">
        <v>540</v>
      </c>
      <c r="I22" s="166">
        <v>18651</v>
      </c>
      <c r="J22" s="166">
        <v>1657</v>
      </c>
      <c r="K22" s="167">
        <v>16994</v>
      </c>
    </row>
    <row r="23" spans="1:11" ht="23.1" customHeight="1" x14ac:dyDescent="0.2">
      <c r="A23" s="44"/>
      <c r="B23" s="45" t="s">
        <v>168</v>
      </c>
      <c r="C23" s="168">
        <f t="shared" ref="C23:K23" si="0">SUM(C9:C22)</f>
        <v>619461</v>
      </c>
      <c r="D23" s="168">
        <f t="shared" si="0"/>
        <v>106429</v>
      </c>
      <c r="E23" s="168">
        <f t="shared" si="0"/>
        <v>513032</v>
      </c>
      <c r="F23" s="168">
        <f t="shared" si="0"/>
        <v>23597</v>
      </c>
      <c r="G23" s="168">
        <f t="shared" si="0"/>
        <v>4085</v>
      </c>
      <c r="H23" s="168">
        <f t="shared" si="0"/>
        <v>19512</v>
      </c>
      <c r="I23" s="168">
        <f t="shared" si="0"/>
        <v>643058</v>
      </c>
      <c r="J23" s="168">
        <f t="shared" si="0"/>
        <v>110514</v>
      </c>
      <c r="K23" s="169">
        <f t="shared" si="0"/>
        <v>532544</v>
      </c>
    </row>
    <row r="24" spans="1:11" ht="23.1" customHeight="1" x14ac:dyDescent="0.2">
      <c r="A24" s="36">
        <v>15</v>
      </c>
      <c r="B24" s="37" t="s">
        <v>21</v>
      </c>
      <c r="C24" s="148">
        <v>9714</v>
      </c>
      <c r="D24" s="148">
        <v>1048</v>
      </c>
      <c r="E24" s="149">
        <v>8666</v>
      </c>
      <c r="F24" s="150">
        <v>344</v>
      </c>
      <c r="G24" s="151">
        <v>38</v>
      </c>
      <c r="H24" s="151">
        <v>306</v>
      </c>
      <c r="I24" s="151">
        <v>10058</v>
      </c>
      <c r="J24" s="151">
        <v>1086</v>
      </c>
      <c r="K24" s="152">
        <v>8972</v>
      </c>
    </row>
    <row r="25" spans="1:11" ht="23.1" customHeight="1" x14ac:dyDescent="0.2">
      <c r="A25" s="38">
        <v>16</v>
      </c>
      <c r="B25" s="39" t="s">
        <v>22</v>
      </c>
      <c r="C25" s="153">
        <v>8912</v>
      </c>
      <c r="D25" s="153">
        <v>1933</v>
      </c>
      <c r="E25" s="154">
        <v>6979</v>
      </c>
      <c r="F25" s="155">
        <v>311</v>
      </c>
      <c r="G25" s="156">
        <v>92</v>
      </c>
      <c r="H25" s="156">
        <v>219</v>
      </c>
      <c r="I25" s="156">
        <v>9223</v>
      </c>
      <c r="J25" s="156">
        <v>2025</v>
      </c>
      <c r="K25" s="157">
        <v>7198</v>
      </c>
    </row>
    <row r="26" spans="1:11" ht="23.1" customHeight="1" x14ac:dyDescent="0.2">
      <c r="A26" s="38">
        <v>17</v>
      </c>
      <c r="B26" s="39" t="s">
        <v>23</v>
      </c>
      <c r="C26" s="153">
        <v>7614</v>
      </c>
      <c r="D26" s="153">
        <v>2851</v>
      </c>
      <c r="E26" s="154">
        <v>4763</v>
      </c>
      <c r="F26" s="155">
        <v>222</v>
      </c>
      <c r="G26" s="156">
        <v>88</v>
      </c>
      <c r="H26" s="156">
        <v>134</v>
      </c>
      <c r="I26" s="156">
        <v>7836</v>
      </c>
      <c r="J26" s="156">
        <v>2939</v>
      </c>
      <c r="K26" s="157">
        <v>4897</v>
      </c>
    </row>
    <row r="27" spans="1:11" ht="23.1" customHeight="1" x14ac:dyDescent="0.2">
      <c r="A27" s="38">
        <v>18</v>
      </c>
      <c r="B27" s="39" t="s">
        <v>24</v>
      </c>
      <c r="C27" s="153">
        <v>5346</v>
      </c>
      <c r="D27" s="153">
        <v>1469</v>
      </c>
      <c r="E27" s="154">
        <v>3877</v>
      </c>
      <c r="F27" s="155">
        <v>239</v>
      </c>
      <c r="G27" s="156">
        <v>101</v>
      </c>
      <c r="H27" s="156">
        <v>138</v>
      </c>
      <c r="I27" s="156">
        <v>5585</v>
      </c>
      <c r="J27" s="156">
        <v>1570</v>
      </c>
      <c r="K27" s="157">
        <v>4015</v>
      </c>
    </row>
    <row r="28" spans="1:11" ht="23.1" customHeight="1" x14ac:dyDescent="0.2">
      <c r="A28" s="38">
        <v>19</v>
      </c>
      <c r="B28" s="39" t="s">
        <v>25</v>
      </c>
      <c r="C28" s="153">
        <v>6921</v>
      </c>
      <c r="D28" s="153">
        <v>1760</v>
      </c>
      <c r="E28" s="154">
        <v>5161</v>
      </c>
      <c r="F28" s="155">
        <v>270</v>
      </c>
      <c r="G28" s="156">
        <v>73</v>
      </c>
      <c r="H28" s="156">
        <v>197</v>
      </c>
      <c r="I28" s="156">
        <v>7191</v>
      </c>
      <c r="J28" s="156">
        <v>1833</v>
      </c>
      <c r="K28" s="157">
        <v>5358</v>
      </c>
    </row>
    <row r="29" spans="1:11" ht="23.1" customHeight="1" x14ac:dyDescent="0.2">
      <c r="A29" s="38">
        <v>20</v>
      </c>
      <c r="B29" s="39" t="s">
        <v>26</v>
      </c>
      <c r="C29" s="153">
        <v>14598</v>
      </c>
      <c r="D29" s="153">
        <v>1914</v>
      </c>
      <c r="E29" s="154">
        <v>12684</v>
      </c>
      <c r="F29" s="155">
        <v>531</v>
      </c>
      <c r="G29" s="156">
        <v>74</v>
      </c>
      <c r="H29" s="156">
        <v>457</v>
      </c>
      <c r="I29" s="156">
        <v>15129</v>
      </c>
      <c r="J29" s="156">
        <v>1988</v>
      </c>
      <c r="K29" s="157">
        <v>13141</v>
      </c>
    </row>
    <row r="30" spans="1:11" ht="23.1" customHeight="1" x14ac:dyDescent="0.2">
      <c r="A30" s="38">
        <v>21</v>
      </c>
      <c r="B30" s="39" t="s">
        <v>27</v>
      </c>
      <c r="C30" s="153">
        <v>9810</v>
      </c>
      <c r="D30" s="153">
        <v>978</v>
      </c>
      <c r="E30" s="154">
        <v>8832</v>
      </c>
      <c r="F30" s="155">
        <v>240</v>
      </c>
      <c r="G30" s="156">
        <v>26</v>
      </c>
      <c r="H30" s="156">
        <v>214</v>
      </c>
      <c r="I30" s="156">
        <v>10050</v>
      </c>
      <c r="J30" s="156">
        <v>1004</v>
      </c>
      <c r="K30" s="157">
        <v>9046</v>
      </c>
    </row>
    <row r="31" spans="1:11" ht="23.1" customHeight="1" x14ac:dyDescent="0.2">
      <c r="A31" s="38">
        <v>22</v>
      </c>
      <c r="B31" s="39" t="s">
        <v>28</v>
      </c>
      <c r="C31" s="153">
        <v>6988</v>
      </c>
      <c r="D31" s="153">
        <v>2505</v>
      </c>
      <c r="E31" s="154">
        <v>4483</v>
      </c>
      <c r="F31" s="155">
        <v>274</v>
      </c>
      <c r="G31" s="156">
        <v>104</v>
      </c>
      <c r="H31" s="156">
        <v>170</v>
      </c>
      <c r="I31" s="156">
        <v>7262</v>
      </c>
      <c r="J31" s="156">
        <v>2609</v>
      </c>
      <c r="K31" s="157">
        <v>4653</v>
      </c>
    </row>
    <row r="32" spans="1:11" ht="23.1" customHeight="1" x14ac:dyDescent="0.2">
      <c r="A32" s="38">
        <v>23</v>
      </c>
      <c r="B32" s="39" t="s">
        <v>29</v>
      </c>
      <c r="C32" s="153">
        <v>8989</v>
      </c>
      <c r="D32" s="153">
        <v>1067</v>
      </c>
      <c r="E32" s="154">
        <v>7922</v>
      </c>
      <c r="F32" s="155">
        <v>262</v>
      </c>
      <c r="G32" s="156">
        <v>66</v>
      </c>
      <c r="H32" s="156">
        <v>196</v>
      </c>
      <c r="I32" s="156">
        <v>9251</v>
      </c>
      <c r="J32" s="156">
        <v>1133</v>
      </c>
      <c r="K32" s="157">
        <v>8118</v>
      </c>
    </row>
    <row r="33" spans="1:11" ht="23.1" customHeight="1" x14ac:dyDescent="0.2">
      <c r="A33" s="38">
        <v>24</v>
      </c>
      <c r="B33" s="39" t="s">
        <v>119</v>
      </c>
      <c r="C33" s="153">
        <v>79967</v>
      </c>
      <c r="D33" s="153">
        <v>49936</v>
      </c>
      <c r="E33" s="154">
        <v>30031</v>
      </c>
      <c r="F33" s="155">
        <v>4554</v>
      </c>
      <c r="G33" s="156">
        <v>1997</v>
      </c>
      <c r="H33" s="156">
        <v>2557</v>
      </c>
      <c r="I33" s="156">
        <v>84521</v>
      </c>
      <c r="J33" s="156">
        <v>51933</v>
      </c>
      <c r="K33" s="157">
        <v>32588</v>
      </c>
    </row>
    <row r="34" spans="1:11" ht="23.1" customHeight="1" x14ac:dyDescent="0.2">
      <c r="A34" s="38">
        <v>25</v>
      </c>
      <c r="B34" s="43" t="s">
        <v>120</v>
      </c>
      <c r="C34" s="163">
        <v>7543</v>
      </c>
      <c r="D34" s="163">
        <v>2050</v>
      </c>
      <c r="E34" s="164">
        <v>5493</v>
      </c>
      <c r="F34" s="165">
        <v>224</v>
      </c>
      <c r="G34" s="166">
        <v>54</v>
      </c>
      <c r="H34" s="166">
        <v>170</v>
      </c>
      <c r="I34" s="166">
        <v>7767</v>
      </c>
      <c r="J34" s="166">
        <v>2104</v>
      </c>
      <c r="K34" s="167">
        <v>5663</v>
      </c>
    </row>
    <row r="35" spans="1:11" ht="23.1" customHeight="1" x14ac:dyDescent="0.2">
      <c r="A35" s="48"/>
      <c r="B35" s="45" t="s">
        <v>178</v>
      </c>
      <c r="C35" s="168">
        <f t="shared" ref="C35:K35" si="1">SUM(C24:C34)</f>
        <v>166402</v>
      </c>
      <c r="D35" s="168">
        <f t="shared" si="1"/>
        <v>67511</v>
      </c>
      <c r="E35" s="168">
        <f t="shared" si="1"/>
        <v>98891</v>
      </c>
      <c r="F35" s="168">
        <f t="shared" si="1"/>
        <v>7471</v>
      </c>
      <c r="G35" s="168">
        <f t="shared" si="1"/>
        <v>2713</v>
      </c>
      <c r="H35" s="168">
        <f t="shared" si="1"/>
        <v>4758</v>
      </c>
      <c r="I35" s="168">
        <f t="shared" si="1"/>
        <v>173873</v>
      </c>
      <c r="J35" s="168">
        <f t="shared" si="1"/>
        <v>70224</v>
      </c>
      <c r="K35" s="169">
        <f t="shared" si="1"/>
        <v>103649</v>
      </c>
    </row>
    <row r="36" spans="1:11" ht="23.1" customHeight="1" thickBot="1" x14ac:dyDescent="0.25">
      <c r="A36" s="142"/>
      <c r="B36" s="50" t="s">
        <v>179</v>
      </c>
      <c r="C36" s="170">
        <f>C23+C35</f>
        <v>785863</v>
      </c>
      <c r="D36" s="170">
        <f>D23+D35</f>
        <v>173940</v>
      </c>
      <c r="E36" s="170">
        <f t="shared" ref="E36:K36" si="2">E23+E35</f>
        <v>611923</v>
      </c>
      <c r="F36" s="170">
        <f t="shared" si="2"/>
        <v>31068</v>
      </c>
      <c r="G36" s="170">
        <f t="shared" si="2"/>
        <v>6798</v>
      </c>
      <c r="H36" s="170">
        <f t="shared" si="2"/>
        <v>24270</v>
      </c>
      <c r="I36" s="170">
        <f t="shared" si="2"/>
        <v>816931</v>
      </c>
      <c r="J36" s="170">
        <f t="shared" si="2"/>
        <v>180738</v>
      </c>
      <c r="K36" s="171">
        <f t="shared" si="2"/>
        <v>636193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0" firstPageNumber="47" orientation="landscape" useFirstPageNumber="1" r:id="rId1"/>
  <headerFooter alignWithMargins="0"/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9" sqref="C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122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253</v>
      </c>
      <c r="D8" s="33" t="s">
        <v>254</v>
      </c>
      <c r="E8" s="33" t="s">
        <v>255</v>
      </c>
      <c r="F8" s="34" t="s">
        <v>256</v>
      </c>
      <c r="G8" s="33" t="s">
        <v>257</v>
      </c>
      <c r="H8" s="33" t="s">
        <v>258</v>
      </c>
      <c r="I8" s="34" t="s">
        <v>259</v>
      </c>
      <c r="J8" s="33" t="s">
        <v>37</v>
      </c>
      <c r="K8" s="33" t="s">
        <v>260</v>
      </c>
      <c r="L8" s="33" t="s">
        <v>261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23</v>
      </c>
      <c r="D9" s="67">
        <v>3759</v>
      </c>
      <c r="E9" s="67">
        <v>0</v>
      </c>
      <c r="F9" s="67">
        <v>3759</v>
      </c>
      <c r="G9" s="67">
        <v>54249</v>
      </c>
      <c r="H9" s="67">
        <v>0</v>
      </c>
      <c r="I9" s="67">
        <v>54249</v>
      </c>
      <c r="J9" s="68">
        <v>37975</v>
      </c>
      <c r="K9" s="68">
        <v>0</v>
      </c>
      <c r="L9" s="68">
        <v>37975</v>
      </c>
      <c r="M9" s="174">
        <f>ROUND(G9*1000/D9,0)</f>
        <v>14432</v>
      </c>
    </row>
    <row r="10" spans="1:13" s="5" customFormat="1" ht="23.1" customHeight="1" x14ac:dyDescent="0.2">
      <c r="A10" s="38">
        <v>2</v>
      </c>
      <c r="B10" s="39" t="s">
        <v>191</v>
      </c>
      <c r="C10" s="69">
        <v>0</v>
      </c>
      <c r="D10" s="69">
        <v>6</v>
      </c>
      <c r="E10" s="69">
        <v>0</v>
      </c>
      <c r="F10" s="69">
        <v>6</v>
      </c>
      <c r="G10" s="69">
        <v>110</v>
      </c>
      <c r="H10" s="69">
        <v>0</v>
      </c>
      <c r="I10" s="69">
        <v>110</v>
      </c>
      <c r="J10" s="70">
        <v>110</v>
      </c>
      <c r="K10" s="70">
        <v>0</v>
      </c>
      <c r="L10" s="70">
        <v>110</v>
      </c>
      <c r="M10" s="177">
        <f>ROUND(G10*1000/D10,0)</f>
        <v>18333</v>
      </c>
    </row>
    <row r="11" spans="1:13" s="5" customFormat="1" ht="23.1" customHeight="1" x14ac:dyDescent="0.2">
      <c r="A11" s="38">
        <v>3</v>
      </c>
      <c r="B11" s="39" t="s">
        <v>192</v>
      </c>
      <c r="C11" s="69">
        <v>0</v>
      </c>
      <c r="D11" s="69">
        <v>4</v>
      </c>
      <c r="E11" s="69">
        <v>0</v>
      </c>
      <c r="F11" s="69">
        <v>4</v>
      </c>
      <c r="G11" s="69">
        <v>413</v>
      </c>
      <c r="H11" s="69">
        <v>0</v>
      </c>
      <c r="I11" s="69">
        <v>413</v>
      </c>
      <c r="J11" s="70">
        <v>413</v>
      </c>
      <c r="K11" s="70">
        <v>0</v>
      </c>
      <c r="L11" s="70">
        <v>413</v>
      </c>
      <c r="M11" s="177">
        <f t="shared" ref="M11:M21" si="0">ROUND(G11*1000/D11,0)</f>
        <v>103250</v>
      </c>
    </row>
    <row r="12" spans="1:13" s="5" customFormat="1" ht="23.1" customHeight="1" x14ac:dyDescent="0.2">
      <c r="A12" s="38">
        <v>4</v>
      </c>
      <c r="B12" s="39" t="s">
        <v>193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70">
        <v>0</v>
      </c>
      <c r="K12" s="70">
        <v>0</v>
      </c>
      <c r="L12" s="70">
        <v>0</v>
      </c>
      <c r="M12" s="177" t="s">
        <v>351</v>
      </c>
    </row>
    <row r="13" spans="1:13" s="5" customFormat="1" ht="23.1" customHeight="1" x14ac:dyDescent="0.2">
      <c r="A13" s="38">
        <v>5</v>
      </c>
      <c r="B13" s="39" t="s">
        <v>194</v>
      </c>
      <c r="C13" s="69">
        <v>0</v>
      </c>
      <c r="D13" s="69">
        <v>4</v>
      </c>
      <c r="E13" s="69">
        <v>0</v>
      </c>
      <c r="F13" s="69">
        <v>4</v>
      </c>
      <c r="G13" s="69">
        <v>260</v>
      </c>
      <c r="H13" s="69">
        <v>0</v>
      </c>
      <c r="I13" s="69">
        <v>260</v>
      </c>
      <c r="J13" s="70">
        <v>182</v>
      </c>
      <c r="K13" s="70">
        <v>0</v>
      </c>
      <c r="L13" s="70">
        <v>182</v>
      </c>
      <c r="M13" s="177">
        <f t="shared" si="0"/>
        <v>65000</v>
      </c>
    </row>
    <row r="14" spans="1:13" s="5" customFormat="1" ht="23.1" customHeight="1" x14ac:dyDescent="0.2">
      <c r="A14" s="38">
        <v>6</v>
      </c>
      <c r="B14" s="39" t="s">
        <v>195</v>
      </c>
      <c r="C14" s="69">
        <v>10</v>
      </c>
      <c r="D14" s="69">
        <v>199</v>
      </c>
      <c r="E14" s="175">
        <v>0</v>
      </c>
      <c r="F14" s="69">
        <v>199</v>
      </c>
      <c r="G14" s="69">
        <v>69915</v>
      </c>
      <c r="H14" s="69">
        <v>0</v>
      </c>
      <c r="I14" s="69">
        <v>69915</v>
      </c>
      <c r="J14" s="70">
        <v>69915</v>
      </c>
      <c r="K14" s="70">
        <v>0</v>
      </c>
      <c r="L14" s="70">
        <v>69915</v>
      </c>
      <c r="M14" s="177">
        <f t="shared" si="0"/>
        <v>351332</v>
      </c>
    </row>
    <row r="15" spans="1:13" s="5" customFormat="1" ht="23.1" customHeight="1" x14ac:dyDescent="0.2">
      <c r="A15" s="38">
        <v>7</v>
      </c>
      <c r="B15" s="39" t="s">
        <v>196</v>
      </c>
      <c r="C15" s="69">
        <v>0</v>
      </c>
      <c r="D15" s="69">
        <v>100</v>
      </c>
      <c r="E15" s="69">
        <v>0</v>
      </c>
      <c r="F15" s="69">
        <v>100</v>
      </c>
      <c r="G15" s="69">
        <v>477</v>
      </c>
      <c r="H15" s="69">
        <v>0</v>
      </c>
      <c r="I15" s="69">
        <v>477</v>
      </c>
      <c r="J15" s="70">
        <v>334</v>
      </c>
      <c r="K15" s="70">
        <v>0</v>
      </c>
      <c r="L15" s="70">
        <v>334</v>
      </c>
      <c r="M15" s="177">
        <f t="shared" si="0"/>
        <v>4770</v>
      </c>
    </row>
    <row r="16" spans="1:13" s="5" customFormat="1" ht="23.1" customHeight="1" x14ac:dyDescent="0.2">
      <c r="A16" s="38">
        <v>8</v>
      </c>
      <c r="B16" s="39" t="s">
        <v>197</v>
      </c>
      <c r="C16" s="69">
        <v>0</v>
      </c>
      <c r="D16" s="69">
        <v>3</v>
      </c>
      <c r="E16" s="69">
        <v>0</v>
      </c>
      <c r="F16" s="69">
        <v>3</v>
      </c>
      <c r="G16" s="69">
        <v>753</v>
      </c>
      <c r="H16" s="69">
        <v>0</v>
      </c>
      <c r="I16" s="69">
        <v>753</v>
      </c>
      <c r="J16" s="70">
        <v>527</v>
      </c>
      <c r="K16" s="70">
        <v>0</v>
      </c>
      <c r="L16" s="70">
        <v>527</v>
      </c>
      <c r="M16" s="177">
        <f t="shared" si="0"/>
        <v>251000</v>
      </c>
    </row>
    <row r="17" spans="1:13" s="5" customFormat="1" ht="23.1" customHeight="1" x14ac:dyDescent="0.2">
      <c r="A17" s="38">
        <v>9</v>
      </c>
      <c r="B17" s="39" t="s">
        <v>198</v>
      </c>
      <c r="C17" s="69">
        <v>7</v>
      </c>
      <c r="D17" s="69">
        <v>44</v>
      </c>
      <c r="E17" s="69">
        <v>3</v>
      </c>
      <c r="F17" s="69">
        <v>41</v>
      </c>
      <c r="G17" s="69">
        <v>4877</v>
      </c>
      <c r="H17" s="69">
        <v>195</v>
      </c>
      <c r="I17" s="69">
        <v>4682</v>
      </c>
      <c r="J17" s="70">
        <v>4877</v>
      </c>
      <c r="K17" s="70">
        <v>195</v>
      </c>
      <c r="L17" s="70">
        <v>4682</v>
      </c>
      <c r="M17" s="177">
        <f t="shared" si="0"/>
        <v>110841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4</v>
      </c>
      <c r="D18" s="69">
        <v>360</v>
      </c>
      <c r="E18" s="69">
        <v>0</v>
      </c>
      <c r="F18" s="69">
        <v>360</v>
      </c>
      <c r="G18" s="69">
        <v>2851</v>
      </c>
      <c r="H18" s="69">
        <v>0</v>
      </c>
      <c r="I18" s="69">
        <v>2851</v>
      </c>
      <c r="J18" s="70">
        <v>2851</v>
      </c>
      <c r="K18" s="70">
        <v>0</v>
      </c>
      <c r="L18" s="70">
        <v>2851</v>
      </c>
      <c r="M18" s="177">
        <f t="shared" si="0"/>
        <v>7919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13</v>
      </c>
      <c r="D19" s="71">
        <v>701</v>
      </c>
      <c r="E19" s="71">
        <v>4</v>
      </c>
      <c r="F19" s="71">
        <v>697</v>
      </c>
      <c r="G19" s="71">
        <v>182253</v>
      </c>
      <c r="H19" s="71">
        <v>219</v>
      </c>
      <c r="I19" s="71">
        <v>182034</v>
      </c>
      <c r="J19" s="72">
        <v>181421</v>
      </c>
      <c r="K19" s="72">
        <v>219</v>
      </c>
      <c r="L19" s="72">
        <v>181202</v>
      </c>
      <c r="M19" s="177">
        <f t="shared" si="0"/>
        <v>259990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7</v>
      </c>
      <c r="D20" s="71">
        <v>36</v>
      </c>
      <c r="E20" s="71">
        <v>0</v>
      </c>
      <c r="F20" s="71">
        <v>36</v>
      </c>
      <c r="G20" s="71">
        <v>34872</v>
      </c>
      <c r="H20" s="71">
        <v>0</v>
      </c>
      <c r="I20" s="71">
        <v>34872</v>
      </c>
      <c r="J20" s="72">
        <v>34790</v>
      </c>
      <c r="K20" s="72">
        <v>0</v>
      </c>
      <c r="L20" s="72">
        <v>34790</v>
      </c>
      <c r="M20" s="177">
        <f t="shared" si="0"/>
        <v>968667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3</v>
      </c>
      <c r="D21" s="71">
        <v>35</v>
      </c>
      <c r="E21" s="71">
        <v>0</v>
      </c>
      <c r="F21" s="71">
        <v>35</v>
      </c>
      <c r="G21" s="71">
        <v>11987</v>
      </c>
      <c r="H21" s="71">
        <v>0</v>
      </c>
      <c r="I21" s="71">
        <v>11987</v>
      </c>
      <c r="J21" s="72">
        <v>11716</v>
      </c>
      <c r="K21" s="72">
        <v>0</v>
      </c>
      <c r="L21" s="72">
        <v>11716</v>
      </c>
      <c r="M21" s="177">
        <f t="shared" si="0"/>
        <v>342486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0</v>
      </c>
      <c r="D22" s="73">
        <v>4</v>
      </c>
      <c r="E22" s="73">
        <v>0</v>
      </c>
      <c r="F22" s="73">
        <v>4</v>
      </c>
      <c r="G22" s="73">
        <v>150</v>
      </c>
      <c r="H22" s="73">
        <v>0</v>
      </c>
      <c r="I22" s="73">
        <v>150</v>
      </c>
      <c r="J22" s="74">
        <v>105</v>
      </c>
      <c r="K22" s="74">
        <v>0</v>
      </c>
      <c r="L22" s="74">
        <v>105</v>
      </c>
      <c r="M22" s="182">
        <f>ROUND(G22*1000/D22,0)</f>
        <v>37500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67</v>
      </c>
      <c r="D23" s="183">
        <f t="shared" ref="D23:L23" si="1">SUM(D9:D22)</f>
        <v>5255</v>
      </c>
      <c r="E23" s="183">
        <f t="shared" si="1"/>
        <v>7</v>
      </c>
      <c r="F23" s="183">
        <f t="shared" si="1"/>
        <v>5248</v>
      </c>
      <c r="G23" s="183">
        <f t="shared" si="1"/>
        <v>363167</v>
      </c>
      <c r="H23" s="183">
        <f t="shared" si="1"/>
        <v>414</v>
      </c>
      <c r="I23" s="183">
        <f t="shared" si="1"/>
        <v>362753</v>
      </c>
      <c r="J23" s="183">
        <f t="shared" si="1"/>
        <v>345216</v>
      </c>
      <c r="K23" s="183">
        <f t="shared" si="1"/>
        <v>414</v>
      </c>
      <c r="L23" s="183">
        <f t="shared" si="1"/>
        <v>344802</v>
      </c>
      <c r="M23" s="182">
        <f>ROUND(G23*1000/D23,0)</f>
        <v>69109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8">
        <v>0</v>
      </c>
      <c r="K24" s="68">
        <v>0</v>
      </c>
      <c r="L24" s="68">
        <v>0</v>
      </c>
      <c r="M24" s="174" t="s">
        <v>351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0</v>
      </c>
      <c r="D25" s="69">
        <v>10</v>
      </c>
      <c r="E25" s="69">
        <v>0</v>
      </c>
      <c r="F25" s="69">
        <v>10</v>
      </c>
      <c r="G25" s="69">
        <v>2208</v>
      </c>
      <c r="H25" s="69">
        <v>0</v>
      </c>
      <c r="I25" s="69">
        <v>2208</v>
      </c>
      <c r="J25" s="70">
        <v>2208</v>
      </c>
      <c r="K25" s="70">
        <v>0</v>
      </c>
      <c r="L25" s="70">
        <v>2208</v>
      </c>
      <c r="M25" s="177">
        <f>ROUND(G25*1000/D25,0)</f>
        <v>220800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0</v>
      </c>
      <c r="D26" s="69">
        <v>1</v>
      </c>
      <c r="E26" s="69">
        <v>0</v>
      </c>
      <c r="F26" s="69">
        <v>1</v>
      </c>
      <c r="G26" s="69">
        <v>13</v>
      </c>
      <c r="H26" s="69">
        <v>0</v>
      </c>
      <c r="I26" s="69">
        <v>13</v>
      </c>
      <c r="J26" s="70">
        <v>13</v>
      </c>
      <c r="K26" s="70">
        <v>0</v>
      </c>
      <c r="L26" s="70">
        <v>13</v>
      </c>
      <c r="M26" s="177">
        <f>ROUND(G26*1000/D26,0)</f>
        <v>13000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3</v>
      </c>
      <c r="D27" s="69">
        <v>3</v>
      </c>
      <c r="E27" s="69">
        <v>0</v>
      </c>
      <c r="F27" s="69">
        <v>3</v>
      </c>
      <c r="G27" s="69">
        <v>127</v>
      </c>
      <c r="H27" s="69">
        <v>0</v>
      </c>
      <c r="I27" s="69">
        <v>127</v>
      </c>
      <c r="J27" s="70">
        <v>127</v>
      </c>
      <c r="K27" s="70">
        <v>0</v>
      </c>
      <c r="L27" s="70">
        <v>127</v>
      </c>
      <c r="M27" s="177">
        <f>ROUND(G27*1000/D27,0)</f>
        <v>42333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70">
        <v>0</v>
      </c>
      <c r="K28" s="70">
        <v>0</v>
      </c>
      <c r="L28" s="70">
        <v>0</v>
      </c>
      <c r="M28" s="177" t="s">
        <v>351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70">
        <v>0</v>
      </c>
      <c r="K29" s="70">
        <v>0</v>
      </c>
      <c r="L29" s="70">
        <v>0</v>
      </c>
      <c r="M29" s="177" t="s">
        <v>351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70">
        <v>0</v>
      </c>
      <c r="K30" s="70">
        <v>0</v>
      </c>
      <c r="L30" s="70">
        <v>0</v>
      </c>
      <c r="M30" s="177" t="s">
        <v>351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0</v>
      </c>
      <c r="D31" s="69">
        <v>7</v>
      </c>
      <c r="E31" s="69">
        <v>0</v>
      </c>
      <c r="F31" s="69">
        <v>7</v>
      </c>
      <c r="G31" s="69">
        <v>4289</v>
      </c>
      <c r="H31" s="69">
        <v>0</v>
      </c>
      <c r="I31" s="69">
        <v>4289</v>
      </c>
      <c r="J31" s="70">
        <v>3949</v>
      </c>
      <c r="K31" s="70">
        <v>0</v>
      </c>
      <c r="L31" s="70">
        <v>3949</v>
      </c>
      <c r="M31" s="177">
        <f t="shared" ref="M31:M36" si="2">ROUND(G31*1000/D31,0)</f>
        <v>612714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0</v>
      </c>
      <c r="D32" s="69">
        <v>3</v>
      </c>
      <c r="E32" s="69">
        <v>0</v>
      </c>
      <c r="F32" s="69">
        <v>3</v>
      </c>
      <c r="G32" s="69">
        <v>55</v>
      </c>
      <c r="H32" s="69">
        <v>0</v>
      </c>
      <c r="I32" s="69">
        <v>55</v>
      </c>
      <c r="J32" s="70">
        <v>55</v>
      </c>
      <c r="K32" s="70">
        <v>0</v>
      </c>
      <c r="L32" s="70">
        <v>55</v>
      </c>
      <c r="M32" s="177">
        <f t="shared" si="2"/>
        <v>18333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4</v>
      </c>
      <c r="D33" s="69">
        <v>295</v>
      </c>
      <c r="E33" s="69">
        <v>17</v>
      </c>
      <c r="F33" s="69">
        <v>278</v>
      </c>
      <c r="G33" s="69">
        <v>76566</v>
      </c>
      <c r="H33" s="69">
        <v>104</v>
      </c>
      <c r="I33" s="69">
        <v>76462</v>
      </c>
      <c r="J33" s="70">
        <v>74036</v>
      </c>
      <c r="K33" s="70">
        <v>104</v>
      </c>
      <c r="L33" s="70">
        <v>73932</v>
      </c>
      <c r="M33" s="177">
        <f t="shared" si="2"/>
        <v>259546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0</v>
      </c>
      <c r="D34" s="73">
        <v>30</v>
      </c>
      <c r="E34" s="73">
        <v>0</v>
      </c>
      <c r="F34" s="73">
        <v>30</v>
      </c>
      <c r="G34" s="73">
        <v>12966</v>
      </c>
      <c r="H34" s="73">
        <v>0</v>
      </c>
      <c r="I34" s="73">
        <v>12966</v>
      </c>
      <c r="J34" s="74">
        <v>12344</v>
      </c>
      <c r="K34" s="74">
        <v>0</v>
      </c>
      <c r="L34" s="74">
        <v>12344</v>
      </c>
      <c r="M34" s="182">
        <f t="shared" si="2"/>
        <v>432200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7</v>
      </c>
      <c r="D35" s="183">
        <f t="shared" ref="D35:L35" si="3">SUM(D24:D34)</f>
        <v>349</v>
      </c>
      <c r="E35" s="183">
        <f t="shared" si="3"/>
        <v>17</v>
      </c>
      <c r="F35" s="183">
        <f t="shared" si="3"/>
        <v>332</v>
      </c>
      <c r="G35" s="183">
        <f t="shared" si="3"/>
        <v>96224</v>
      </c>
      <c r="H35" s="183">
        <f t="shared" si="3"/>
        <v>104</v>
      </c>
      <c r="I35" s="183">
        <f t="shared" si="3"/>
        <v>96120</v>
      </c>
      <c r="J35" s="183">
        <f t="shared" si="3"/>
        <v>92732</v>
      </c>
      <c r="K35" s="183">
        <f t="shared" si="3"/>
        <v>104</v>
      </c>
      <c r="L35" s="183">
        <f t="shared" si="3"/>
        <v>92628</v>
      </c>
      <c r="M35" s="184">
        <f t="shared" si="2"/>
        <v>275713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74</v>
      </c>
      <c r="D36" s="185">
        <f t="shared" ref="D36:L36" si="4">D23+D35</f>
        <v>5604</v>
      </c>
      <c r="E36" s="185">
        <f t="shared" si="4"/>
        <v>24</v>
      </c>
      <c r="F36" s="185">
        <f t="shared" si="4"/>
        <v>5580</v>
      </c>
      <c r="G36" s="185">
        <f t="shared" si="4"/>
        <v>459391</v>
      </c>
      <c r="H36" s="185">
        <f t="shared" si="4"/>
        <v>518</v>
      </c>
      <c r="I36" s="185">
        <f t="shared" si="4"/>
        <v>458873</v>
      </c>
      <c r="J36" s="185">
        <f t="shared" si="4"/>
        <v>437948</v>
      </c>
      <c r="K36" s="185">
        <f t="shared" si="4"/>
        <v>518</v>
      </c>
      <c r="L36" s="185">
        <f t="shared" si="4"/>
        <v>437430</v>
      </c>
      <c r="M36" s="186">
        <f t="shared" si="2"/>
        <v>81976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9" sqref="C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238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240</v>
      </c>
      <c r="K7" s="29" t="s">
        <v>241</v>
      </c>
      <c r="L7" s="29" t="s">
        <v>242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243</v>
      </c>
      <c r="D8" s="33" t="s">
        <v>244</v>
      </c>
      <c r="E8" s="33" t="s">
        <v>245</v>
      </c>
      <c r="F8" s="34" t="s">
        <v>246</v>
      </c>
      <c r="G8" s="33" t="s">
        <v>247</v>
      </c>
      <c r="H8" s="33" t="s">
        <v>248</v>
      </c>
      <c r="I8" s="34" t="s">
        <v>249</v>
      </c>
      <c r="J8" s="33" t="s">
        <v>250</v>
      </c>
      <c r="K8" s="33" t="s">
        <v>251</v>
      </c>
      <c r="L8" s="33" t="s">
        <v>252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85882</v>
      </c>
      <c r="D9" s="67">
        <v>130908</v>
      </c>
      <c r="E9" s="67">
        <v>14770</v>
      </c>
      <c r="F9" s="67">
        <v>116138</v>
      </c>
      <c r="G9" s="67">
        <v>13656</v>
      </c>
      <c r="H9" s="67">
        <v>810</v>
      </c>
      <c r="I9" s="67">
        <v>12846</v>
      </c>
      <c r="J9" s="68">
        <v>13640</v>
      </c>
      <c r="K9" s="68">
        <v>799</v>
      </c>
      <c r="L9" s="68">
        <v>12841</v>
      </c>
      <c r="M9" s="174">
        <f>ROUND(G9*1000/D9,0)</f>
        <v>104</v>
      </c>
    </row>
    <row r="10" spans="1:13" s="5" customFormat="1" ht="23.1" customHeight="1" x14ac:dyDescent="0.2">
      <c r="A10" s="38">
        <v>2</v>
      </c>
      <c r="B10" s="39" t="s">
        <v>191</v>
      </c>
      <c r="C10" s="69">
        <v>4951</v>
      </c>
      <c r="D10" s="69">
        <v>22993</v>
      </c>
      <c r="E10" s="69">
        <v>7042</v>
      </c>
      <c r="F10" s="69">
        <v>15951</v>
      </c>
      <c r="G10" s="69">
        <v>1630</v>
      </c>
      <c r="H10" s="69">
        <v>339</v>
      </c>
      <c r="I10" s="69">
        <v>1291</v>
      </c>
      <c r="J10" s="70">
        <v>1595</v>
      </c>
      <c r="K10" s="70">
        <v>339</v>
      </c>
      <c r="L10" s="70">
        <v>1256</v>
      </c>
      <c r="M10" s="177">
        <f>ROUND(G10*1000/D10,0)</f>
        <v>71</v>
      </c>
    </row>
    <row r="11" spans="1:13" s="5" customFormat="1" ht="23.1" customHeight="1" x14ac:dyDescent="0.2">
      <c r="A11" s="38">
        <v>3</v>
      </c>
      <c r="B11" s="39" t="s">
        <v>192</v>
      </c>
      <c r="C11" s="69">
        <v>2263031</v>
      </c>
      <c r="D11" s="69">
        <v>141048</v>
      </c>
      <c r="E11" s="69">
        <v>25841</v>
      </c>
      <c r="F11" s="69">
        <v>115207</v>
      </c>
      <c r="G11" s="69">
        <v>5354</v>
      </c>
      <c r="H11" s="69">
        <v>538</v>
      </c>
      <c r="I11" s="69">
        <v>4816</v>
      </c>
      <c r="J11" s="70">
        <v>4407</v>
      </c>
      <c r="K11" s="70">
        <v>244</v>
      </c>
      <c r="L11" s="70">
        <v>4163</v>
      </c>
      <c r="M11" s="177">
        <f t="shared" ref="M11:M21" si="0">ROUND(G11*1000/D11,0)</f>
        <v>38</v>
      </c>
    </row>
    <row r="12" spans="1:13" s="5" customFormat="1" ht="23.1" customHeight="1" x14ac:dyDescent="0.2">
      <c r="A12" s="38">
        <v>4</v>
      </c>
      <c r="B12" s="39" t="s">
        <v>193</v>
      </c>
      <c r="C12" s="69">
        <v>79543</v>
      </c>
      <c r="D12" s="69">
        <v>132249</v>
      </c>
      <c r="E12" s="69">
        <v>5024</v>
      </c>
      <c r="F12" s="69">
        <v>127225</v>
      </c>
      <c r="G12" s="69">
        <v>42085</v>
      </c>
      <c r="H12" s="69">
        <v>303</v>
      </c>
      <c r="I12" s="69">
        <v>41782</v>
      </c>
      <c r="J12" s="70">
        <v>36329</v>
      </c>
      <c r="K12" s="70">
        <v>245</v>
      </c>
      <c r="L12" s="70">
        <v>36084</v>
      </c>
      <c r="M12" s="177">
        <f t="shared" si="0"/>
        <v>318</v>
      </c>
    </row>
    <row r="13" spans="1:13" s="5" customFormat="1" ht="23.1" customHeight="1" x14ac:dyDescent="0.2">
      <c r="A13" s="38">
        <v>5</v>
      </c>
      <c r="B13" s="39" t="s">
        <v>194</v>
      </c>
      <c r="C13" s="69">
        <v>72</v>
      </c>
      <c r="D13" s="69">
        <v>14458</v>
      </c>
      <c r="E13" s="69">
        <v>1372</v>
      </c>
      <c r="F13" s="69">
        <v>13086</v>
      </c>
      <c r="G13" s="69">
        <v>90</v>
      </c>
      <c r="H13" s="69">
        <v>9</v>
      </c>
      <c r="I13" s="69">
        <v>81</v>
      </c>
      <c r="J13" s="70">
        <v>90</v>
      </c>
      <c r="K13" s="70">
        <v>9</v>
      </c>
      <c r="L13" s="70">
        <v>81</v>
      </c>
      <c r="M13" s="177">
        <f t="shared" si="0"/>
        <v>6</v>
      </c>
    </row>
    <row r="14" spans="1:13" s="5" customFormat="1" ht="23.1" customHeight="1" x14ac:dyDescent="0.2">
      <c r="A14" s="38">
        <v>6</v>
      </c>
      <c r="B14" s="39" t="s">
        <v>195</v>
      </c>
      <c r="C14" s="69">
        <v>3617104</v>
      </c>
      <c r="D14" s="69">
        <v>860954</v>
      </c>
      <c r="E14" s="69">
        <v>4420</v>
      </c>
      <c r="F14" s="69">
        <v>856534</v>
      </c>
      <c r="G14" s="69">
        <v>38024</v>
      </c>
      <c r="H14" s="69">
        <v>233</v>
      </c>
      <c r="I14" s="69">
        <v>37791</v>
      </c>
      <c r="J14" s="70">
        <v>29256</v>
      </c>
      <c r="K14" s="70">
        <v>233</v>
      </c>
      <c r="L14" s="70">
        <v>29023</v>
      </c>
      <c r="M14" s="177">
        <f t="shared" si="0"/>
        <v>44</v>
      </c>
    </row>
    <row r="15" spans="1:13" s="5" customFormat="1" ht="23.1" customHeight="1" x14ac:dyDescent="0.2">
      <c r="A15" s="38">
        <v>7</v>
      </c>
      <c r="B15" s="39" t="s">
        <v>196</v>
      </c>
      <c r="C15" s="69">
        <v>218706</v>
      </c>
      <c r="D15" s="69">
        <v>86563</v>
      </c>
      <c r="E15" s="69">
        <v>24298</v>
      </c>
      <c r="F15" s="69">
        <v>62265</v>
      </c>
      <c r="G15" s="69">
        <v>6091</v>
      </c>
      <c r="H15" s="69">
        <v>1201</v>
      </c>
      <c r="I15" s="69">
        <v>4890</v>
      </c>
      <c r="J15" s="70">
        <v>5984</v>
      </c>
      <c r="K15" s="70">
        <v>1202</v>
      </c>
      <c r="L15" s="70">
        <v>4782</v>
      </c>
      <c r="M15" s="177">
        <f t="shared" si="0"/>
        <v>70</v>
      </c>
    </row>
    <row r="16" spans="1:13" s="5" customFormat="1" ht="23.1" customHeight="1" x14ac:dyDescent="0.2">
      <c r="A16" s="38">
        <v>8</v>
      </c>
      <c r="B16" s="39" t="s">
        <v>197</v>
      </c>
      <c r="C16" s="69">
        <v>229688</v>
      </c>
      <c r="D16" s="69">
        <v>52146</v>
      </c>
      <c r="E16" s="69">
        <v>6421</v>
      </c>
      <c r="F16" s="69">
        <v>45725</v>
      </c>
      <c r="G16" s="69">
        <v>63858</v>
      </c>
      <c r="H16" s="69">
        <v>135</v>
      </c>
      <c r="I16" s="69">
        <v>63723</v>
      </c>
      <c r="J16" s="70">
        <v>41540</v>
      </c>
      <c r="K16" s="70">
        <v>135</v>
      </c>
      <c r="L16" s="70">
        <v>41405</v>
      </c>
      <c r="M16" s="177">
        <f t="shared" si="0"/>
        <v>1225</v>
      </c>
    </row>
    <row r="17" spans="1:13" s="5" customFormat="1" ht="23.1" customHeight="1" x14ac:dyDescent="0.2">
      <c r="A17" s="38">
        <v>9</v>
      </c>
      <c r="B17" s="39" t="s">
        <v>198</v>
      </c>
      <c r="C17" s="69">
        <v>37094</v>
      </c>
      <c r="D17" s="69">
        <v>90554</v>
      </c>
      <c r="E17" s="69">
        <v>10897</v>
      </c>
      <c r="F17" s="69">
        <v>79657</v>
      </c>
      <c r="G17" s="69">
        <v>110984</v>
      </c>
      <c r="H17" s="69">
        <v>760</v>
      </c>
      <c r="I17" s="69">
        <v>110224</v>
      </c>
      <c r="J17" s="70">
        <v>76385</v>
      </c>
      <c r="K17" s="70">
        <v>566</v>
      </c>
      <c r="L17" s="70">
        <v>75819</v>
      </c>
      <c r="M17" s="177">
        <f t="shared" si="0"/>
        <v>1226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113278</v>
      </c>
      <c r="D18" s="69">
        <v>50660</v>
      </c>
      <c r="E18" s="69">
        <v>3570</v>
      </c>
      <c r="F18" s="69">
        <v>47090</v>
      </c>
      <c r="G18" s="69">
        <v>7916</v>
      </c>
      <c r="H18" s="69">
        <v>71</v>
      </c>
      <c r="I18" s="69">
        <v>7845</v>
      </c>
      <c r="J18" s="70">
        <v>7916</v>
      </c>
      <c r="K18" s="70">
        <v>71</v>
      </c>
      <c r="L18" s="70">
        <v>7845</v>
      </c>
      <c r="M18" s="177">
        <f t="shared" si="0"/>
        <v>156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3638</v>
      </c>
      <c r="D19" s="71">
        <v>1062497</v>
      </c>
      <c r="E19" s="71">
        <v>2386</v>
      </c>
      <c r="F19" s="71">
        <v>1060111</v>
      </c>
      <c r="G19" s="71">
        <v>24977</v>
      </c>
      <c r="H19" s="71">
        <v>68</v>
      </c>
      <c r="I19" s="71">
        <v>24909</v>
      </c>
      <c r="J19" s="72">
        <v>24977</v>
      </c>
      <c r="K19" s="72">
        <v>68</v>
      </c>
      <c r="L19" s="72">
        <v>24909</v>
      </c>
      <c r="M19" s="177">
        <f t="shared" si="0"/>
        <v>24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151673</v>
      </c>
      <c r="D20" s="71">
        <v>10339</v>
      </c>
      <c r="E20" s="71">
        <v>0</v>
      </c>
      <c r="F20" s="71">
        <v>10339</v>
      </c>
      <c r="G20" s="71">
        <v>284</v>
      </c>
      <c r="H20" s="71">
        <v>0</v>
      </c>
      <c r="I20" s="71">
        <v>284</v>
      </c>
      <c r="J20" s="72">
        <v>284</v>
      </c>
      <c r="K20" s="72">
        <v>0</v>
      </c>
      <c r="L20" s="72">
        <v>284</v>
      </c>
      <c r="M20" s="177">
        <f t="shared" si="0"/>
        <v>27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22383</v>
      </c>
      <c r="D21" s="71">
        <v>59050</v>
      </c>
      <c r="E21" s="71">
        <v>2966</v>
      </c>
      <c r="F21" s="71">
        <v>56084</v>
      </c>
      <c r="G21" s="71">
        <v>1145</v>
      </c>
      <c r="H21" s="71">
        <v>58</v>
      </c>
      <c r="I21" s="71">
        <v>1087</v>
      </c>
      <c r="J21" s="72">
        <v>1013</v>
      </c>
      <c r="K21" s="72">
        <v>53</v>
      </c>
      <c r="L21" s="72">
        <v>960</v>
      </c>
      <c r="M21" s="177">
        <f t="shared" si="0"/>
        <v>19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59905</v>
      </c>
      <c r="D22" s="73">
        <v>2504</v>
      </c>
      <c r="E22" s="73">
        <v>0</v>
      </c>
      <c r="F22" s="73">
        <v>2504</v>
      </c>
      <c r="G22" s="73">
        <v>7971</v>
      </c>
      <c r="H22" s="73">
        <v>0</v>
      </c>
      <c r="I22" s="73">
        <v>7971</v>
      </c>
      <c r="J22" s="74">
        <v>5265</v>
      </c>
      <c r="K22" s="74">
        <v>0</v>
      </c>
      <c r="L22" s="74">
        <v>5265</v>
      </c>
      <c r="M22" s="182">
        <f>ROUND(G22*1000/D22,0)</f>
        <v>3183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6886948</v>
      </c>
      <c r="D23" s="183">
        <f t="shared" ref="D23:L23" si="1">SUM(D9:D22)</f>
        <v>2716923</v>
      </c>
      <c r="E23" s="183">
        <f t="shared" si="1"/>
        <v>109007</v>
      </c>
      <c r="F23" s="183">
        <f t="shared" si="1"/>
        <v>2607916</v>
      </c>
      <c r="G23" s="183">
        <f t="shared" si="1"/>
        <v>324065</v>
      </c>
      <c r="H23" s="183">
        <f t="shared" si="1"/>
        <v>4525</v>
      </c>
      <c r="I23" s="183">
        <f t="shared" si="1"/>
        <v>319540</v>
      </c>
      <c r="J23" s="183">
        <f t="shared" si="1"/>
        <v>248681</v>
      </c>
      <c r="K23" s="183">
        <f t="shared" si="1"/>
        <v>3964</v>
      </c>
      <c r="L23" s="183">
        <f t="shared" si="1"/>
        <v>244717</v>
      </c>
      <c r="M23" s="182">
        <f>ROUND(G23*1000/D23,0)</f>
        <v>119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37861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8">
        <v>0</v>
      </c>
      <c r="K24" s="68">
        <v>0</v>
      </c>
      <c r="L24" s="68">
        <v>0</v>
      </c>
      <c r="M24" s="174" t="s">
        <v>351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188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7" t="s">
        <v>351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0</v>
      </c>
      <c r="D26" s="69">
        <v>2096</v>
      </c>
      <c r="E26" s="69">
        <v>1437</v>
      </c>
      <c r="F26" s="69">
        <v>659</v>
      </c>
      <c r="G26" s="69">
        <v>31</v>
      </c>
      <c r="H26" s="69">
        <v>21</v>
      </c>
      <c r="I26" s="69">
        <v>10</v>
      </c>
      <c r="J26" s="70">
        <v>31</v>
      </c>
      <c r="K26" s="70">
        <v>21</v>
      </c>
      <c r="L26" s="70">
        <v>10</v>
      </c>
      <c r="M26" s="177">
        <f t="shared" ref="M26:M31" si="2">ROUND(G26*1000/D26,0)</f>
        <v>15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1920</v>
      </c>
      <c r="D27" s="69">
        <v>33410</v>
      </c>
      <c r="E27" s="69">
        <v>3372</v>
      </c>
      <c r="F27" s="69">
        <v>30038</v>
      </c>
      <c r="G27" s="69">
        <v>740</v>
      </c>
      <c r="H27" s="69">
        <v>34</v>
      </c>
      <c r="I27" s="69">
        <v>706</v>
      </c>
      <c r="J27" s="70">
        <v>740</v>
      </c>
      <c r="K27" s="70">
        <v>34</v>
      </c>
      <c r="L27" s="70">
        <v>706</v>
      </c>
      <c r="M27" s="177">
        <f t="shared" si="2"/>
        <v>22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95668</v>
      </c>
      <c r="D28" s="69">
        <v>2849</v>
      </c>
      <c r="E28" s="69">
        <v>0</v>
      </c>
      <c r="F28" s="69">
        <v>2849</v>
      </c>
      <c r="G28" s="69">
        <v>71</v>
      </c>
      <c r="H28" s="69">
        <v>0</v>
      </c>
      <c r="I28" s="69">
        <v>71</v>
      </c>
      <c r="J28" s="70">
        <v>71</v>
      </c>
      <c r="K28" s="70">
        <v>0</v>
      </c>
      <c r="L28" s="70">
        <v>71</v>
      </c>
      <c r="M28" s="177">
        <f t="shared" si="2"/>
        <v>25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0</v>
      </c>
      <c r="D29" s="69">
        <v>1585</v>
      </c>
      <c r="E29" s="69">
        <v>112</v>
      </c>
      <c r="F29" s="69">
        <v>1473</v>
      </c>
      <c r="G29" s="69">
        <v>4</v>
      </c>
      <c r="H29" s="69">
        <v>0</v>
      </c>
      <c r="I29" s="69">
        <v>4</v>
      </c>
      <c r="J29" s="70">
        <v>4</v>
      </c>
      <c r="K29" s="70">
        <v>0</v>
      </c>
      <c r="L29" s="70">
        <v>4</v>
      </c>
      <c r="M29" s="177">
        <f t="shared" si="2"/>
        <v>3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471474</v>
      </c>
      <c r="D30" s="69">
        <v>1430</v>
      </c>
      <c r="E30" s="69">
        <v>0</v>
      </c>
      <c r="F30" s="69">
        <v>1430</v>
      </c>
      <c r="G30" s="69">
        <v>22</v>
      </c>
      <c r="H30" s="69">
        <v>0</v>
      </c>
      <c r="I30" s="69">
        <v>22</v>
      </c>
      <c r="J30" s="70">
        <v>22</v>
      </c>
      <c r="K30" s="70">
        <v>0</v>
      </c>
      <c r="L30" s="70">
        <v>22</v>
      </c>
      <c r="M30" s="177">
        <f t="shared" si="2"/>
        <v>15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225494</v>
      </c>
      <c r="D31" s="69">
        <v>20588</v>
      </c>
      <c r="E31" s="69">
        <v>368</v>
      </c>
      <c r="F31" s="69">
        <v>20220</v>
      </c>
      <c r="G31" s="69">
        <v>2225</v>
      </c>
      <c r="H31" s="69">
        <v>11</v>
      </c>
      <c r="I31" s="69">
        <v>2214</v>
      </c>
      <c r="J31" s="70">
        <v>2225</v>
      </c>
      <c r="K31" s="70">
        <v>11</v>
      </c>
      <c r="L31" s="70">
        <v>2214</v>
      </c>
      <c r="M31" s="177">
        <f t="shared" si="2"/>
        <v>108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70">
        <v>0</v>
      </c>
      <c r="K32" s="70">
        <v>0</v>
      </c>
      <c r="L32" s="70">
        <v>0</v>
      </c>
      <c r="M32" s="177" t="s">
        <v>351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25686</v>
      </c>
      <c r="D33" s="69">
        <v>245121</v>
      </c>
      <c r="E33" s="69">
        <v>10084</v>
      </c>
      <c r="F33" s="69">
        <v>235037</v>
      </c>
      <c r="G33" s="69">
        <v>3432</v>
      </c>
      <c r="H33" s="69">
        <v>141</v>
      </c>
      <c r="I33" s="69">
        <v>3291</v>
      </c>
      <c r="J33" s="70">
        <v>3432</v>
      </c>
      <c r="K33" s="70">
        <v>141</v>
      </c>
      <c r="L33" s="70">
        <v>3291</v>
      </c>
      <c r="M33" s="177">
        <f>ROUND(G33*1000/D33,0)</f>
        <v>14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10179</v>
      </c>
      <c r="D34" s="73">
        <v>23132</v>
      </c>
      <c r="E34" s="73">
        <v>616</v>
      </c>
      <c r="F34" s="73">
        <v>22516</v>
      </c>
      <c r="G34" s="73">
        <v>950</v>
      </c>
      <c r="H34" s="73">
        <v>11</v>
      </c>
      <c r="I34" s="73">
        <v>939</v>
      </c>
      <c r="J34" s="74">
        <v>950</v>
      </c>
      <c r="K34" s="74">
        <v>11</v>
      </c>
      <c r="L34" s="74">
        <v>939</v>
      </c>
      <c r="M34" s="182">
        <f>ROUND(G34*1000/D34,0)</f>
        <v>41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868470</v>
      </c>
      <c r="D35" s="183">
        <f t="shared" ref="D35:L35" si="3">SUM(D24:D34)</f>
        <v>330211</v>
      </c>
      <c r="E35" s="183">
        <f t="shared" si="3"/>
        <v>15989</v>
      </c>
      <c r="F35" s="183">
        <f t="shared" si="3"/>
        <v>314222</v>
      </c>
      <c r="G35" s="183">
        <f t="shared" si="3"/>
        <v>7475</v>
      </c>
      <c r="H35" s="183">
        <f t="shared" si="3"/>
        <v>218</v>
      </c>
      <c r="I35" s="183">
        <f t="shared" si="3"/>
        <v>7257</v>
      </c>
      <c r="J35" s="183">
        <f t="shared" si="3"/>
        <v>7475</v>
      </c>
      <c r="K35" s="183">
        <f t="shared" si="3"/>
        <v>218</v>
      </c>
      <c r="L35" s="183">
        <f t="shared" si="3"/>
        <v>7257</v>
      </c>
      <c r="M35" s="184">
        <f>ROUND(G35*1000/D35,0)</f>
        <v>23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7755418</v>
      </c>
      <c r="D36" s="185">
        <f t="shared" ref="D36:L36" si="4">D23+D35</f>
        <v>3047134</v>
      </c>
      <c r="E36" s="185">
        <f t="shared" si="4"/>
        <v>124996</v>
      </c>
      <c r="F36" s="185">
        <f t="shared" si="4"/>
        <v>2922138</v>
      </c>
      <c r="G36" s="185">
        <f t="shared" si="4"/>
        <v>331540</v>
      </c>
      <c r="H36" s="185">
        <f t="shared" si="4"/>
        <v>4743</v>
      </c>
      <c r="I36" s="185">
        <f t="shared" si="4"/>
        <v>326797</v>
      </c>
      <c r="J36" s="185">
        <f t="shared" si="4"/>
        <v>256156</v>
      </c>
      <c r="K36" s="185">
        <f t="shared" si="4"/>
        <v>4182</v>
      </c>
      <c r="L36" s="185">
        <f t="shared" si="4"/>
        <v>251974</v>
      </c>
      <c r="M36" s="186">
        <f>ROUND(G36*1000/D36,0)</f>
        <v>109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9" sqref="C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C3" s="55"/>
      <c r="D3" s="7" t="s">
        <v>214</v>
      </c>
      <c r="E3" s="54" t="s">
        <v>215</v>
      </c>
      <c r="M3" s="10" t="s">
        <v>216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228</v>
      </c>
      <c r="D8" s="33" t="s">
        <v>229</v>
      </c>
      <c r="E8" s="33" t="s">
        <v>230</v>
      </c>
      <c r="F8" s="34" t="s">
        <v>231</v>
      </c>
      <c r="G8" s="33" t="s">
        <v>232</v>
      </c>
      <c r="H8" s="33" t="s">
        <v>233</v>
      </c>
      <c r="I8" s="34" t="s">
        <v>234</v>
      </c>
      <c r="J8" s="33" t="s">
        <v>235</v>
      </c>
      <c r="K8" s="33" t="s">
        <v>236</v>
      </c>
      <c r="L8" s="33" t="s">
        <v>237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3598890</v>
      </c>
      <c r="D9" s="67">
        <v>62337721</v>
      </c>
      <c r="E9" s="67">
        <v>4996903</v>
      </c>
      <c r="F9" s="67">
        <v>57340818</v>
      </c>
      <c r="G9" s="67">
        <v>1399565</v>
      </c>
      <c r="H9" s="67">
        <v>120999</v>
      </c>
      <c r="I9" s="67">
        <v>1278566</v>
      </c>
      <c r="J9" s="68">
        <v>1399565</v>
      </c>
      <c r="K9" s="68">
        <v>120999</v>
      </c>
      <c r="L9" s="68">
        <v>1278566</v>
      </c>
      <c r="M9" s="174">
        <f>ROUND(G9*1000*1000/D9,0)</f>
        <v>22451</v>
      </c>
    </row>
    <row r="10" spans="1:13" s="5" customFormat="1" ht="23.1" customHeight="1" x14ac:dyDescent="0.2">
      <c r="A10" s="38">
        <v>2</v>
      </c>
      <c r="B10" s="39" t="s">
        <v>191</v>
      </c>
      <c r="C10" s="69">
        <v>2552302</v>
      </c>
      <c r="D10" s="69">
        <v>46025209</v>
      </c>
      <c r="E10" s="69">
        <v>2854959</v>
      </c>
      <c r="F10" s="69">
        <v>43170250</v>
      </c>
      <c r="G10" s="69">
        <v>1093251</v>
      </c>
      <c r="H10" s="69">
        <v>67334</v>
      </c>
      <c r="I10" s="69">
        <v>1025917</v>
      </c>
      <c r="J10" s="70">
        <v>1093251</v>
      </c>
      <c r="K10" s="70">
        <v>67334</v>
      </c>
      <c r="L10" s="70">
        <v>1025917</v>
      </c>
      <c r="M10" s="177">
        <f>ROUND(G10*1000*1000/D10,0)</f>
        <v>23753</v>
      </c>
    </row>
    <row r="11" spans="1:13" s="5" customFormat="1" ht="23.1" customHeight="1" x14ac:dyDescent="0.2">
      <c r="A11" s="38">
        <v>3</v>
      </c>
      <c r="B11" s="39" t="s">
        <v>192</v>
      </c>
      <c r="C11" s="69">
        <v>3965352</v>
      </c>
      <c r="D11" s="69">
        <v>51201297</v>
      </c>
      <c r="E11" s="69">
        <v>2794150</v>
      </c>
      <c r="F11" s="69">
        <v>48407147</v>
      </c>
      <c r="G11" s="69">
        <v>1101886</v>
      </c>
      <c r="H11" s="69">
        <v>64501</v>
      </c>
      <c r="I11" s="69">
        <v>1037385</v>
      </c>
      <c r="J11" s="70">
        <v>1101886</v>
      </c>
      <c r="K11" s="70">
        <v>64501</v>
      </c>
      <c r="L11" s="70">
        <v>1037385</v>
      </c>
      <c r="M11" s="177">
        <f t="shared" ref="M11:M20" si="0">ROUND(G11*1000*1000/D11,0)</f>
        <v>21521</v>
      </c>
    </row>
    <row r="12" spans="1:13" s="5" customFormat="1" ht="23.1" customHeight="1" x14ac:dyDescent="0.2">
      <c r="A12" s="38">
        <v>4</v>
      </c>
      <c r="B12" s="39" t="s">
        <v>193</v>
      </c>
      <c r="C12" s="69">
        <v>4388229</v>
      </c>
      <c r="D12" s="69">
        <v>77359738</v>
      </c>
      <c r="E12" s="69">
        <v>4027505</v>
      </c>
      <c r="F12" s="69">
        <v>73332233</v>
      </c>
      <c r="G12" s="69">
        <v>1822526</v>
      </c>
      <c r="H12" s="69">
        <v>92142</v>
      </c>
      <c r="I12" s="69">
        <v>1730384</v>
      </c>
      <c r="J12" s="70">
        <v>1822526</v>
      </c>
      <c r="K12" s="70">
        <v>92142</v>
      </c>
      <c r="L12" s="70">
        <v>1730384</v>
      </c>
      <c r="M12" s="177">
        <f t="shared" si="0"/>
        <v>23559</v>
      </c>
    </row>
    <row r="13" spans="1:13" s="5" customFormat="1" ht="23.1" customHeight="1" x14ac:dyDescent="0.2">
      <c r="A13" s="38">
        <v>5</v>
      </c>
      <c r="B13" s="39" t="s">
        <v>194</v>
      </c>
      <c r="C13" s="69">
        <v>10108726</v>
      </c>
      <c r="D13" s="69">
        <v>105797739</v>
      </c>
      <c r="E13" s="69">
        <v>4014987</v>
      </c>
      <c r="F13" s="69">
        <v>101782752</v>
      </c>
      <c r="G13" s="69">
        <v>3373910</v>
      </c>
      <c r="H13" s="69">
        <v>123308</v>
      </c>
      <c r="I13" s="69">
        <v>3250602</v>
      </c>
      <c r="J13" s="70">
        <v>3373910</v>
      </c>
      <c r="K13" s="70">
        <v>123308</v>
      </c>
      <c r="L13" s="70">
        <v>3250602</v>
      </c>
      <c r="M13" s="177">
        <f t="shared" si="0"/>
        <v>31890</v>
      </c>
    </row>
    <row r="14" spans="1:13" s="5" customFormat="1" ht="23.1" customHeight="1" x14ac:dyDescent="0.2">
      <c r="A14" s="38">
        <v>6</v>
      </c>
      <c r="B14" s="39" t="s">
        <v>195</v>
      </c>
      <c r="C14" s="69">
        <v>14686973</v>
      </c>
      <c r="D14" s="69">
        <v>107581446</v>
      </c>
      <c r="E14" s="69">
        <v>8510281</v>
      </c>
      <c r="F14" s="69">
        <v>99071165</v>
      </c>
      <c r="G14" s="69">
        <v>2138788</v>
      </c>
      <c r="H14" s="69">
        <v>152718</v>
      </c>
      <c r="I14" s="69">
        <v>1986070</v>
      </c>
      <c r="J14" s="70">
        <v>2138733</v>
      </c>
      <c r="K14" s="70">
        <v>152718</v>
      </c>
      <c r="L14" s="70">
        <v>1986015</v>
      </c>
      <c r="M14" s="177">
        <f t="shared" si="0"/>
        <v>19881</v>
      </c>
    </row>
    <row r="15" spans="1:13" s="5" customFormat="1" ht="23.1" customHeight="1" x14ac:dyDescent="0.2">
      <c r="A15" s="38">
        <v>7</v>
      </c>
      <c r="B15" s="39" t="s">
        <v>196</v>
      </c>
      <c r="C15" s="69">
        <v>275646</v>
      </c>
      <c r="D15" s="69">
        <v>8024897</v>
      </c>
      <c r="E15" s="69">
        <v>1147891</v>
      </c>
      <c r="F15" s="69">
        <v>6877006</v>
      </c>
      <c r="G15" s="69">
        <v>233522</v>
      </c>
      <c r="H15" s="69">
        <v>33403</v>
      </c>
      <c r="I15" s="69">
        <v>200119</v>
      </c>
      <c r="J15" s="70">
        <v>233522</v>
      </c>
      <c r="K15" s="70">
        <v>33403</v>
      </c>
      <c r="L15" s="70">
        <v>200119</v>
      </c>
      <c r="M15" s="177">
        <f t="shared" si="0"/>
        <v>29100</v>
      </c>
    </row>
    <row r="16" spans="1:13" s="5" customFormat="1" ht="23.1" customHeight="1" x14ac:dyDescent="0.2">
      <c r="A16" s="38">
        <v>8</v>
      </c>
      <c r="B16" s="39" t="s">
        <v>197</v>
      </c>
      <c r="C16" s="69">
        <v>577807</v>
      </c>
      <c r="D16" s="69">
        <v>13938319</v>
      </c>
      <c r="E16" s="69">
        <v>1094406</v>
      </c>
      <c r="F16" s="69">
        <v>12843913</v>
      </c>
      <c r="G16" s="69">
        <v>322523</v>
      </c>
      <c r="H16" s="69">
        <v>28479</v>
      </c>
      <c r="I16" s="69">
        <v>294044</v>
      </c>
      <c r="J16" s="70">
        <v>322523</v>
      </c>
      <c r="K16" s="70">
        <v>28479</v>
      </c>
      <c r="L16" s="70">
        <v>294044</v>
      </c>
      <c r="M16" s="177">
        <f t="shared" si="0"/>
        <v>23139</v>
      </c>
    </row>
    <row r="17" spans="1:13" s="5" customFormat="1" ht="23.1" customHeight="1" x14ac:dyDescent="0.2">
      <c r="A17" s="38">
        <v>9</v>
      </c>
      <c r="B17" s="39" t="s">
        <v>198</v>
      </c>
      <c r="C17" s="69">
        <v>1183021</v>
      </c>
      <c r="D17" s="69">
        <v>78744173</v>
      </c>
      <c r="E17" s="69">
        <v>4000004</v>
      </c>
      <c r="F17" s="69">
        <v>74744169</v>
      </c>
      <c r="G17" s="69">
        <v>1941583</v>
      </c>
      <c r="H17" s="69">
        <v>97482</v>
      </c>
      <c r="I17" s="69">
        <v>1844101</v>
      </c>
      <c r="J17" s="70">
        <v>1941583</v>
      </c>
      <c r="K17" s="70">
        <v>97482</v>
      </c>
      <c r="L17" s="70">
        <v>1844101</v>
      </c>
      <c r="M17" s="177">
        <f t="shared" si="0"/>
        <v>24657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12803887</v>
      </c>
      <c r="D18" s="69">
        <v>44218935</v>
      </c>
      <c r="E18" s="69">
        <v>3272081</v>
      </c>
      <c r="F18" s="69">
        <v>40946854</v>
      </c>
      <c r="G18" s="69">
        <v>1075348</v>
      </c>
      <c r="H18" s="69">
        <v>77758</v>
      </c>
      <c r="I18" s="69">
        <v>997590</v>
      </c>
      <c r="J18" s="70">
        <v>1075348</v>
      </c>
      <c r="K18" s="70">
        <v>77758</v>
      </c>
      <c r="L18" s="70">
        <v>997590</v>
      </c>
      <c r="M18" s="177">
        <f t="shared" si="0"/>
        <v>24319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4563730</v>
      </c>
      <c r="D19" s="71">
        <v>82737107</v>
      </c>
      <c r="E19" s="71">
        <v>22301044</v>
      </c>
      <c r="F19" s="71">
        <v>60436063</v>
      </c>
      <c r="G19" s="71">
        <v>1844059</v>
      </c>
      <c r="H19" s="71">
        <v>497576</v>
      </c>
      <c r="I19" s="71">
        <v>1346483</v>
      </c>
      <c r="J19" s="72">
        <v>1844059</v>
      </c>
      <c r="K19" s="72">
        <v>497576</v>
      </c>
      <c r="L19" s="72">
        <v>1346483</v>
      </c>
      <c r="M19" s="177">
        <f t="shared" si="0"/>
        <v>22288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1347550</v>
      </c>
      <c r="D20" s="71">
        <v>24811557</v>
      </c>
      <c r="E20" s="71">
        <v>1412005</v>
      </c>
      <c r="F20" s="71">
        <v>23399552</v>
      </c>
      <c r="G20" s="71">
        <v>717798</v>
      </c>
      <c r="H20" s="71">
        <v>40367</v>
      </c>
      <c r="I20" s="71">
        <v>677431</v>
      </c>
      <c r="J20" s="72">
        <v>717798</v>
      </c>
      <c r="K20" s="72">
        <v>40367</v>
      </c>
      <c r="L20" s="72">
        <v>677431</v>
      </c>
      <c r="M20" s="177">
        <f t="shared" si="0"/>
        <v>28930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1900433</v>
      </c>
      <c r="D21" s="71">
        <v>66082485</v>
      </c>
      <c r="E21" s="71">
        <v>4948167</v>
      </c>
      <c r="F21" s="71">
        <v>61134318</v>
      </c>
      <c r="G21" s="71">
        <v>1498005</v>
      </c>
      <c r="H21" s="71">
        <v>111787</v>
      </c>
      <c r="I21" s="71">
        <v>1386218</v>
      </c>
      <c r="J21" s="72">
        <v>1243293</v>
      </c>
      <c r="K21" s="72">
        <v>93267</v>
      </c>
      <c r="L21" s="72">
        <v>1150026</v>
      </c>
      <c r="M21" s="177">
        <f>ROUND(G21*1000*1000/D21,0)</f>
        <v>22669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175020</v>
      </c>
      <c r="D22" s="73">
        <v>3565455</v>
      </c>
      <c r="E22" s="73">
        <v>517744</v>
      </c>
      <c r="F22" s="73">
        <v>3047711</v>
      </c>
      <c r="G22" s="73">
        <v>103041</v>
      </c>
      <c r="H22" s="73">
        <v>14963</v>
      </c>
      <c r="I22" s="73">
        <v>88078</v>
      </c>
      <c r="J22" s="74">
        <v>103041</v>
      </c>
      <c r="K22" s="74">
        <v>14963</v>
      </c>
      <c r="L22" s="74">
        <v>88078</v>
      </c>
      <c r="M22" s="182">
        <f>ROUND(G22*1000*1000/D22,0)</f>
        <v>28900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62127566</v>
      </c>
      <c r="D23" s="183">
        <f t="shared" ref="D23:L23" si="1">SUM(D9:D22)</f>
        <v>772426078</v>
      </c>
      <c r="E23" s="183">
        <f t="shared" si="1"/>
        <v>65892127</v>
      </c>
      <c r="F23" s="183">
        <f t="shared" si="1"/>
        <v>706533951</v>
      </c>
      <c r="G23" s="183">
        <f t="shared" si="1"/>
        <v>18665805</v>
      </c>
      <c r="H23" s="183">
        <f t="shared" si="1"/>
        <v>1522817</v>
      </c>
      <c r="I23" s="183">
        <f t="shared" si="1"/>
        <v>17142988</v>
      </c>
      <c r="J23" s="183">
        <f t="shared" si="1"/>
        <v>18411038</v>
      </c>
      <c r="K23" s="183">
        <f t="shared" si="1"/>
        <v>1504297</v>
      </c>
      <c r="L23" s="183">
        <f t="shared" si="1"/>
        <v>16906741</v>
      </c>
      <c r="M23" s="182">
        <f>ROUND(G23*1000*1000/D23,0)</f>
        <v>24165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45422</v>
      </c>
      <c r="D24" s="67">
        <v>2017657</v>
      </c>
      <c r="E24" s="67">
        <v>249059</v>
      </c>
      <c r="F24" s="67">
        <v>1768598</v>
      </c>
      <c r="G24" s="67">
        <v>48826</v>
      </c>
      <c r="H24" s="67">
        <v>6027</v>
      </c>
      <c r="I24" s="67">
        <v>42799</v>
      </c>
      <c r="J24" s="68">
        <v>48826</v>
      </c>
      <c r="K24" s="68">
        <v>6027</v>
      </c>
      <c r="L24" s="68">
        <v>42799</v>
      </c>
      <c r="M24" s="174">
        <f>ROUND(G24*1000*1000/D24,0)</f>
        <v>24199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1504185</v>
      </c>
      <c r="D25" s="69">
        <v>21343880</v>
      </c>
      <c r="E25" s="69">
        <v>1683754</v>
      </c>
      <c r="F25" s="69">
        <v>19660126</v>
      </c>
      <c r="G25" s="69">
        <v>400340</v>
      </c>
      <c r="H25" s="69">
        <v>32176</v>
      </c>
      <c r="I25" s="69">
        <v>368164</v>
      </c>
      <c r="J25" s="70">
        <v>400340</v>
      </c>
      <c r="K25" s="70">
        <v>32176</v>
      </c>
      <c r="L25" s="70">
        <v>368164</v>
      </c>
      <c r="M25" s="177">
        <f>ROUND(G25*1000*1000/D25,0)</f>
        <v>18757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2531278</v>
      </c>
      <c r="D26" s="69">
        <v>53672632</v>
      </c>
      <c r="E26" s="69">
        <v>3297603</v>
      </c>
      <c r="F26" s="69">
        <v>50375029</v>
      </c>
      <c r="G26" s="69">
        <v>1119557</v>
      </c>
      <c r="H26" s="69">
        <v>66415</v>
      </c>
      <c r="I26" s="69">
        <v>1053142</v>
      </c>
      <c r="J26" s="70">
        <v>1119557</v>
      </c>
      <c r="K26" s="70">
        <v>66415</v>
      </c>
      <c r="L26" s="70">
        <v>1053142</v>
      </c>
      <c r="M26" s="177">
        <f t="shared" ref="M26:M32" si="2">ROUND(G26*1000*1000/D26,0)</f>
        <v>20859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221787</v>
      </c>
      <c r="D27" s="69">
        <v>17244880</v>
      </c>
      <c r="E27" s="69">
        <v>1933798</v>
      </c>
      <c r="F27" s="69">
        <v>15311082</v>
      </c>
      <c r="G27" s="69">
        <v>344579</v>
      </c>
      <c r="H27" s="69">
        <v>37353</v>
      </c>
      <c r="I27" s="69">
        <v>307226</v>
      </c>
      <c r="J27" s="70">
        <v>344579</v>
      </c>
      <c r="K27" s="70">
        <v>37353</v>
      </c>
      <c r="L27" s="70">
        <v>307226</v>
      </c>
      <c r="M27" s="177">
        <f t="shared" si="2"/>
        <v>19982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232447</v>
      </c>
      <c r="D28" s="69">
        <v>7652515</v>
      </c>
      <c r="E28" s="69">
        <v>1227040</v>
      </c>
      <c r="F28" s="69">
        <v>6425475</v>
      </c>
      <c r="G28" s="69">
        <v>199763</v>
      </c>
      <c r="H28" s="69">
        <v>31824</v>
      </c>
      <c r="I28" s="69">
        <v>167939</v>
      </c>
      <c r="J28" s="70">
        <v>199763</v>
      </c>
      <c r="K28" s="70">
        <v>31824</v>
      </c>
      <c r="L28" s="70">
        <v>167939</v>
      </c>
      <c r="M28" s="177">
        <f t="shared" si="2"/>
        <v>26104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202002</v>
      </c>
      <c r="D29" s="69">
        <v>4874944</v>
      </c>
      <c r="E29" s="69">
        <v>742637</v>
      </c>
      <c r="F29" s="69">
        <v>4132307</v>
      </c>
      <c r="G29" s="69">
        <v>141176</v>
      </c>
      <c r="H29" s="69">
        <v>21506</v>
      </c>
      <c r="I29" s="69">
        <v>119670</v>
      </c>
      <c r="J29" s="70">
        <v>140485</v>
      </c>
      <c r="K29" s="70">
        <v>21506</v>
      </c>
      <c r="L29" s="70">
        <v>118979</v>
      </c>
      <c r="M29" s="177">
        <f t="shared" si="2"/>
        <v>28960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338445</v>
      </c>
      <c r="D30" s="69">
        <v>2242215</v>
      </c>
      <c r="E30" s="69">
        <v>326069</v>
      </c>
      <c r="F30" s="69">
        <v>1916146</v>
      </c>
      <c r="G30" s="69">
        <v>51467</v>
      </c>
      <c r="H30" s="69">
        <v>7101</v>
      </c>
      <c r="I30" s="69">
        <v>44366</v>
      </c>
      <c r="J30" s="70">
        <v>51467</v>
      </c>
      <c r="K30" s="70">
        <v>7101</v>
      </c>
      <c r="L30" s="70">
        <v>44366</v>
      </c>
      <c r="M30" s="177">
        <f t="shared" si="2"/>
        <v>22954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62701001</v>
      </c>
      <c r="D31" s="69">
        <v>35566262</v>
      </c>
      <c r="E31" s="69">
        <v>2963253</v>
      </c>
      <c r="F31" s="69">
        <v>32603009</v>
      </c>
      <c r="G31" s="69">
        <v>720055</v>
      </c>
      <c r="H31" s="69">
        <v>52683</v>
      </c>
      <c r="I31" s="69">
        <v>667372</v>
      </c>
      <c r="J31" s="70">
        <v>720055</v>
      </c>
      <c r="K31" s="70">
        <v>52683</v>
      </c>
      <c r="L31" s="70">
        <v>667372</v>
      </c>
      <c r="M31" s="177">
        <f t="shared" si="2"/>
        <v>20245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261510</v>
      </c>
      <c r="D32" s="69">
        <v>4688956</v>
      </c>
      <c r="E32" s="69">
        <v>552033</v>
      </c>
      <c r="F32" s="69">
        <v>4136923</v>
      </c>
      <c r="G32" s="69">
        <v>109749</v>
      </c>
      <c r="H32" s="69">
        <v>13127</v>
      </c>
      <c r="I32" s="69">
        <v>96622</v>
      </c>
      <c r="J32" s="70">
        <v>109749</v>
      </c>
      <c r="K32" s="70">
        <v>13127</v>
      </c>
      <c r="L32" s="70">
        <v>96622</v>
      </c>
      <c r="M32" s="177">
        <f t="shared" si="2"/>
        <v>23406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15448172</v>
      </c>
      <c r="D33" s="69">
        <v>118209719</v>
      </c>
      <c r="E33" s="69">
        <v>31609400</v>
      </c>
      <c r="F33" s="69">
        <v>86600319</v>
      </c>
      <c r="G33" s="69">
        <v>2042699</v>
      </c>
      <c r="H33" s="69">
        <v>527234</v>
      </c>
      <c r="I33" s="69">
        <v>1515465</v>
      </c>
      <c r="J33" s="70">
        <v>2042661</v>
      </c>
      <c r="K33" s="70">
        <v>527196</v>
      </c>
      <c r="L33" s="70">
        <v>1515465</v>
      </c>
      <c r="M33" s="177">
        <f>ROUND(G33*1000*1000/D33,0)</f>
        <v>17280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3592416</v>
      </c>
      <c r="D34" s="73">
        <v>64535271</v>
      </c>
      <c r="E34" s="73">
        <v>3045564</v>
      </c>
      <c r="F34" s="73">
        <v>61489707</v>
      </c>
      <c r="G34" s="73">
        <v>1474719</v>
      </c>
      <c r="H34" s="73">
        <v>65042</v>
      </c>
      <c r="I34" s="73">
        <v>1409677</v>
      </c>
      <c r="J34" s="74">
        <v>1474719</v>
      </c>
      <c r="K34" s="74">
        <v>65042</v>
      </c>
      <c r="L34" s="74">
        <v>1409677</v>
      </c>
      <c r="M34" s="182">
        <f>ROUND(G34*1000*1000/D34,0)</f>
        <v>22851</v>
      </c>
    </row>
    <row r="35" spans="1:13" s="5" customFormat="1" ht="23.1" customHeight="1" x14ac:dyDescent="0.2">
      <c r="A35" s="48"/>
      <c r="B35" s="45" t="s">
        <v>178</v>
      </c>
      <c r="C35" s="183">
        <f t="shared" ref="C35:K35" si="3">SUM(C24:C34)</f>
        <v>87078665</v>
      </c>
      <c r="D35" s="183">
        <f t="shared" si="3"/>
        <v>332048931</v>
      </c>
      <c r="E35" s="183">
        <f t="shared" si="3"/>
        <v>47630210</v>
      </c>
      <c r="F35" s="183">
        <f t="shared" si="3"/>
        <v>284418721</v>
      </c>
      <c r="G35" s="183">
        <f t="shared" si="3"/>
        <v>6652930</v>
      </c>
      <c r="H35" s="183">
        <f t="shared" si="3"/>
        <v>860488</v>
      </c>
      <c r="I35" s="183">
        <f t="shared" si="3"/>
        <v>5792442</v>
      </c>
      <c r="J35" s="183">
        <f t="shared" si="3"/>
        <v>6652201</v>
      </c>
      <c r="K35" s="183">
        <f t="shared" si="3"/>
        <v>860450</v>
      </c>
      <c r="L35" s="183">
        <f>SUM(L24:L34)</f>
        <v>5791751</v>
      </c>
      <c r="M35" s="184">
        <f>ROUND(G35*1000*1000/D35,0)</f>
        <v>20036</v>
      </c>
    </row>
    <row r="36" spans="1:13" s="5" customFormat="1" ht="23.1" customHeight="1" thickBot="1" x14ac:dyDescent="0.25">
      <c r="A36" s="49"/>
      <c r="B36" s="50" t="s">
        <v>179</v>
      </c>
      <c r="C36" s="185">
        <f t="shared" ref="C36:K36" si="4">C23+C35</f>
        <v>149206231</v>
      </c>
      <c r="D36" s="185">
        <f t="shared" si="4"/>
        <v>1104475009</v>
      </c>
      <c r="E36" s="185">
        <f t="shared" si="4"/>
        <v>113522337</v>
      </c>
      <c r="F36" s="185">
        <f t="shared" si="4"/>
        <v>990952672</v>
      </c>
      <c r="G36" s="185">
        <f t="shared" si="4"/>
        <v>25318735</v>
      </c>
      <c r="H36" s="185">
        <f t="shared" si="4"/>
        <v>2383305</v>
      </c>
      <c r="I36" s="185">
        <f t="shared" si="4"/>
        <v>22935430</v>
      </c>
      <c r="J36" s="185">
        <f t="shared" si="4"/>
        <v>25063239</v>
      </c>
      <c r="K36" s="185">
        <f t="shared" si="4"/>
        <v>2364747</v>
      </c>
      <c r="L36" s="185">
        <f>L23+L35</f>
        <v>22698492</v>
      </c>
      <c r="M36" s="186">
        <f>ROUND(G36*1000*1000/D36,0)</f>
        <v>22924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5" width="27.125" style="52" customWidth="1"/>
    <col min="16" max="16384" width="11" style="52"/>
  </cols>
  <sheetData>
    <row r="2" spans="1:13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211</v>
      </c>
      <c r="H3" s="55"/>
      <c r="M3" s="56" t="s">
        <v>212</v>
      </c>
    </row>
    <row r="4" spans="1:13" s="5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5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5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213</v>
      </c>
      <c r="H6" s="26" t="s">
        <v>31</v>
      </c>
      <c r="I6" s="26" t="s">
        <v>32</v>
      </c>
      <c r="J6" s="26" t="s">
        <v>213</v>
      </c>
      <c r="K6" s="26" t="s">
        <v>31</v>
      </c>
      <c r="L6" s="26" t="s">
        <v>32</v>
      </c>
      <c r="M6" s="27" t="s">
        <v>125</v>
      </c>
    </row>
    <row r="7" spans="1:13" s="51" customFormat="1" ht="23.1" customHeight="1" x14ac:dyDescent="0.15">
      <c r="A7" s="17"/>
      <c r="B7" s="1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51" customFormat="1" ht="23.1" customHeight="1" x14ac:dyDescent="0.15">
      <c r="A8" s="31"/>
      <c r="B8" s="32"/>
      <c r="C8" s="34" t="s">
        <v>59</v>
      </c>
      <c r="D8" s="33" t="s">
        <v>60</v>
      </c>
      <c r="E8" s="33" t="s">
        <v>61</v>
      </c>
      <c r="F8" s="34" t="s">
        <v>62</v>
      </c>
      <c r="G8" s="33" t="s">
        <v>63</v>
      </c>
      <c r="H8" s="33" t="s">
        <v>64</v>
      </c>
      <c r="I8" s="34" t="s">
        <v>65</v>
      </c>
      <c r="J8" s="33" t="s">
        <v>66</v>
      </c>
      <c r="K8" s="102" t="s">
        <v>67</v>
      </c>
      <c r="L8" s="103" t="s">
        <v>68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705521</v>
      </c>
      <c r="D9" s="67">
        <v>1231399</v>
      </c>
      <c r="E9" s="67">
        <v>12849</v>
      </c>
      <c r="F9" s="67">
        <v>1218550</v>
      </c>
      <c r="G9" s="67">
        <v>9844212</v>
      </c>
      <c r="H9" s="67">
        <v>5120</v>
      </c>
      <c r="I9" s="67">
        <v>9839092</v>
      </c>
      <c r="J9" s="68">
        <v>6207597</v>
      </c>
      <c r="K9" s="68">
        <v>3421</v>
      </c>
      <c r="L9" s="68">
        <v>6204176</v>
      </c>
      <c r="M9" s="174">
        <f>ROUND(G9*1000/D9,0)</f>
        <v>7994</v>
      </c>
    </row>
    <row r="10" spans="1:13" s="5" customFormat="1" ht="23.1" customHeight="1" x14ac:dyDescent="0.2">
      <c r="A10" s="38">
        <v>2</v>
      </c>
      <c r="B10" s="39" t="s">
        <v>191</v>
      </c>
      <c r="C10" s="69">
        <v>8275</v>
      </c>
      <c r="D10" s="69">
        <v>465720</v>
      </c>
      <c r="E10" s="69">
        <v>55440</v>
      </c>
      <c r="F10" s="69">
        <v>410280</v>
      </c>
      <c r="G10" s="69">
        <v>346229</v>
      </c>
      <c r="H10" s="69">
        <v>4508</v>
      </c>
      <c r="I10" s="69">
        <v>341721</v>
      </c>
      <c r="J10" s="70">
        <v>249033</v>
      </c>
      <c r="K10" s="70">
        <v>4123</v>
      </c>
      <c r="L10" s="70">
        <v>244910</v>
      </c>
      <c r="M10" s="177">
        <f>ROUND(G10*1000/D10,0)</f>
        <v>743</v>
      </c>
    </row>
    <row r="11" spans="1:13" s="5" customFormat="1" ht="23.1" customHeight="1" x14ac:dyDescent="0.2">
      <c r="A11" s="38">
        <v>3</v>
      </c>
      <c r="B11" s="39" t="s">
        <v>192</v>
      </c>
      <c r="C11" s="69">
        <v>66045</v>
      </c>
      <c r="D11" s="69">
        <v>1712111</v>
      </c>
      <c r="E11" s="69">
        <v>92441</v>
      </c>
      <c r="F11" s="69">
        <v>1619670</v>
      </c>
      <c r="G11" s="69">
        <v>1655260</v>
      </c>
      <c r="H11" s="69">
        <v>9185</v>
      </c>
      <c r="I11" s="69">
        <v>1646075</v>
      </c>
      <c r="J11" s="70">
        <v>907789</v>
      </c>
      <c r="K11" s="70">
        <v>7631</v>
      </c>
      <c r="L11" s="70">
        <v>900158</v>
      </c>
      <c r="M11" s="177">
        <f t="shared" ref="M11:M18" si="0">ROUND(G11*1000/D11,0)</f>
        <v>967</v>
      </c>
    </row>
    <row r="12" spans="1:13" s="5" customFormat="1" ht="23.1" customHeight="1" x14ac:dyDescent="0.2">
      <c r="A12" s="38">
        <v>4</v>
      </c>
      <c r="B12" s="39" t="s">
        <v>193</v>
      </c>
      <c r="C12" s="69">
        <v>10835</v>
      </c>
      <c r="D12" s="69">
        <v>136798</v>
      </c>
      <c r="E12" s="69">
        <v>664</v>
      </c>
      <c r="F12" s="69">
        <v>136134</v>
      </c>
      <c r="G12" s="69">
        <v>496311</v>
      </c>
      <c r="H12" s="69">
        <v>818</v>
      </c>
      <c r="I12" s="69">
        <v>495493</v>
      </c>
      <c r="J12" s="70">
        <v>345460</v>
      </c>
      <c r="K12" s="70">
        <v>573</v>
      </c>
      <c r="L12" s="70">
        <v>344887</v>
      </c>
      <c r="M12" s="177">
        <f t="shared" si="0"/>
        <v>3628</v>
      </c>
    </row>
    <row r="13" spans="1:13" s="5" customFormat="1" ht="23.1" customHeight="1" x14ac:dyDescent="0.2">
      <c r="A13" s="38">
        <v>5</v>
      </c>
      <c r="B13" s="39" t="s">
        <v>194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70">
        <v>0</v>
      </c>
      <c r="K13" s="70">
        <v>0</v>
      </c>
      <c r="L13" s="70">
        <v>0</v>
      </c>
      <c r="M13" s="177" t="s">
        <v>352</v>
      </c>
    </row>
    <row r="14" spans="1:13" s="5" customFormat="1" ht="23.1" customHeight="1" x14ac:dyDescent="0.2">
      <c r="A14" s="38">
        <v>6</v>
      </c>
      <c r="B14" s="39" t="s">
        <v>195</v>
      </c>
      <c r="C14" s="69">
        <v>0</v>
      </c>
      <c r="D14" s="69">
        <v>2047</v>
      </c>
      <c r="E14" s="69">
        <v>0</v>
      </c>
      <c r="F14" s="69">
        <v>2047</v>
      </c>
      <c r="G14" s="69">
        <v>9160</v>
      </c>
      <c r="H14" s="69">
        <v>0</v>
      </c>
      <c r="I14" s="69">
        <v>9160</v>
      </c>
      <c r="J14" s="70">
        <v>6412</v>
      </c>
      <c r="K14" s="70">
        <v>0</v>
      </c>
      <c r="L14" s="70">
        <v>6412</v>
      </c>
      <c r="M14" s="177">
        <f t="shared" si="0"/>
        <v>4475</v>
      </c>
    </row>
    <row r="15" spans="1:13" s="5" customFormat="1" ht="23.1" customHeight="1" x14ac:dyDescent="0.2">
      <c r="A15" s="38">
        <v>7</v>
      </c>
      <c r="B15" s="39" t="s">
        <v>196</v>
      </c>
      <c r="C15" s="69">
        <v>83815</v>
      </c>
      <c r="D15" s="69">
        <v>706459</v>
      </c>
      <c r="E15" s="69">
        <v>413</v>
      </c>
      <c r="F15" s="69">
        <v>706046</v>
      </c>
      <c r="G15" s="69">
        <v>3134743</v>
      </c>
      <c r="H15" s="69">
        <v>1610</v>
      </c>
      <c r="I15" s="69">
        <v>3133133</v>
      </c>
      <c r="J15" s="70">
        <v>2179109</v>
      </c>
      <c r="K15" s="70">
        <v>1095</v>
      </c>
      <c r="L15" s="70">
        <v>2178014</v>
      </c>
      <c r="M15" s="177">
        <f t="shared" si="0"/>
        <v>4437</v>
      </c>
    </row>
    <row r="16" spans="1:13" s="5" customFormat="1" ht="23.1" customHeight="1" x14ac:dyDescent="0.2">
      <c r="A16" s="38">
        <v>8</v>
      </c>
      <c r="B16" s="39" t="s">
        <v>197</v>
      </c>
      <c r="C16" s="69">
        <v>42854</v>
      </c>
      <c r="D16" s="69">
        <v>180412</v>
      </c>
      <c r="E16" s="69">
        <v>11654</v>
      </c>
      <c r="F16" s="69">
        <v>168758</v>
      </c>
      <c r="G16" s="69">
        <v>56780</v>
      </c>
      <c r="H16" s="69">
        <v>3618</v>
      </c>
      <c r="I16" s="69">
        <v>53162</v>
      </c>
      <c r="J16" s="70">
        <v>39746</v>
      </c>
      <c r="K16" s="70">
        <v>2533</v>
      </c>
      <c r="L16" s="70">
        <v>37213</v>
      </c>
      <c r="M16" s="177">
        <f t="shared" si="0"/>
        <v>315</v>
      </c>
    </row>
    <row r="17" spans="1:13" s="5" customFormat="1" ht="23.1" customHeight="1" x14ac:dyDescent="0.2">
      <c r="A17" s="38">
        <v>9</v>
      </c>
      <c r="B17" s="39" t="s">
        <v>198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70">
        <v>0</v>
      </c>
      <c r="K17" s="70">
        <v>0</v>
      </c>
      <c r="L17" s="70">
        <v>0</v>
      </c>
      <c r="M17" s="177" t="s">
        <v>352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185</v>
      </c>
      <c r="D18" s="69">
        <v>36944</v>
      </c>
      <c r="E18" s="69">
        <v>0</v>
      </c>
      <c r="F18" s="69">
        <v>36944</v>
      </c>
      <c r="G18" s="69">
        <v>147778</v>
      </c>
      <c r="H18" s="69">
        <v>0</v>
      </c>
      <c r="I18" s="69">
        <v>147778</v>
      </c>
      <c r="J18" s="70">
        <v>88667</v>
      </c>
      <c r="K18" s="70">
        <v>0</v>
      </c>
      <c r="L18" s="70">
        <v>88667</v>
      </c>
      <c r="M18" s="177">
        <f t="shared" si="0"/>
        <v>4000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2">
        <v>0</v>
      </c>
      <c r="K19" s="72">
        <v>0</v>
      </c>
      <c r="L19" s="72">
        <v>0</v>
      </c>
      <c r="M19" s="177" t="s">
        <v>353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7" t="s">
        <v>352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2">
        <v>0</v>
      </c>
      <c r="K21" s="72">
        <v>0</v>
      </c>
      <c r="L21" s="72">
        <v>0</v>
      </c>
      <c r="M21" s="177" t="s">
        <v>352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1645</v>
      </c>
      <c r="D22" s="73">
        <v>168935</v>
      </c>
      <c r="E22" s="73">
        <v>0</v>
      </c>
      <c r="F22" s="73">
        <v>168935</v>
      </c>
      <c r="G22" s="73">
        <v>884850</v>
      </c>
      <c r="H22" s="73">
        <v>0</v>
      </c>
      <c r="I22" s="73">
        <v>884850</v>
      </c>
      <c r="J22" s="74">
        <v>618228</v>
      </c>
      <c r="K22" s="74">
        <v>0</v>
      </c>
      <c r="L22" s="74">
        <v>618228</v>
      </c>
      <c r="M22" s="182">
        <f>ROUND(G22*1000/D22,0)</f>
        <v>5238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919175</v>
      </c>
      <c r="D23" s="183">
        <f t="shared" ref="D23:L23" si="1">SUM(D9:D22)</f>
        <v>4640825</v>
      </c>
      <c r="E23" s="183">
        <f t="shared" si="1"/>
        <v>173461</v>
      </c>
      <c r="F23" s="183">
        <f t="shared" si="1"/>
        <v>4467364</v>
      </c>
      <c r="G23" s="183">
        <f t="shared" si="1"/>
        <v>16575323</v>
      </c>
      <c r="H23" s="183">
        <f t="shared" si="1"/>
        <v>24859</v>
      </c>
      <c r="I23" s="183">
        <f t="shared" si="1"/>
        <v>16550464</v>
      </c>
      <c r="J23" s="183">
        <f t="shared" si="1"/>
        <v>10642041</v>
      </c>
      <c r="K23" s="183">
        <f t="shared" si="1"/>
        <v>19376</v>
      </c>
      <c r="L23" s="183">
        <f t="shared" si="1"/>
        <v>10622665</v>
      </c>
      <c r="M23" s="182">
        <f>ROUND(G23*1000/D23,0)</f>
        <v>3572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4285</v>
      </c>
      <c r="D24" s="67">
        <v>70035</v>
      </c>
      <c r="E24" s="67">
        <v>0</v>
      </c>
      <c r="F24" s="67">
        <v>70035</v>
      </c>
      <c r="G24" s="67">
        <v>704601</v>
      </c>
      <c r="H24" s="67">
        <v>0</v>
      </c>
      <c r="I24" s="67">
        <v>704601</v>
      </c>
      <c r="J24" s="68">
        <v>492196</v>
      </c>
      <c r="K24" s="68">
        <v>0</v>
      </c>
      <c r="L24" s="68">
        <v>492196</v>
      </c>
      <c r="M24" s="174">
        <f>ROUND(G24*1000/D24,0)</f>
        <v>10061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7" t="s">
        <v>352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70">
        <v>0</v>
      </c>
      <c r="K26" s="70">
        <v>0</v>
      </c>
      <c r="L26" s="70">
        <v>0</v>
      </c>
      <c r="M26" s="177" t="s">
        <v>352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70">
        <v>0</v>
      </c>
      <c r="K27" s="70">
        <v>0</v>
      </c>
      <c r="L27" s="70">
        <v>0</v>
      </c>
      <c r="M27" s="177" t="s">
        <v>352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0</v>
      </c>
      <c r="D28" s="69">
        <v>43391</v>
      </c>
      <c r="E28" s="69">
        <v>443</v>
      </c>
      <c r="F28" s="69">
        <v>42948</v>
      </c>
      <c r="G28" s="69">
        <v>11065</v>
      </c>
      <c r="H28" s="69">
        <v>113</v>
      </c>
      <c r="I28" s="69">
        <v>10952</v>
      </c>
      <c r="J28" s="70">
        <v>3940</v>
      </c>
      <c r="K28" s="70">
        <v>40</v>
      </c>
      <c r="L28" s="70">
        <v>3900</v>
      </c>
      <c r="M28" s="177">
        <f>ROUND(G28*1000/D28,0)</f>
        <v>255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48948</v>
      </c>
      <c r="D29" s="69">
        <v>78405</v>
      </c>
      <c r="E29" s="69">
        <v>251</v>
      </c>
      <c r="F29" s="69">
        <v>78154</v>
      </c>
      <c r="G29" s="69">
        <v>271091</v>
      </c>
      <c r="H29" s="69">
        <v>766</v>
      </c>
      <c r="I29" s="69">
        <v>270325</v>
      </c>
      <c r="J29" s="70">
        <v>187712</v>
      </c>
      <c r="K29" s="70">
        <v>536</v>
      </c>
      <c r="L29" s="70">
        <v>187176</v>
      </c>
      <c r="M29" s="177">
        <f>ROUND(G29*1000/D29,0)</f>
        <v>3458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13836</v>
      </c>
      <c r="D30" s="69">
        <v>87691</v>
      </c>
      <c r="E30" s="69">
        <v>0</v>
      </c>
      <c r="F30" s="69">
        <v>87691</v>
      </c>
      <c r="G30" s="69">
        <v>367184</v>
      </c>
      <c r="H30" s="69">
        <v>0</v>
      </c>
      <c r="I30" s="69">
        <v>367184</v>
      </c>
      <c r="J30" s="70">
        <v>257029</v>
      </c>
      <c r="K30" s="70">
        <v>0</v>
      </c>
      <c r="L30" s="70">
        <v>257029</v>
      </c>
      <c r="M30" s="177">
        <f>ROUND(G30*1000/D30,0)</f>
        <v>4187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0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70">
        <v>0</v>
      </c>
      <c r="K31" s="70">
        <v>0</v>
      </c>
      <c r="L31" s="70">
        <v>0</v>
      </c>
      <c r="M31" s="177" t="s">
        <v>352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159</v>
      </c>
      <c r="D32" s="69">
        <v>114902</v>
      </c>
      <c r="E32" s="69">
        <v>214</v>
      </c>
      <c r="F32" s="69">
        <v>114688</v>
      </c>
      <c r="G32" s="69">
        <v>322590</v>
      </c>
      <c r="H32" s="69">
        <v>567</v>
      </c>
      <c r="I32" s="69">
        <v>322023</v>
      </c>
      <c r="J32" s="70">
        <v>194572</v>
      </c>
      <c r="K32" s="70">
        <v>340</v>
      </c>
      <c r="L32" s="70">
        <v>194232</v>
      </c>
      <c r="M32" s="177">
        <f>ROUND(G32*1000/D32,0)</f>
        <v>2808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70">
        <v>0</v>
      </c>
      <c r="L33" s="70">
        <v>0</v>
      </c>
      <c r="M33" s="177" t="s">
        <v>352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0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4">
        <v>0</v>
      </c>
      <c r="K34" s="74">
        <v>0</v>
      </c>
      <c r="L34" s="74">
        <v>0</v>
      </c>
      <c r="M34" s="182" t="s">
        <v>352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67228</v>
      </c>
      <c r="D35" s="183">
        <f t="shared" ref="D35:L35" si="2">SUM(D24:D34)</f>
        <v>394424</v>
      </c>
      <c r="E35" s="183">
        <f t="shared" si="2"/>
        <v>908</v>
      </c>
      <c r="F35" s="183">
        <f t="shared" si="2"/>
        <v>393516</v>
      </c>
      <c r="G35" s="183">
        <f t="shared" si="2"/>
        <v>1676531</v>
      </c>
      <c r="H35" s="183">
        <f t="shared" si="2"/>
        <v>1446</v>
      </c>
      <c r="I35" s="183">
        <f t="shared" si="2"/>
        <v>1675085</v>
      </c>
      <c r="J35" s="183">
        <f t="shared" si="2"/>
        <v>1135449</v>
      </c>
      <c r="K35" s="183">
        <f t="shared" si="2"/>
        <v>916</v>
      </c>
      <c r="L35" s="183">
        <f t="shared" si="2"/>
        <v>1134533</v>
      </c>
      <c r="M35" s="184">
        <f>ROUND(G35*1000/D35,0)</f>
        <v>4251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986403</v>
      </c>
      <c r="D36" s="185">
        <f t="shared" ref="D36:L36" si="3">D23+D35</f>
        <v>5035249</v>
      </c>
      <c r="E36" s="185">
        <f t="shared" si="3"/>
        <v>174369</v>
      </c>
      <c r="F36" s="185">
        <f t="shared" si="3"/>
        <v>4860880</v>
      </c>
      <c r="G36" s="185">
        <f t="shared" si="3"/>
        <v>18251854</v>
      </c>
      <c r="H36" s="185">
        <f t="shared" si="3"/>
        <v>26305</v>
      </c>
      <c r="I36" s="185">
        <f t="shared" si="3"/>
        <v>18225549</v>
      </c>
      <c r="J36" s="185">
        <f t="shared" si="3"/>
        <v>11777490</v>
      </c>
      <c r="K36" s="185">
        <f t="shared" si="3"/>
        <v>20292</v>
      </c>
      <c r="L36" s="185">
        <f t="shared" si="3"/>
        <v>11757198</v>
      </c>
      <c r="M36" s="186">
        <f>ROUND(G36*1000/D36,0)</f>
        <v>3625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9" sqref="C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209</v>
      </c>
      <c r="F3" s="52"/>
      <c r="G3" s="52"/>
      <c r="H3" s="55"/>
      <c r="I3" s="100"/>
      <c r="J3" s="101"/>
      <c r="L3" s="52"/>
      <c r="M3" s="56" t="s">
        <v>210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187</v>
      </c>
      <c r="H6" s="26" t="s">
        <v>31</v>
      </c>
      <c r="I6" s="26" t="s">
        <v>32</v>
      </c>
      <c r="J6" s="26" t="s">
        <v>187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69</v>
      </c>
      <c r="D8" s="33" t="s">
        <v>70</v>
      </c>
      <c r="E8" s="33" t="s">
        <v>71</v>
      </c>
      <c r="F8" s="34" t="s">
        <v>72</v>
      </c>
      <c r="G8" s="33" t="s">
        <v>73</v>
      </c>
      <c r="H8" s="33" t="s">
        <v>74</v>
      </c>
      <c r="I8" s="34" t="s">
        <v>75</v>
      </c>
      <c r="J8" s="33" t="s">
        <v>76</v>
      </c>
      <c r="K8" s="33" t="s">
        <v>77</v>
      </c>
      <c r="L8" s="33" t="s">
        <v>78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15544</v>
      </c>
      <c r="D9" s="67">
        <v>315668</v>
      </c>
      <c r="E9" s="67">
        <v>0</v>
      </c>
      <c r="F9" s="67">
        <v>315668</v>
      </c>
      <c r="G9" s="67">
        <v>2869271</v>
      </c>
      <c r="H9" s="67">
        <v>0</v>
      </c>
      <c r="I9" s="67">
        <v>2869271</v>
      </c>
      <c r="J9" s="68">
        <v>1841015</v>
      </c>
      <c r="K9" s="68">
        <v>0</v>
      </c>
      <c r="L9" s="68">
        <v>1841015</v>
      </c>
      <c r="M9" s="174">
        <f>ROUND(G9*1000/D9,0)</f>
        <v>9090</v>
      </c>
    </row>
    <row r="10" spans="1:13" s="5" customFormat="1" ht="23.1" customHeight="1" x14ac:dyDescent="0.2">
      <c r="A10" s="38">
        <v>2</v>
      </c>
      <c r="B10" s="39" t="s">
        <v>191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70">
        <v>0</v>
      </c>
      <c r="K10" s="70">
        <v>0</v>
      </c>
      <c r="L10" s="70">
        <v>0</v>
      </c>
      <c r="M10" s="177" t="s">
        <v>351</v>
      </c>
    </row>
    <row r="11" spans="1:13" s="5" customFormat="1" ht="23.1" customHeight="1" x14ac:dyDescent="0.2">
      <c r="A11" s="38">
        <v>3</v>
      </c>
      <c r="B11" s="39" t="s">
        <v>192</v>
      </c>
      <c r="C11" s="69">
        <v>0</v>
      </c>
      <c r="D11" s="69">
        <v>6751</v>
      </c>
      <c r="E11" s="69">
        <v>0</v>
      </c>
      <c r="F11" s="69">
        <v>6751</v>
      </c>
      <c r="G11" s="69">
        <v>317</v>
      </c>
      <c r="H11" s="69">
        <v>0</v>
      </c>
      <c r="I11" s="69">
        <v>317</v>
      </c>
      <c r="J11" s="70">
        <v>317</v>
      </c>
      <c r="K11" s="70">
        <v>0</v>
      </c>
      <c r="L11" s="70">
        <v>317</v>
      </c>
      <c r="M11" s="177">
        <f t="shared" ref="M11:M21" si="0">ROUND(G11*1000/D11,0)</f>
        <v>47</v>
      </c>
    </row>
    <row r="12" spans="1:13" s="5" customFormat="1" ht="23.1" customHeight="1" x14ac:dyDescent="0.2">
      <c r="A12" s="38">
        <v>4</v>
      </c>
      <c r="B12" s="39" t="s">
        <v>193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70">
        <v>0</v>
      </c>
      <c r="K12" s="70">
        <v>0</v>
      </c>
      <c r="L12" s="70">
        <v>0</v>
      </c>
      <c r="M12" s="177" t="s">
        <v>351</v>
      </c>
    </row>
    <row r="13" spans="1:13" s="5" customFormat="1" ht="23.1" customHeight="1" x14ac:dyDescent="0.2">
      <c r="A13" s="38">
        <v>5</v>
      </c>
      <c r="B13" s="39" t="s">
        <v>194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70">
        <v>0</v>
      </c>
      <c r="K13" s="70">
        <v>0</v>
      </c>
      <c r="L13" s="70">
        <v>0</v>
      </c>
      <c r="M13" s="177" t="s">
        <v>351</v>
      </c>
    </row>
    <row r="14" spans="1:13" s="5" customFormat="1" ht="23.1" customHeight="1" x14ac:dyDescent="0.2">
      <c r="A14" s="38">
        <v>6</v>
      </c>
      <c r="B14" s="39" t="s">
        <v>195</v>
      </c>
      <c r="C14" s="69">
        <v>1128709</v>
      </c>
      <c r="D14" s="69">
        <v>3892722</v>
      </c>
      <c r="E14" s="69">
        <v>13230</v>
      </c>
      <c r="F14" s="69">
        <v>3879492</v>
      </c>
      <c r="G14" s="69">
        <v>38607</v>
      </c>
      <c r="H14" s="69">
        <v>187</v>
      </c>
      <c r="I14" s="69">
        <v>38420</v>
      </c>
      <c r="J14" s="70">
        <v>38463</v>
      </c>
      <c r="K14" s="70">
        <v>187</v>
      </c>
      <c r="L14" s="70">
        <v>38276</v>
      </c>
      <c r="M14" s="177">
        <f t="shared" si="0"/>
        <v>10</v>
      </c>
    </row>
    <row r="15" spans="1:13" s="5" customFormat="1" ht="23.1" customHeight="1" x14ac:dyDescent="0.2">
      <c r="A15" s="38">
        <v>7</v>
      </c>
      <c r="B15" s="39" t="s">
        <v>196</v>
      </c>
      <c r="C15" s="69">
        <v>0</v>
      </c>
      <c r="D15" s="69">
        <v>634</v>
      </c>
      <c r="E15" s="69">
        <v>0</v>
      </c>
      <c r="F15" s="69">
        <v>634</v>
      </c>
      <c r="G15" s="69">
        <v>46</v>
      </c>
      <c r="H15" s="69">
        <v>0</v>
      </c>
      <c r="I15" s="69">
        <v>46</v>
      </c>
      <c r="J15" s="70">
        <v>46</v>
      </c>
      <c r="K15" s="70">
        <v>0</v>
      </c>
      <c r="L15" s="70">
        <v>46</v>
      </c>
      <c r="M15" s="177">
        <f t="shared" si="0"/>
        <v>73</v>
      </c>
    </row>
    <row r="16" spans="1:13" s="5" customFormat="1" ht="23.1" customHeight="1" x14ac:dyDescent="0.2">
      <c r="A16" s="38">
        <v>8</v>
      </c>
      <c r="B16" s="39" t="s">
        <v>197</v>
      </c>
      <c r="C16" s="69">
        <v>0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70">
        <v>0</v>
      </c>
      <c r="K16" s="70">
        <v>0</v>
      </c>
      <c r="L16" s="70">
        <v>0</v>
      </c>
      <c r="M16" s="177" t="s">
        <v>351</v>
      </c>
    </row>
    <row r="17" spans="1:13" s="5" customFormat="1" ht="23.1" customHeight="1" x14ac:dyDescent="0.2">
      <c r="A17" s="38">
        <v>9</v>
      </c>
      <c r="B17" s="39" t="s">
        <v>198</v>
      </c>
      <c r="C17" s="69">
        <v>289045</v>
      </c>
      <c r="D17" s="69">
        <v>420984</v>
      </c>
      <c r="E17" s="69">
        <v>0</v>
      </c>
      <c r="F17" s="69">
        <v>420984</v>
      </c>
      <c r="G17" s="69">
        <v>39993</v>
      </c>
      <c r="H17" s="69">
        <v>0</v>
      </c>
      <c r="I17" s="69">
        <v>39993</v>
      </c>
      <c r="J17" s="70">
        <v>39993</v>
      </c>
      <c r="K17" s="70">
        <v>0</v>
      </c>
      <c r="L17" s="70">
        <v>39993</v>
      </c>
      <c r="M17" s="177">
        <f t="shared" si="0"/>
        <v>95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100651</v>
      </c>
      <c r="D18" s="69">
        <v>118524</v>
      </c>
      <c r="E18" s="69">
        <v>0</v>
      </c>
      <c r="F18" s="69">
        <v>118524</v>
      </c>
      <c r="G18" s="69">
        <v>15290</v>
      </c>
      <c r="H18" s="69">
        <v>0</v>
      </c>
      <c r="I18" s="69">
        <v>15290</v>
      </c>
      <c r="J18" s="70">
        <v>15290</v>
      </c>
      <c r="K18" s="70">
        <v>0</v>
      </c>
      <c r="L18" s="70">
        <v>15290</v>
      </c>
      <c r="M18" s="177">
        <f t="shared" si="0"/>
        <v>129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664452</v>
      </c>
      <c r="D19" s="71">
        <v>995422</v>
      </c>
      <c r="E19" s="71">
        <v>0</v>
      </c>
      <c r="F19" s="71">
        <v>995422</v>
      </c>
      <c r="G19" s="71">
        <v>40760</v>
      </c>
      <c r="H19" s="71">
        <v>0</v>
      </c>
      <c r="I19" s="71">
        <v>40760</v>
      </c>
      <c r="J19" s="72">
        <v>40760</v>
      </c>
      <c r="K19" s="72">
        <v>0</v>
      </c>
      <c r="L19" s="72">
        <v>40760</v>
      </c>
      <c r="M19" s="177">
        <f t="shared" si="0"/>
        <v>41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7" t="s">
        <v>351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414</v>
      </c>
      <c r="D21" s="71">
        <v>1026057</v>
      </c>
      <c r="E21" s="71">
        <v>513</v>
      </c>
      <c r="F21" s="71">
        <v>1025544</v>
      </c>
      <c r="G21" s="71">
        <v>60107</v>
      </c>
      <c r="H21" s="71">
        <v>30</v>
      </c>
      <c r="I21" s="71">
        <v>60077</v>
      </c>
      <c r="J21" s="72">
        <v>60107</v>
      </c>
      <c r="K21" s="72">
        <v>30</v>
      </c>
      <c r="L21" s="72">
        <v>60077</v>
      </c>
      <c r="M21" s="177">
        <f t="shared" si="0"/>
        <v>59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4">
        <v>0</v>
      </c>
      <c r="K22" s="74">
        <v>0</v>
      </c>
      <c r="L22" s="74">
        <v>0</v>
      </c>
      <c r="M22" s="182" t="s">
        <v>351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2198815</v>
      </c>
      <c r="D23" s="183">
        <f t="shared" ref="D23:L23" si="1">SUM(D9:D22)</f>
        <v>6776762</v>
      </c>
      <c r="E23" s="183">
        <f t="shared" si="1"/>
        <v>13743</v>
      </c>
      <c r="F23" s="183">
        <f t="shared" si="1"/>
        <v>6763019</v>
      </c>
      <c r="G23" s="183">
        <f t="shared" si="1"/>
        <v>3064391</v>
      </c>
      <c r="H23" s="183">
        <f t="shared" si="1"/>
        <v>217</v>
      </c>
      <c r="I23" s="183">
        <f t="shared" si="1"/>
        <v>3064174</v>
      </c>
      <c r="J23" s="183">
        <f t="shared" si="1"/>
        <v>2035991</v>
      </c>
      <c r="K23" s="183">
        <f t="shared" si="1"/>
        <v>217</v>
      </c>
      <c r="L23" s="183">
        <f t="shared" si="1"/>
        <v>2035774</v>
      </c>
      <c r="M23" s="182">
        <f>ROUND(G23*1000/D23,0)</f>
        <v>452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8">
        <v>0</v>
      </c>
      <c r="K24" s="68">
        <v>0</v>
      </c>
      <c r="L24" s="68">
        <v>0</v>
      </c>
      <c r="M24" s="174" t="s">
        <v>351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0</v>
      </c>
      <c r="D25" s="69">
        <v>84197</v>
      </c>
      <c r="E25" s="69">
        <v>0</v>
      </c>
      <c r="F25" s="69">
        <v>84197</v>
      </c>
      <c r="G25" s="69">
        <v>4210</v>
      </c>
      <c r="H25" s="69">
        <v>0</v>
      </c>
      <c r="I25" s="69">
        <v>4210</v>
      </c>
      <c r="J25" s="70">
        <v>4210</v>
      </c>
      <c r="K25" s="70">
        <v>0</v>
      </c>
      <c r="L25" s="70">
        <v>4210</v>
      </c>
      <c r="M25" s="177">
        <f>ROUND(G25*1000/D25,0)</f>
        <v>50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3223</v>
      </c>
      <c r="D26" s="69">
        <v>128357</v>
      </c>
      <c r="E26" s="69">
        <v>0</v>
      </c>
      <c r="F26" s="69">
        <v>128357</v>
      </c>
      <c r="G26" s="69">
        <v>6277</v>
      </c>
      <c r="H26" s="69">
        <v>0</v>
      </c>
      <c r="I26" s="69">
        <v>6277</v>
      </c>
      <c r="J26" s="70">
        <v>6277</v>
      </c>
      <c r="K26" s="70">
        <v>0</v>
      </c>
      <c r="L26" s="70">
        <v>6277</v>
      </c>
      <c r="M26" s="177">
        <f>ROUND(G26*1000/D26,0)</f>
        <v>49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216</v>
      </c>
      <c r="D27" s="69">
        <v>259811</v>
      </c>
      <c r="E27" s="69">
        <v>724</v>
      </c>
      <c r="F27" s="69">
        <v>259087</v>
      </c>
      <c r="G27" s="69">
        <v>13822</v>
      </c>
      <c r="H27" s="69">
        <v>39</v>
      </c>
      <c r="I27" s="69">
        <v>13783</v>
      </c>
      <c r="J27" s="70">
        <v>13822</v>
      </c>
      <c r="K27" s="70">
        <v>39</v>
      </c>
      <c r="L27" s="70">
        <v>13783</v>
      </c>
      <c r="M27" s="177">
        <f>ROUND(G27*1000/D27,0)</f>
        <v>53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971338</v>
      </c>
      <c r="D28" s="69">
        <v>886913</v>
      </c>
      <c r="E28" s="69">
        <v>4853</v>
      </c>
      <c r="F28" s="69">
        <v>882060</v>
      </c>
      <c r="G28" s="69">
        <v>48780</v>
      </c>
      <c r="H28" s="69">
        <v>267</v>
      </c>
      <c r="I28" s="69">
        <v>48513</v>
      </c>
      <c r="J28" s="176">
        <v>48780</v>
      </c>
      <c r="K28" s="70">
        <v>267</v>
      </c>
      <c r="L28" s="70">
        <v>48513</v>
      </c>
      <c r="M28" s="177">
        <f>ROUND(G28*1000/D28,0)</f>
        <v>55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70">
        <v>0</v>
      </c>
      <c r="K29" s="70">
        <v>0</v>
      </c>
      <c r="L29" s="70">
        <v>0</v>
      </c>
      <c r="M29" s="177" t="s">
        <v>351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70">
        <v>0</v>
      </c>
      <c r="K30" s="70">
        <v>0</v>
      </c>
      <c r="L30" s="70">
        <v>0</v>
      </c>
      <c r="M30" s="177" t="s">
        <v>351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14267</v>
      </c>
      <c r="D31" s="69">
        <v>2954</v>
      </c>
      <c r="E31" s="69">
        <v>0</v>
      </c>
      <c r="F31" s="69">
        <v>2954</v>
      </c>
      <c r="G31" s="69">
        <v>125</v>
      </c>
      <c r="H31" s="69">
        <v>0</v>
      </c>
      <c r="I31" s="69">
        <v>125</v>
      </c>
      <c r="J31" s="70">
        <v>125</v>
      </c>
      <c r="K31" s="70">
        <v>0</v>
      </c>
      <c r="L31" s="70">
        <v>125</v>
      </c>
      <c r="M31" s="177">
        <f t="shared" ref="M31:M34" si="2">ROUND(G31*1000/D31,0)</f>
        <v>42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1475540</v>
      </c>
      <c r="D32" s="69">
        <v>339731</v>
      </c>
      <c r="E32" s="69">
        <v>0</v>
      </c>
      <c r="F32" s="69">
        <v>339731</v>
      </c>
      <c r="G32" s="69">
        <v>19433</v>
      </c>
      <c r="H32" s="69">
        <v>0</v>
      </c>
      <c r="I32" s="69">
        <v>19433</v>
      </c>
      <c r="J32" s="70">
        <v>19433</v>
      </c>
      <c r="K32" s="70">
        <v>0</v>
      </c>
      <c r="L32" s="70">
        <v>19433</v>
      </c>
      <c r="M32" s="177">
        <f t="shared" si="2"/>
        <v>57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4229304</v>
      </c>
      <c r="D33" s="69">
        <v>717288</v>
      </c>
      <c r="E33" s="69">
        <v>125668</v>
      </c>
      <c r="F33" s="69">
        <v>591620</v>
      </c>
      <c r="G33" s="69">
        <v>17824</v>
      </c>
      <c r="H33" s="69">
        <v>2443</v>
      </c>
      <c r="I33" s="69">
        <v>15381</v>
      </c>
      <c r="J33" s="70">
        <v>11994</v>
      </c>
      <c r="K33" s="70">
        <v>1828</v>
      </c>
      <c r="L33" s="70">
        <v>10166</v>
      </c>
      <c r="M33" s="177">
        <f t="shared" si="2"/>
        <v>25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0</v>
      </c>
      <c r="D34" s="73">
        <v>122767</v>
      </c>
      <c r="E34" s="73">
        <v>0</v>
      </c>
      <c r="F34" s="73">
        <v>122767</v>
      </c>
      <c r="G34" s="73">
        <v>4014</v>
      </c>
      <c r="H34" s="73">
        <v>0</v>
      </c>
      <c r="I34" s="73">
        <v>4014</v>
      </c>
      <c r="J34" s="74">
        <v>4014</v>
      </c>
      <c r="K34" s="74">
        <v>0</v>
      </c>
      <c r="L34" s="74">
        <v>4014</v>
      </c>
      <c r="M34" s="182">
        <f t="shared" si="2"/>
        <v>33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6693888</v>
      </c>
      <c r="D35" s="183">
        <f t="shared" ref="D35:L35" si="3">SUM(D24:D34)</f>
        <v>2542018</v>
      </c>
      <c r="E35" s="183">
        <f t="shared" si="3"/>
        <v>131245</v>
      </c>
      <c r="F35" s="183">
        <f t="shared" si="3"/>
        <v>2410773</v>
      </c>
      <c r="G35" s="183">
        <f t="shared" si="3"/>
        <v>114485</v>
      </c>
      <c r="H35" s="183">
        <f t="shared" si="3"/>
        <v>2749</v>
      </c>
      <c r="I35" s="183">
        <f t="shared" si="3"/>
        <v>111736</v>
      </c>
      <c r="J35" s="183">
        <f t="shared" si="3"/>
        <v>108655</v>
      </c>
      <c r="K35" s="183">
        <f t="shared" si="3"/>
        <v>2134</v>
      </c>
      <c r="L35" s="183">
        <f t="shared" si="3"/>
        <v>106521</v>
      </c>
      <c r="M35" s="184">
        <f>ROUND(G35*1000/D35,0)</f>
        <v>45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8892703</v>
      </c>
      <c r="D36" s="185">
        <f t="shared" ref="D36:L36" si="4">D23+D35</f>
        <v>9318780</v>
      </c>
      <c r="E36" s="185">
        <f t="shared" si="4"/>
        <v>144988</v>
      </c>
      <c r="F36" s="185">
        <f t="shared" si="4"/>
        <v>9173792</v>
      </c>
      <c r="G36" s="185">
        <f t="shared" si="4"/>
        <v>3178876</v>
      </c>
      <c r="H36" s="185">
        <f t="shared" si="4"/>
        <v>2966</v>
      </c>
      <c r="I36" s="185">
        <f t="shared" si="4"/>
        <v>3175910</v>
      </c>
      <c r="J36" s="185">
        <f t="shared" si="4"/>
        <v>2144646</v>
      </c>
      <c r="K36" s="185">
        <f t="shared" si="4"/>
        <v>2351</v>
      </c>
      <c r="L36" s="185">
        <f t="shared" si="4"/>
        <v>2142295</v>
      </c>
      <c r="M36" s="186">
        <f>ROUND(G36*1000/D36,0)</f>
        <v>341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207</v>
      </c>
      <c r="F3" s="52"/>
      <c r="G3" s="52"/>
      <c r="H3" s="55"/>
      <c r="I3" s="100"/>
      <c r="J3" s="101"/>
      <c r="L3" s="52"/>
      <c r="M3" s="56" t="s">
        <v>208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59"/>
      <c r="L4" s="58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63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187</v>
      </c>
      <c r="H6" s="26" t="s">
        <v>31</v>
      </c>
      <c r="I6" s="26" t="s">
        <v>32</v>
      </c>
      <c r="J6" s="26" t="s">
        <v>187</v>
      </c>
      <c r="K6" s="65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66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79</v>
      </c>
      <c r="D8" s="33" t="s">
        <v>80</v>
      </c>
      <c r="E8" s="33" t="s">
        <v>81</v>
      </c>
      <c r="F8" s="34" t="s">
        <v>82</v>
      </c>
      <c r="G8" s="33" t="s">
        <v>83</v>
      </c>
      <c r="H8" s="33" t="s">
        <v>84</v>
      </c>
      <c r="I8" s="34" t="s">
        <v>85</v>
      </c>
      <c r="J8" s="33" t="s">
        <v>86</v>
      </c>
      <c r="K8" s="33" t="s">
        <v>87</v>
      </c>
      <c r="L8" s="33" t="s">
        <v>88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405639</v>
      </c>
      <c r="D9" s="67">
        <v>2007694</v>
      </c>
      <c r="E9" s="67">
        <v>294397</v>
      </c>
      <c r="F9" s="67">
        <v>1713297</v>
      </c>
      <c r="G9" s="67">
        <v>45595</v>
      </c>
      <c r="H9" s="67">
        <v>4414</v>
      </c>
      <c r="I9" s="67">
        <v>41181</v>
      </c>
      <c r="J9" s="68">
        <v>38077</v>
      </c>
      <c r="K9" s="68">
        <v>4249</v>
      </c>
      <c r="L9" s="68">
        <v>33828</v>
      </c>
      <c r="M9" s="174">
        <f>ROUND(G9*1000/D9,0)</f>
        <v>23</v>
      </c>
    </row>
    <row r="10" spans="1:13" s="5" customFormat="1" ht="23.1" customHeight="1" x14ac:dyDescent="0.2">
      <c r="A10" s="38">
        <v>2</v>
      </c>
      <c r="B10" s="39" t="s">
        <v>191</v>
      </c>
      <c r="C10" s="69">
        <v>3833</v>
      </c>
      <c r="D10" s="69">
        <v>154022</v>
      </c>
      <c r="E10" s="69">
        <v>12189</v>
      </c>
      <c r="F10" s="69">
        <v>141833</v>
      </c>
      <c r="G10" s="69">
        <v>3098</v>
      </c>
      <c r="H10" s="69">
        <v>238</v>
      </c>
      <c r="I10" s="69">
        <v>2860</v>
      </c>
      <c r="J10" s="70">
        <v>2657</v>
      </c>
      <c r="K10" s="70">
        <v>210</v>
      </c>
      <c r="L10" s="70">
        <v>2447</v>
      </c>
      <c r="M10" s="177">
        <f>ROUND(G10*1000/D10,0)</f>
        <v>20</v>
      </c>
    </row>
    <row r="11" spans="1:13" s="5" customFormat="1" ht="23.1" customHeight="1" x14ac:dyDescent="0.2">
      <c r="A11" s="38">
        <v>3</v>
      </c>
      <c r="B11" s="39" t="s">
        <v>192</v>
      </c>
      <c r="C11" s="69">
        <v>234900</v>
      </c>
      <c r="D11" s="69">
        <v>889752</v>
      </c>
      <c r="E11" s="69">
        <v>121103</v>
      </c>
      <c r="F11" s="69">
        <v>768649</v>
      </c>
      <c r="G11" s="69">
        <v>19268</v>
      </c>
      <c r="H11" s="69">
        <v>2469</v>
      </c>
      <c r="I11" s="69">
        <v>16799</v>
      </c>
      <c r="J11" s="70">
        <v>17285</v>
      </c>
      <c r="K11" s="70">
        <v>2162</v>
      </c>
      <c r="L11" s="70">
        <v>15123</v>
      </c>
      <c r="M11" s="177">
        <f t="shared" ref="M11:M33" si="0">ROUND(G11*1000/D11,0)</f>
        <v>22</v>
      </c>
    </row>
    <row r="12" spans="1:13" s="5" customFormat="1" ht="23.1" customHeight="1" x14ac:dyDescent="0.2">
      <c r="A12" s="38">
        <v>4</v>
      </c>
      <c r="B12" s="39" t="s">
        <v>193</v>
      </c>
      <c r="C12" s="69">
        <v>47536</v>
      </c>
      <c r="D12" s="69">
        <v>936621</v>
      </c>
      <c r="E12" s="69">
        <v>111154</v>
      </c>
      <c r="F12" s="69">
        <v>825467</v>
      </c>
      <c r="G12" s="69">
        <v>11271</v>
      </c>
      <c r="H12" s="69">
        <v>1183</v>
      </c>
      <c r="I12" s="69">
        <v>10088</v>
      </c>
      <c r="J12" s="70">
        <v>11040</v>
      </c>
      <c r="K12" s="70">
        <v>1183</v>
      </c>
      <c r="L12" s="70">
        <v>9857</v>
      </c>
      <c r="M12" s="177">
        <f t="shared" si="0"/>
        <v>12</v>
      </c>
    </row>
    <row r="13" spans="1:13" s="5" customFormat="1" ht="23.1" customHeight="1" x14ac:dyDescent="0.2">
      <c r="A13" s="38">
        <v>5</v>
      </c>
      <c r="B13" s="39" t="s">
        <v>194</v>
      </c>
      <c r="C13" s="69">
        <v>171951</v>
      </c>
      <c r="D13" s="69">
        <v>194090</v>
      </c>
      <c r="E13" s="69">
        <v>62125</v>
      </c>
      <c r="F13" s="69">
        <v>131965</v>
      </c>
      <c r="G13" s="69">
        <v>5650</v>
      </c>
      <c r="H13" s="69">
        <v>1836</v>
      </c>
      <c r="I13" s="69">
        <v>3814</v>
      </c>
      <c r="J13" s="70">
        <v>3741</v>
      </c>
      <c r="K13" s="70">
        <v>1212</v>
      </c>
      <c r="L13" s="70">
        <v>2529</v>
      </c>
      <c r="M13" s="177">
        <f t="shared" si="0"/>
        <v>29</v>
      </c>
    </row>
    <row r="14" spans="1:13" s="5" customFormat="1" ht="23.1" customHeight="1" x14ac:dyDescent="0.2">
      <c r="A14" s="38">
        <v>6</v>
      </c>
      <c r="B14" s="39" t="s">
        <v>195</v>
      </c>
      <c r="C14" s="69">
        <v>1630262</v>
      </c>
      <c r="D14" s="69">
        <v>9909652</v>
      </c>
      <c r="E14" s="69">
        <v>1831034</v>
      </c>
      <c r="F14" s="69">
        <v>8078618</v>
      </c>
      <c r="G14" s="69">
        <v>190736</v>
      </c>
      <c r="H14" s="69">
        <v>15289</v>
      </c>
      <c r="I14" s="69">
        <v>175447</v>
      </c>
      <c r="J14" s="70">
        <v>160805</v>
      </c>
      <c r="K14" s="70">
        <v>15283</v>
      </c>
      <c r="L14" s="70">
        <v>145522</v>
      </c>
      <c r="M14" s="177">
        <f t="shared" si="0"/>
        <v>19</v>
      </c>
    </row>
    <row r="15" spans="1:13" s="5" customFormat="1" ht="23.1" customHeight="1" x14ac:dyDescent="0.2">
      <c r="A15" s="38">
        <v>7</v>
      </c>
      <c r="B15" s="39" t="s">
        <v>196</v>
      </c>
      <c r="C15" s="69">
        <v>448045</v>
      </c>
      <c r="D15" s="69">
        <v>400720</v>
      </c>
      <c r="E15" s="69">
        <v>86178</v>
      </c>
      <c r="F15" s="69">
        <v>314542</v>
      </c>
      <c r="G15" s="69">
        <v>30804</v>
      </c>
      <c r="H15" s="69">
        <v>2508</v>
      </c>
      <c r="I15" s="69">
        <v>28296</v>
      </c>
      <c r="J15" s="70">
        <v>24820</v>
      </c>
      <c r="K15" s="70">
        <v>2507</v>
      </c>
      <c r="L15" s="70">
        <v>22313</v>
      </c>
      <c r="M15" s="177">
        <f>ROUND(G15*1000/D15,0)</f>
        <v>77</v>
      </c>
    </row>
    <row r="16" spans="1:13" s="5" customFormat="1" ht="23.1" customHeight="1" x14ac:dyDescent="0.2">
      <c r="A16" s="38">
        <v>8</v>
      </c>
      <c r="B16" s="39" t="s">
        <v>197</v>
      </c>
      <c r="C16" s="69">
        <v>777733</v>
      </c>
      <c r="D16" s="69">
        <v>140674</v>
      </c>
      <c r="E16" s="69">
        <v>46676</v>
      </c>
      <c r="F16" s="69">
        <v>93998</v>
      </c>
      <c r="G16" s="69">
        <v>2366</v>
      </c>
      <c r="H16" s="69">
        <v>697</v>
      </c>
      <c r="I16" s="69">
        <v>1669</v>
      </c>
      <c r="J16" s="70">
        <v>2362</v>
      </c>
      <c r="K16" s="70">
        <v>694</v>
      </c>
      <c r="L16" s="70">
        <v>1668</v>
      </c>
      <c r="M16" s="177">
        <f t="shared" si="0"/>
        <v>17</v>
      </c>
    </row>
    <row r="17" spans="1:13" s="5" customFormat="1" ht="23.1" customHeight="1" x14ac:dyDescent="0.2">
      <c r="A17" s="38">
        <v>9</v>
      </c>
      <c r="B17" s="39" t="s">
        <v>198</v>
      </c>
      <c r="C17" s="69">
        <v>203919</v>
      </c>
      <c r="D17" s="69">
        <v>1675134</v>
      </c>
      <c r="E17" s="69">
        <v>327816</v>
      </c>
      <c r="F17" s="69">
        <v>1347318</v>
      </c>
      <c r="G17" s="69">
        <v>35178</v>
      </c>
      <c r="H17" s="69">
        <v>6884</v>
      </c>
      <c r="I17" s="69">
        <v>28294</v>
      </c>
      <c r="J17" s="70">
        <v>30421</v>
      </c>
      <c r="K17" s="70">
        <v>5900</v>
      </c>
      <c r="L17" s="70">
        <v>24521</v>
      </c>
      <c r="M17" s="177">
        <f t="shared" si="0"/>
        <v>21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54929</v>
      </c>
      <c r="D18" s="69">
        <v>3641492</v>
      </c>
      <c r="E18" s="69">
        <v>287753</v>
      </c>
      <c r="F18" s="69">
        <v>3353739</v>
      </c>
      <c r="G18" s="69">
        <v>94060</v>
      </c>
      <c r="H18" s="69">
        <v>7478</v>
      </c>
      <c r="I18" s="69">
        <v>86582</v>
      </c>
      <c r="J18" s="70">
        <v>94060</v>
      </c>
      <c r="K18" s="70">
        <v>7478</v>
      </c>
      <c r="L18" s="70">
        <v>86582</v>
      </c>
      <c r="M18" s="177">
        <f t="shared" si="0"/>
        <v>26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245422</v>
      </c>
      <c r="D19" s="71">
        <v>4888077</v>
      </c>
      <c r="E19" s="71">
        <v>807654</v>
      </c>
      <c r="F19" s="71">
        <v>4080423</v>
      </c>
      <c r="G19" s="71">
        <v>97761</v>
      </c>
      <c r="H19" s="71">
        <v>16153</v>
      </c>
      <c r="I19" s="71">
        <v>81608</v>
      </c>
      <c r="J19" s="72">
        <v>97761</v>
      </c>
      <c r="K19" s="72">
        <v>16153</v>
      </c>
      <c r="L19" s="72">
        <v>81608</v>
      </c>
      <c r="M19" s="177">
        <f t="shared" si="0"/>
        <v>20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75746</v>
      </c>
      <c r="D20" s="71">
        <v>220995</v>
      </c>
      <c r="E20" s="71">
        <v>40017</v>
      </c>
      <c r="F20" s="71">
        <v>180978</v>
      </c>
      <c r="G20" s="71">
        <v>6187</v>
      </c>
      <c r="H20" s="71">
        <v>1120</v>
      </c>
      <c r="I20" s="71">
        <v>5067</v>
      </c>
      <c r="J20" s="72">
        <v>6187</v>
      </c>
      <c r="K20" s="72">
        <v>1120</v>
      </c>
      <c r="L20" s="72">
        <v>5067</v>
      </c>
      <c r="M20" s="177">
        <f t="shared" si="0"/>
        <v>28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208658</v>
      </c>
      <c r="D21" s="71">
        <v>2297233</v>
      </c>
      <c r="E21" s="71">
        <v>310729</v>
      </c>
      <c r="F21" s="71">
        <v>1986504</v>
      </c>
      <c r="G21" s="71">
        <v>43617</v>
      </c>
      <c r="H21" s="71">
        <v>5961</v>
      </c>
      <c r="I21" s="71">
        <v>37656</v>
      </c>
      <c r="J21" s="72">
        <v>37121</v>
      </c>
      <c r="K21" s="72">
        <v>5066</v>
      </c>
      <c r="L21" s="72">
        <v>32055</v>
      </c>
      <c r="M21" s="177">
        <f t="shared" si="0"/>
        <v>19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42881</v>
      </c>
      <c r="D22" s="73">
        <v>108642</v>
      </c>
      <c r="E22" s="73">
        <v>16664</v>
      </c>
      <c r="F22" s="73">
        <v>91978</v>
      </c>
      <c r="G22" s="73">
        <v>3140</v>
      </c>
      <c r="H22" s="73">
        <v>482</v>
      </c>
      <c r="I22" s="73">
        <v>2658</v>
      </c>
      <c r="J22" s="74">
        <v>3140</v>
      </c>
      <c r="K22" s="74">
        <v>482</v>
      </c>
      <c r="L22" s="74">
        <v>2658</v>
      </c>
      <c r="M22" s="182">
        <f t="shared" si="0"/>
        <v>29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4551454</v>
      </c>
      <c r="D23" s="183">
        <f t="shared" ref="D23:L23" si="1">SUM(D9:D22)</f>
        <v>27464798</v>
      </c>
      <c r="E23" s="183">
        <f t="shared" si="1"/>
        <v>4355489</v>
      </c>
      <c r="F23" s="183">
        <f t="shared" si="1"/>
        <v>23109309</v>
      </c>
      <c r="G23" s="183">
        <f t="shared" si="1"/>
        <v>588731</v>
      </c>
      <c r="H23" s="183">
        <f t="shared" si="1"/>
        <v>66712</v>
      </c>
      <c r="I23" s="183">
        <f t="shared" si="1"/>
        <v>522019</v>
      </c>
      <c r="J23" s="183">
        <f t="shared" si="1"/>
        <v>529477</v>
      </c>
      <c r="K23" s="183">
        <f t="shared" si="1"/>
        <v>63699</v>
      </c>
      <c r="L23" s="183">
        <f t="shared" si="1"/>
        <v>465778</v>
      </c>
      <c r="M23" s="182">
        <f>ROUND(G23*1000/D23,0)</f>
        <v>21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13838</v>
      </c>
      <c r="D24" s="67">
        <v>48061</v>
      </c>
      <c r="E24" s="67">
        <v>9449</v>
      </c>
      <c r="F24" s="67">
        <v>38612</v>
      </c>
      <c r="G24" s="67">
        <v>961</v>
      </c>
      <c r="H24" s="67">
        <v>189</v>
      </c>
      <c r="I24" s="67">
        <v>772</v>
      </c>
      <c r="J24" s="68">
        <v>961</v>
      </c>
      <c r="K24" s="68">
        <v>189</v>
      </c>
      <c r="L24" s="68">
        <v>772</v>
      </c>
      <c r="M24" s="174">
        <f t="shared" si="0"/>
        <v>20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46793</v>
      </c>
      <c r="D25" s="69">
        <v>724305</v>
      </c>
      <c r="E25" s="69">
        <v>97154</v>
      </c>
      <c r="F25" s="69">
        <v>627151</v>
      </c>
      <c r="G25" s="69">
        <v>13412</v>
      </c>
      <c r="H25" s="69">
        <v>1786</v>
      </c>
      <c r="I25" s="69">
        <v>11626</v>
      </c>
      <c r="J25" s="70">
        <v>13412</v>
      </c>
      <c r="K25" s="70">
        <v>1786</v>
      </c>
      <c r="L25" s="70">
        <v>11626</v>
      </c>
      <c r="M25" s="177">
        <f t="shared" si="0"/>
        <v>19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270330</v>
      </c>
      <c r="D26" s="69">
        <v>4595190</v>
      </c>
      <c r="E26" s="69">
        <v>552294</v>
      </c>
      <c r="F26" s="69">
        <v>4042896</v>
      </c>
      <c r="G26" s="69">
        <v>53072</v>
      </c>
      <c r="H26" s="69">
        <v>6404</v>
      </c>
      <c r="I26" s="69">
        <v>46668</v>
      </c>
      <c r="J26" s="70">
        <v>53072</v>
      </c>
      <c r="K26" s="70">
        <v>6404</v>
      </c>
      <c r="L26" s="70">
        <v>46668</v>
      </c>
      <c r="M26" s="177">
        <f t="shared" si="0"/>
        <v>12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10112</v>
      </c>
      <c r="D27" s="69">
        <v>869965</v>
      </c>
      <c r="E27" s="69">
        <v>109103</v>
      </c>
      <c r="F27" s="69">
        <v>760862</v>
      </c>
      <c r="G27" s="69">
        <v>11073</v>
      </c>
      <c r="H27" s="69">
        <v>1435</v>
      </c>
      <c r="I27" s="69">
        <v>9638</v>
      </c>
      <c r="J27" s="70">
        <v>11073</v>
      </c>
      <c r="K27" s="70">
        <v>1435</v>
      </c>
      <c r="L27" s="70">
        <v>9638</v>
      </c>
      <c r="M27" s="177">
        <f t="shared" si="0"/>
        <v>13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26147</v>
      </c>
      <c r="D28" s="69">
        <v>285876</v>
      </c>
      <c r="E28" s="69">
        <v>66735</v>
      </c>
      <c r="F28" s="69">
        <v>219141</v>
      </c>
      <c r="G28" s="69">
        <v>7147</v>
      </c>
      <c r="H28" s="69">
        <v>1668</v>
      </c>
      <c r="I28" s="69">
        <v>5479</v>
      </c>
      <c r="J28" s="70">
        <v>7147</v>
      </c>
      <c r="K28" s="70">
        <v>1668</v>
      </c>
      <c r="L28" s="70">
        <v>5479</v>
      </c>
      <c r="M28" s="177">
        <f t="shared" si="0"/>
        <v>25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140395</v>
      </c>
      <c r="D29" s="69">
        <v>119847</v>
      </c>
      <c r="E29" s="69">
        <v>34044</v>
      </c>
      <c r="F29" s="69">
        <v>85803</v>
      </c>
      <c r="G29" s="69">
        <v>355</v>
      </c>
      <c r="H29" s="69">
        <v>101</v>
      </c>
      <c r="I29" s="69">
        <v>254</v>
      </c>
      <c r="J29" s="70">
        <v>355</v>
      </c>
      <c r="K29" s="70">
        <v>101</v>
      </c>
      <c r="L29" s="70">
        <v>254</v>
      </c>
      <c r="M29" s="177">
        <f t="shared" si="0"/>
        <v>3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1151156</v>
      </c>
      <c r="D30" s="69">
        <v>19503</v>
      </c>
      <c r="E30" s="69">
        <v>7088</v>
      </c>
      <c r="F30" s="69">
        <v>12415</v>
      </c>
      <c r="G30" s="69">
        <v>300</v>
      </c>
      <c r="H30" s="69">
        <v>109</v>
      </c>
      <c r="I30" s="69">
        <v>191</v>
      </c>
      <c r="J30" s="70">
        <v>300</v>
      </c>
      <c r="K30" s="70">
        <v>109</v>
      </c>
      <c r="L30" s="70">
        <v>191</v>
      </c>
      <c r="M30" s="177">
        <f t="shared" si="0"/>
        <v>15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249497</v>
      </c>
      <c r="D31" s="69">
        <v>1219571</v>
      </c>
      <c r="E31" s="69">
        <v>250127</v>
      </c>
      <c r="F31" s="69">
        <v>969444</v>
      </c>
      <c r="G31" s="69">
        <v>20497</v>
      </c>
      <c r="H31" s="69">
        <v>4188</v>
      </c>
      <c r="I31" s="69">
        <v>16309</v>
      </c>
      <c r="J31" s="70">
        <v>20497</v>
      </c>
      <c r="K31" s="70">
        <v>4188</v>
      </c>
      <c r="L31" s="70">
        <v>16309</v>
      </c>
      <c r="M31" s="177">
        <f t="shared" si="0"/>
        <v>17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8719</v>
      </c>
      <c r="D32" s="69">
        <v>91768</v>
      </c>
      <c r="E32" s="69">
        <v>14382</v>
      </c>
      <c r="F32" s="69">
        <v>77386</v>
      </c>
      <c r="G32" s="69">
        <v>2162</v>
      </c>
      <c r="H32" s="69">
        <v>383</v>
      </c>
      <c r="I32" s="69">
        <v>1779</v>
      </c>
      <c r="J32" s="70">
        <v>2162</v>
      </c>
      <c r="K32" s="70">
        <v>383</v>
      </c>
      <c r="L32" s="70">
        <v>1779</v>
      </c>
      <c r="M32" s="177">
        <f t="shared" si="0"/>
        <v>24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899475</v>
      </c>
      <c r="D33" s="69">
        <v>14093768</v>
      </c>
      <c r="E33" s="69">
        <v>3592626</v>
      </c>
      <c r="F33" s="69">
        <v>10501142</v>
      </c>
      <c r="G33" s="69">
        <v>245688</v>
      </c>
      <c r="H33" s="69">
        <v>62649</v>
      </c>
      <c r="I33" s="69">
        <v>183039</v>
      </c>
      <c r="J33" s="70">
        <v>245668</v>
      </c>
      <c r="K33" s="70">
        <v>62629</v>
      </c>
      <c r="L33" s="70">
        <v>183039</v>
      </c>
      <c r="M33" s="177">
        <f t="shared" si="0"/>
        <v>17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85098</v>
      </c>
      <c r="D34" s="73">
        <v>3492656</v>
      </c>
      <c r="E34" s="73">
        <v>391516</v>
      </c>
      <c r="F34" s="73">
        <v>3101140</v>
      </c>
      <c r="G34" s="73">
        <v>31708</v>
      </c>
      <c r="H34" s="73">
        <v>3524</v>
      </c>
      <c r="I34" s="73">
        <v>28184</v>
      </c>
      <c r="J34" s="74">
        <v>31707</v>
      </c>
      <c r="K34" s="74">
        <v>3523</v>
      </c>
      <c r="L34" s="74">
        <v>28184</v>
      </c>
      <c r="M34" s="182">
        <f>ROUND(G34*1000/D34,0)</f>
        <v>9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2901560</v>
      </c>
      <c r="D35" s="183">
        <f t="shared" ref="D35:L35" si="2">SUM(D24:D34)</f>
        <v>25560510</v>
      </c>
      <c r="E35" s="183">
        <f t="shared" si="2"/>
        <v>5124518</v>
      </c>
      <c r="F35" s="183">
        <f t="shared" si="2"/>
        <v>20435992</v>
      </c>
      <c r="G35" s="183">
        <f t="shared" si="2"/>
        <v>386375</v>
      </c>
      <c r="H35" s="183">
        <f t="shared" si="2"/>
        <v>82436</v>
      </c>
      <c r="I35" s="183">
        <f t="shared" si="2"/>
        <v>303939</v>
      </c>
      <c r="J35" s="183">
        <f t="shared" si="2"/>
        <v>386354</v>
      </c>
      <c r="K35" s="183">
        <f t="shared" si="2"/>
        <v>82415</v>
      </c>
      <c r="L35" s="183">
        <f t="shared" si="2"/>
        <v>303939</v>
      </c>
      <c r="M35" s="184">
        <f>ROUND(G35*1000/D35,0)</f>
        <v>15</v>
      </c>
    </row>
    <row r="36" spans="1:13" s="5" customFormat="1" ht="23.1" customHeight="1" thickBot="1" x14ac:dyDescent="0.25">
      <c r="A36" s="49"/>
      <c r="B36" s="50" t="s">
        <v>179</v>
      </c>
      <c r="C36" s="185">
        <f t="shared" ref="C36:L36" si="3">C23+C35</f>
        <v>7453014</v>
      </c>
      <c r="D36" s="185">
        <f t="shared" si="3"/>
        <v>53025308</v>
      </c>
      <c r="E36" s="185">
        <f t="shared" si="3"/>
        <v>9480007</v>
      </c>
      <c r="F36" s="185">
        <f t="shared" si="3"/>
        <v>43545301</v>
      </c>
      <c r="G36" s="185">
        <f t="shared" si="3"/>
        <v>975106</v>
      </c>
      <c r="H36" s="185">
        <f t="shared" si="3"/>
        <v>149148</v>
      </c>
      <c r="I36" s="185">
        <f t="shared" si="3"/>
        <v>825958</v>
      </c>
      <c r="J36" s="185">
        <f t="shared" si="3"/>
        <v>915831</v>
      </c>
      <c r="K36" s="185">
        <f t="shared" si="3"/>
        <v>146114</v>
      </c>
      <c r="L36" s="185">
        <f t="shared" si="3"/>
        <v>769717</v>
      </c>
      <c r="M36" s="186">
        <f>ROUND(G36*1000/D36,0)</f>
        <v>18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30" activePane="bottomRight" state="frozen"/>
      <selection activeCell="C3" sqref="C3"/>
      <selection pane="topRight" activeCell="C3" sqref="C3"/>
      <selection pane="bottomLeft" activeCell="C3" sqref="C3"/>
      <selection pane="bottomRight" activeCell="G2" sqref="G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203</v>
      </c>
      <c r="F3" s="52"/>
      <c r="G3" s="52"/>
      <c r="H3" s="55"/>
      <c r="I3" s="52"/>
      <c r="J3" s="52"/>
      <c r="L3" s="52"/>
      <c r="M3" s="56" t="s">
        <v>204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61"/>
      <c r="K5" s="22" t="s">
        <v>30</v>
      </c>
      <c r="L5" s="98" t="s">
        <v>30</v>
      </c>
      <c r="M5" s="99"/>
    </row>
    <row r="6" spans="1:13" s="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187</v>
      </c>
      <c r="H6" s="26" t="s">
        <v>31</v>
      </c>
      <c r="I6" s="26" t="s">
        <v>32</v>
      </c>
      <c r="J6" s="65" t="s">
        <v>187</v>
      </c>
      <c r="K6" s="65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66" t="s">
        <v>33</v>
      </c>
      <c r="K7" s="66" t="s">
        <v>34</v>
      </c>
      <c r="L7" s="29" t="s">
        <v>35</v>
      </c>
      <c r="M7" s="30" t="s">
        <v>205</v>
      </c>
    </row>
    <row r="8" spans="1:13" s="1" customFormat="1" ht="23.1" customHeight="1" x14ac:dyDescent="0.15">
      <c r="A8" s="31"/>
      <c r="B8" s="32"/>
      <c r="C8" s="34" t="s">
        <v>206</v>
      </c>
      <c r="D8" s="34" t="s">
        <v>127</v>
      </c>
      <c r="E8" s="34" t="s">
        <v>128</v>
      </c>
      <c r="F8" s="34" t="s">
        <v>129</v>
      </c>
      <c r="G8" s="34" t="s">
        <v>130</v>
      </c>
      <c r="H8" s="34" t="s">
        <v>131</v>
      </c>
      <c r="I8" s="34" t="s">
        <v>132</v>
      </c>
      <c r="J8" s="34" t="s">
        <v>133</v>
      </c>
      <c r="K8" s="34" t="s">
        <v>134</v>
      </c>
      <c r="L8" s="33" t="s">
        <v>135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6278083</v>
      </c>
      <c r="D9" s="67">
        <v>22429126</v>
      </c>
      <c r="E9" s="67">
        <v>1237067</v>
      </c>
      <c r="F9" s="67">
        <v>21192059</v>
      </c>
      <c r="G9" s="67">
        <v>120940553</v>
      </c>
      <c r="H9" s="67">
        <v>190621</v>
      </c>
      <c r="I9" s="67">
        <v>120749932</v>
      </c>
      <c r="J9" s="68">
        <v>83888318</v>
      </c>
      <c r="K9" s="68">
        <v>144552</v>
      </c>
      <c r="L9" s="68">
        <v>83743766</v>
      </c>
      <c r="M9" s="174">
        <f>ROUND(G9*1000/D9,0)</f>
        <v>5392</v>
      </c>
    </row>
    <row r="10" spans="1:13" s="5" customFormat="1" ht="23.1" customHeight="1" x14ac:dyDescent="0.2">
      <c r="A10" s="38">
        <v>2</v>
      </c>
      <c r="B10" s="39" t="s">
        <v>191</v>
      </c>
      <c r="C10" s="69">
        <v>699902</v>
      </c>
      <c r="D10" s="69">
        <v>5444944</v>
      </c>
      <c r="E10" s="69">
        <v>39022</v>
      </c>
      <c r="F10" s="69">
        <v>5405922</v>
      </c>
      <c r="G10" s="69">
        <v>19686904</v>
      </c>
      <c r="H10" s="69">
        <v>61197</v>
      </c>
      <c r="I10" s="69">
        <v>19625707</v>
      </c>
      <c r="J10" s="70">
        <v>14603108</v>
      </c>
      <c r="K10" s="70">
        <v>43053</v>
      </c>
      <c r="L10" s="70">
        <v>14560055</v>
      </c>
      <c r="M10" s="177">
        <f>ROUND(G10*1000/D10,0)</f>
        <v>3616</v>
      </c>
    </row>
    <row r="11" spans="1:13" s="5" customFormat="1" ht="23.1" customHeight="1" x14ac:dyDescent="0.2">
      <c r="A11" s="38">
        <v>3</v>
      </c>
      <c r="B11" s="39" t="s">
        <v>192</v>
      </c>
      <c r="C11" s="69">
        <v>2140111</v>
      </c>
      <c r="D11" s="69">
        <v>23610197</v>
      </c>
      <c r="E11" s="69">
        <v>392587</v>
      </c>
      <c r="F11" s="69">
        <v>23217610</v>
      </c>
      <c r="G11" s="69">
        <v>50147003</v>
      </c>
      <c r="H11" s="69">
        <v>61502</v>
      </c>
      <c r="I11" s="69">
        <v>50085501</v>
      </c>
      <c r="J11" s="70">
        <v>33991297</v>
      </c>
      <c r="K11" s="70">
        <v>46312</v>
      </c>
      <c r="L11" s="70">
        <v>33944985</v>
      </c>
      <c r="M11" s="177">
        <f t="shared" ref="M11:M33" si="0">ROUND(G11*1000/D11,0)</f>
        <v>2124</v>
      </c>
    </row>
    <row r="12" spans="1:13" s="5" customFormat="1" ht="23.1" customHeight="1" x14ac:dyDescent="0.2">
      <c r="A12" s="38">
        <v>4</v>
      </c>
      <c r="B12" s="39" t="s">
        <v>193</v>
      </c>
      <c r="C12" s="69">
        <v>1221076</v>
      </c>
      <c r="D12" s="69">
        <v>14142156</v>
      </c>
      <c r="E12" s="69">
        <v>71163</v>
      </c>
      <c r="F12" s="69">
        <v>14070993</v>
      </c>
      <c r="G12" s="69">
        <v>48117465</v>
      </c>
      <c r="H12" s="69">
        <v>34361</v>
      </c>
      <c r="I12" s="69">
        <v>48083104</v>
      </c>
      <c r="J12" s="70">
        <v>34790320</v>
      </c>
      <c r="K12" s="70">
        <v>24822</v>
      </c>
      <c r="L12" s="70">
        <v>34765498</v>
      </c>
      <c r="M12" s="177">
        <f t="shared" si="0"/>
        <v>3402</v>
      </c>
    </row>
    <row r="13" spans="1:13" s="5" customFormat="1" ht="23.1" customHeight="1" x14ac:dyDescent="0.2">
      <c r="A13" s="38">
        <v>5</v>
      </c>
      <c r="B13" s="39" t="s">
        <v>194</v>
      </c>
      <c r="C13" s="69">
        <v>1624728</v>
      </c>
      <c r="D13" s="69">
        <v>15995441</v>
      </c>
      <c r="E13" s="69">
        <v>197886</v>
      </c>
      <c r="F13" s="69">
        <v>15797555</v>
      </c>
      <c r="G13" s="69">
        <v>32624332</v>
      </c>
      <c r="H13" s="69">
        <v>68749</v>
      </c>
      <c r="I13" s="69">
        <v>32555583</v>
      </c>
      <c r="J13" s="70">
        <v>22888505</v>
      </c>
      <c r="K13" s="70">
        <v>50218</v>
      </c>
      <c r="L13" s="70">
        <v>22838287</v>
      </c>
      <c r="M13" s="177">
        <f t="shared" si="0"/>
        <v>2040</v>
      </c>
    </row>
    <row r="14" spans="1:13" s="5" customFormat="1" ht="23.1" customHeight="1" x14ac:dyDescent="0.2">
      <c r="A14" s="38">
        <v>6</v>
      </c>
      <c r="B14" s="39" t="s">
        <v>195</v>
      </c>
      <c r="C14" s="69">
        <v>3891021</v>
      </c>
      <c r="D14" s="69">
        <v>19529069</v>
      </c>
      <c r="E14" s="69">
        <v>1157154</v>
      </c>
      <c r="F14" s="69">
        <v>18371915</v>
      </c>
      <c r="G14" s="69">
        <v>43422373</v>
      </c>
      <c r="H14" s="69">
        <v>265216</v>
      </c>
      <c r="I14" s="69">
        <v>43157157</v>
      </c>
      <c r="J14" s="70">
        <v>30350773</v>
      </c>
      <c r="K14" s="70">
        <v>192127</v>
      </c>
      <c r="L14" s="70">
        <v>30158646</v>
      </c>
      <c r="M14" s="177">
        <f t="shared" si="0"/>
        <v>2223</v>
      </c>
    </row>
    <row r="15" spans="1:13" s="5" customFormat="1" ht="23.1" customHeight="1" x14ac:dyDescent="0.2">
      <c r="A15" s="38">
        <v>7</v>
      </c>
      <c r="B15" s="39" t="s">
        <v>196</v>
      </c>
      <c r="C15" s="69">
        <v>1386260</v>
      </c>
      <c r="D15" s="69">
        <v>9000346</v>
      </c>
      <c r="E15" s="69">
        <v>30521</v>
      </c>
      <c r="F15" s="69">
        <v>8969825</v>
      </c>
      <c r="G15" s="69">
        <v>79825942</v>
      </c>
      <c r="H15" s="69">
        <v>102144</v>
      </c>
      <c r="I15" s="69">
        <v>79723798</v>
      </c>
      <c r="J15" s="70">
        <v>54076129</v>
      </c>
      <c r="K15" s="70">
        <v>63952</v>
      </c>
      <c r="L15" s="70">
        <v>54012177</v>
      </c>
      <c r="M15" s="177">
        <f t="shared" si="0"/>
        <v>8869</v>
      </c>
    </row>
    <row r="16" spans="1:13" s="5" customFormat="1" ht="23.1" customHeight="1" x14ac:dyDescent="0.2">
      <c r="A16" s="38">
        <v>8</v>
      </c>
      <c r="B16" s="39" t="s">
        <v>197</v>
      </c>
      <c r="C16" s="69">
        <v>847240</v>
      </c>
      <c r="D16" s="69">
        <v>6055024</v>
      </c>
      <c r="E16" s="69">
        <v>29280</v>
      </c>
      <c r="F16" s="69">
        <v>6025744</v>
      </c>
      <c r="G16" s="69">
        <v>33477779</v>
      </c>
      <c r="H16" s="69">
        <v>20189</v>
      </c>
      <c r="I16" s="69">
        <v>33457590</v>
      </c>
      <c r="J16" s="70">
        <v>22370366</v>
      </c>
      <c r="K16" s="70">
        <v>13368</v>
      </c>
      <c r="L16" s="70">
        <v>22356998</v>
      </c>
      <c r="M16" s="177">
        <f t="shared" si="0"/>
        <v>5529</v>
      </c>
    </row>
    <row r="17" spans="1:13" s="5" customFormat="1" ht="23.1" customHeight="1" x14ac:dyDescent="0.2">
      <c r="A17" s="38">
        <v>9</v>
      </c>
      <c r="B17" s="39" t="s">
        <v>198</v>
      </c>
      <c r="C17" s="69">
        <v>1643372</v>
      </c>
      <c r="D17" s="69">
        <v>14122781</v>
      </c>
      <c r="E17" s="69">
        <v>643813</v>
      </c>
      <c r="F17" s="69">
        <v>13478968</v>
      </c>
      <c r="G17" s="69">
        <v>22909137</v>
      </c>
      <c r="H17" s="69">
        <v>117740</v>
      </c>
      <c r="I17" s="69">
        <v>22791397</v>
      </c>
      <c r="J17" s="70">
        <v>15880312</v>
      </c>
      <c r="K17" s="70">
        <v>85511</v>
      </c>
      <c r="L17" s="70">
        <v>15794801</v>
      </c>
      <c r="M17" s="177">
        <f t="shared" si="0"/>
        <v>1622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1608758</v>
      </c>
      <c r="D18" s="69">
        <v>5938507</v>
      </c>
      <c r="E18" s="69">
        <v>402286</v>
      </c>
      <c r="F18" s="69">
        <v>5536221</v>
      </c>
      <c r="G18" s="69">
        <v>11987864</v>
      </c>
      <c r="H18" s="69">
        <v>196068</v>
      </c>
      <c r="I18" s="69">
        <v>11791796</v>
      </c>
      <c r="J18" s="70">
        <v>8392074</v>
      </c>
      <c r="K18" s="70">
        <v>138099</v>
      </c>
      <c r="L18" s="70">
        <v>8253975</v>
      </c>
      <c r="M18" s="177">
        <f t="shared" si="0"/>
        <v>2019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5518716</v>
      </c>
      <c r="D19" s="71">
        <v>18713183</v>
      </c>
      <c r="E19" s="71">
        <v>1213882</v>
      </c>
      <c r="F19" s="71">
        <v>17499301</v>
      </c>
      <c r="G19" s="71">
        <v>48621276</v>
      </c>
      <c r="H19" s="71">
        <v>703996</v>
      </c>
      <c r="I19" s="71">
        <v>47917280</v>
      </c>
      <c r="J19" s="72">
        <v>35513293</v>
      </c>
      <c r="K19" s="72">
        <v>490657</v>
      </c>
      <c r="L19" s="72">
        <v>35022636</v>
      </c>
      <c r="M19" s="177">
        <f t="shared" si="0"/>
        <v>2598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784667</v>
      </c>
      <c r="D20" s="71">
        <v>11933932</v>
      </c>
      <c r="E20" s="71">
        <v>106225</v>
      </c>
      <c r="F20" s="71">
        <v>11827707</v>
      </c>
      <c r="G20" s="71">
        <v>25531041</v>
      </c>
      <c r="H20" s="71">
        <v>6410</v>
      </c>
      <c r="I20" s="71">
        <v>25524631</v>
      </c>
      <c r="J20" s="72">
        <v>17166741</v>
      </c>
      <c r="K20" s="72">
        <v>5289</v>
      </c>
      <c r="L20" s="72">
        <v>17161452</v>
      </c>
      <c r="M20" s="177">
        <f t="shared" si="0"/>
        <v>2139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741508</v>
      </c>
      <c r="D21" s="71">
        <v>10213037</v>
      </c>
      <c r="E21" s="71">
        <v>218189</v>
      </c>
      <c r="F21" s="71">
        <v>9994848</v>
      </c>
      <c r="G21" s="71">
        <v>12464882</v>
      </c>
      <c r="H21" s="71">
        <v>22501</v>
      </c>
      <c r="I21" s="71">
        <v>12442381</v>
      </c>
      <c r="J21" s="72">
        <v>8335063</v>
      </c>
      <c r="K21" s="72">
        <v>16186</v>
      </c>
      <c r="L21" s="72">
        <v>8318877</v>
      </c>
      <c r="M21" s="177">
        <f t="shared" si="0"/>
        <v>1220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405840</v>
      </c>
      <c r="D22" s="73">
        <v>2632077</v>
      </c>
      <c r="E22" s="73">
        <v>97711</v>
      </c>
      <c r="F22" s="73">
        <v>2534366</v>
      </c>
      <c r="G22" s="73">
        <v>19188406</v>
      </c>
      <c r="H22" s="73">
        <v>5395</v>
      </c>
      <c r="I22" s="73">
        <v>19183011</v>
      </c>
      <c r="J22" s="74">
        <v>12947493</v>
      </c>
      <c r="K22" s="74">
        <v>4585</v>
      </c>
      <c r="L22" s="74">
        <v>12942908</v>
      </c>
      <c r="M22" s="182">
        <f t="shared" si="0"/>
        <v>7290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28791282</v>
      </c>
      <c r="D23" s="183">
        <f t="shared" ref="D23:L23" si="1">SUM(D9:D22)</f>
        <v>179759820</v>
      </c>
      <c r="E23" s="183">
        <f t="shared" si="1"/>
        <v>5836786</v>
      </c>
      <c r="F23" s="183">
        <f t="shared" si="1"/>
        <v>173923034</v>
      </c>
      <c r="G23" s="183">
        <f t="shared" si="1"/>
        <v>568944957</v>
      </c>
      <c r="H23" s="183">
        <f t="shared" si="1"/>
        <v>1856089</v>
      </c>
      <c r="I23" s="183">
        <f t="shared" si="1"/>
        <v>567088868</v>
      </c>
      <c r="J23" s="183">
        <f t="shared" si="1"/>
        <v>395193792</v>
      </c>
      <c r="K23" s="183">
        <f t="shared" si="1"/>
        <v>1318731</v>
      </c>
      <c r="L23" s="183">
        <f t="shared" si="1"/>
        <v>393875061</v>
      </c>
      <c r="M23" s="182">
        <f>ROUND(G23*1000/D23,0)</f>
        <v>3165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162110</v>
      </c>
      <c r="D24" s="67">
        <v>1406557</v>
      </c>
      <c r="E24" s="67">
        <v>55498</v>
      </c>
      <c r="F24" s="67">
        <v>1351059</v>
      </c>
      <c r="G24" s="67">
        <v>6015343</v>
      </c>
      <c r="H24" s="67">
        <v>54715</v>
      </c>
      <c r="I24" s="67">
        <v>5960628</v>
      </c>
      <c r="J24" s="68">
        <v>4197128</v>
      </c>
      <c r="K24" s="68">
        <v>38268</v>
      </c>
      <c r="L24" s="68">
        <v>4158860</v>
      </c>
      <c r="M24" s="174">
        <f t="shared" si="0"/>
        <v>4277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469865</v>
      </c>
      <c r="D25" s="69">
        <v>4846852</v>
      </c>
      <c r="E25" s="69">
        <v>40436</v>
      </c>
      <c r="F25" s="69">
        <v>4806416</v>
      </c>
      <c r="G25" s="69">
        <v>7997122</v>
      </c>
      <c r="H25" s="69">
        <v>7735</v>
      </c>
      <c r="I25" s="69">
        <v>7989387</v>
      </c>
      <c r="J25" s="70">
        <v>5502618</v>
      </c>
      <c r="K25" s="70">
        <v>5594</v>
      </c>
      <c r="L25" s="70">
        <v>5497024</v>
      </c>
      <c r="M25" s="177">
        <f t="shared" si="0"/>
        <v>1650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540868</v>
      </c>
      <c r="D26" s="69">
        <v>5470161</v>
      </c>
      <c r="E26" s="69">
        <v>75299</v>
      </c>
      <c r="F26" s="69">
        <v>5394862</v>
      </c>
      <c r="G26" s="69">
        <v>6513252</v>
      </c>
      <c r="H26" s="69">
        <v>3206</v>
      </c>
      <c r="I26" s="69">
        <v>6510046</v>
      </c>
      <c r="J26" s="70">
        <v>4444768</v>
      </c>
      <c r="K26" s="70">
        <v>2551</v>
      </c>
      <c r="L26" s="70">
        <v>4442217</v>
      </c>
      <c r="M26" s="177">
        <f t="shared" si="0"/>
        <v>1191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264820</v>
      </c>
      <c r="D27" s="69">
        <v>2922469</v>
      </c>
      <c r="E27" s="69">
        <v>39656</v>
      </c>
      <c r="F27" s="69">
        <v>2882813</v>
      </c>
      <c r="G27" s="69">
        <v>3126215</v>
      </c>
      <c r="H27" s="69">
        <v>18575</v>
      </c>
      <c r="I27" s="69">
        <v>3107640</v>
      </c>
      <c r="J27" s="70">
        <v>2044596</v>
      </c>
      <c r="K27" s="70">
        <v>12412</v>
      </c>
      <c r="L27" s="70">
        <v>2032184</v>
      </c>
      <c r="M27" s="177">
        <f t="shared" si="0"/>
        <v>1070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388787</v>
      </c>
      <c r="D28" s="69">
        <v>2896653</v>
      </c>
      <c r="E28" s="69">
        <v>97716</v>
      </c>
      <c r="F28" s="69">
        <v>2798937</v>
      </c>
      <c r="G28" s="69">
        <v>6427621</v>
      </c>
      <c r="H28" s="69">
        <v>19543</v>
      </c>
      <c r="I28" s="69">
        <v>6408078</v>
      </c>
      <c r="J28" s="70">
        <v>4498001</v>
      </c>
      <c r="K28" s="70">
        <v>19124</v>
      </c>
      <c r="L28" s="70">
        <v>4478877</v>
      </c>
      <c r="M28" s="177">
        <f t="shared" si="0"/>
        <v>2219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511435</v>
      </c>
      <c r="D29" s="69">
        <v>3915893</v>
      </c>
      <c r="E29" s="69">
        <v>156141</v>
      </c>
      <c r="F29" s="69">
        <v>3759752</v>
      </c>
      <c r="G29" s="69">
        <v>13122317</v>
      </c>
      <c r="H29" s="69">
        <v>14282</v>
      </c>
      <c r="I29" s="69">
        <v>13108035</v>
      </c>
      <c r="J29" s="70">
        <v>9019313</v>
      </c>
      <c r="K29" s="70">
        <v>10789</v>
      </c>
      <c r="L29" s="70">
        <v>9008524</v>
      </c>
      <c r="M29" s="177">
        <f t="shared" si="0"/>
        <v>3351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354198</v>
      </c>
      <c r="D30" s="69">
        <v>1208049</v>
      </c>
      <c r="E30" s="69">
        <v>57229</v>
      </c>
      <c r="F30" s="69">
        <v>1150820</v>
      </c>
      <c r="G30" s="69">
        <v>7169597</v>
      </c>
      <c r="H30" s="69">
        <v>54802</v>
      </c>
      <c r="I30" s="69">
        <v>7114795</v>
      </c>
      <c r="J30" s="70">
        <v>5013221</v>
      </c>
      <c r="K30" s="70">
        <v>38116</v>
      </c>
      <c r="L30" s="70">
        <v>4975105</v>
      </c>
      <c r="M30" s="177">
        <f t="shared" si="0"/>
        <v>5935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858216</v>
      </c>
      <c r="D31" s="69">
        <v>3728946</v>
      </c>
      <c r="E31" s="69">
        <v>168201</v>
      </c>
      <c r="F31" s="69">
        <v>3560745</v>
      </c>
      <c r="G31" s="69">
        <v>4689845</v>
      </c>
      <c r="H31" s="69">
        <v>127474</v>
      </c>
      <c r="I31" s="69">
        <v>4562371</v>
      </c>
      <c r="J31" s="70">
        <v>3282157</v>
      </c>
      <c r="K31" s="70">
        <v>90150</v>
      </c>
      <c r="L31" s="70">
        <v>3192007</v>
      </c>
      <c r="M31" s="177">
        <f t="shared" si="0"/>
        <v>1258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325791</v>
      </c>
      <c r="D32" s="69">
        <v>3697104</v>
      </c>
      <c r="E32" s="69">
        <v>100025</v>
      </c>
      <c r="F32" s="69">
        <v>3597079</v>
      </c>
      <c r="G32" s="69">
        <v>12013990</v>
      </c>
      <c r="H32" s="69">
        <v>28004</v>
      </c>
      <c r="I32" s="69">
        <v>11985986</v>
      </c>
      <c r="J32" s="70">
        <v>7796086</v>
      </c>
      <c r="K32" s="70">
        <v>20357</v>
      </c>
      <c r="L32" s="70">
        <v>7775729</v>
      </c>
      <c r="M32" s="177">
        <f t="shared" si="0"/>
        <v>3250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766456</v>
      </c>
      <c r="D33" s="69">
        <v>26387789</v>
      </c>
      <c r="E33" s="69">
        <v>3212967</v>
      </c>
      <c r="F33" s="69">
        <v>23174822</v>
      </c>
      <c r="G33" s="69">
        <v>34632242</v>
      </c>
      <c r="H33" s="69">
        <v>2529205</v>
      </c>
      <c r="I33" s="69">
        <v>32103037</v>
      </c>
      <c r="J33" s="70">
        <v>24330989</v>
      </c>
      <c r="K33" s="70">
        <v>1772405</v>
      </c>
      <c r="L33" s="70">
        <v>22558584</v>
      </c>
      <c r="M33" s="177">
        <f t="shared" si="0"/>
        <v>1312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864804</v>
      </c>
      <c r="D34" s="73">
        <v>6740138</v>
      </c>
      <c r="E34" s="73">
        <v>111348</v>
      </c>
      <c r="F34" s="73">
        <v>6628790</v>
      </c>
      <c r="G34" s="73">
        <v>6295511</v>
      </c>
      <c r="H34" s="73">
        <v>21261</v>
      </c>
      <c r="I34" s="73">
        <v>6274250</v>
      </c>
      <c r="J34" s="74">
        <v>4406676</v>
      </c>
      <c r="K34" s="74">
        <v>15271</v>
      </c>
      <c r="L34" s="74">
        <v>4391405</v>
      </c>
      <c r="M34" s="182">
        <f>ROUND(G34*1000/D34,0)</f>
        <v>934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5507350</v>
      </c>
      <c r="D35" s="183">
        <f t="shared" ref="D35:L35" si="2">SUM(D24:D34)</f>
        <v>63220611</v>
      </c>
      <c r="E35" s="183">
        <f t="shared" si="2"/>
        <v>4114516</v>
      </c>
      <c r="F35" s="183">
        <f t="shared" si="2"/>
        <v>59106095</v>
      </c>
      <c r="G35" s="183">
        <f t="shared" si="2"/>
        <v>108003055</v>
      </c>
      <c r="H35" s="183">
        <f t="shared" si="2"/>
        <v>2878802</v>
      </c>
      <c r="I35" s="183">
        <f t="shared" si="2"/>
        <v>105124253</v>
      </c>
      <c r="J35" s="183">
        <f t="shared" si="2"/>
        <v>74535553</v>
      </c>
      <c r="K35" s="183">
        <f t="shared" si="2"/>
        <v>2025037</v>
      </c>
      <c r="L35" s="183">
        <f t="shared" si="2"/>
        <v>72510516</v>
      </c>
      <c r="M35" s="184">
        <f>ROUND(G35*1000/D35,0)</f>
        <v>1708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34298632</v>
      </c>
      <c r="D36" s="185">
        <f t="shared" ref="D36:L36" si="3">D23+D35</f>
        <v>242980431</v>
      </c>
      <c r="E36" s="185">
        <f t="shared" si="3"/>
        <v>9951302</v>
      </c>
      <c r="F36" s="185">
        <f t="shared" si="3"/>
        <v>233029129</v>
      </c>
      <c r="G36" s="185">
        <f t="shared" si="3"/>
        <v>676948012</v>
      </c>
      <c r="H36" s="185">
        <f t="shared" si="3"/>
        <v>4734891</v>
      </c>
      <c r="I36" s="185">
        <f t="shared" si="3"/>
        <v>672213121</v>
      </c>
      <c r="J36" s="185">
        <f t="shared" si="3"/>
        <v>469729345</v>
      </c>
      <c r="K36" s="185">
        <f t="shared" si="3"/>
        <v>3343768</v>
      </c>
      <c r="L36" s="185">
        <f t="shared" si="3"/>
        <v>466385577</v>
      </c>
      <c r="M36" s="186">
        <f>ROUND(G36*1000/D36,0)</f>
        <v>2786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9" sqref="C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200</v>
      </c>
      <c r="F3" s="52"/>
      <c r="G3" s="52"/>
      <c r="H3" s="55"/>
      <c r="I3" s="52"/>
      <c r="J3" s="52"/>
      <c r="L3" s="52"/>
      <c r="M3" s="56" t="s">
        <v>201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187</v>
      </c>
      <c r="H6" s="26" t="s">
        <v>31</v>
      </c>
      <c r="I6" s="26" t="s">
        <v>32</v>
      </c>
      <c r="J6" s="26" t="s">
        <v>187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202</v>
      </c>
      <c r="D8" s="34" t="s">
        <v>136</v>
      </c>
      <c r="E8" s="34" t="s">
        <v>137</v>
      </c>
      <c r="F8" s="34" t="s">
        <v>138</v>
      </c>
      <c r="G8" s="34" t="s">
        <v>139</v>
      </c>
      <c r="H8" s="34" t="s">
        <v>140</v>
      </c>
      <c r="I8" s="34" t="s">
        <v>141</v>
      </c>
      <c r="J8" s="34" t="s">
        <v>142</v>
      </c>
      <c r="K8" s="34" t="s">
        <v>143</v>
      </c>
      <c r="L8" s="33" t="s">
        <v>144</v>
      </c>
      <c r="M8" s="35"/>
    </row>
    <row r="9" spans="1:13" s="2" customFormat="1" ht="23.1" customHeight="1" x14ac:dyDescent="0.2">
      <c r="A9" s="36">
        <v>1</v>
      </c>
      <c r="B9" s="37" t="s">
        <v>190</v>
      </c>
      <c r="C9" s="67">
        <v>103864060</v>
      </c>
      <c r="D9" s="80"/>
      <c r="E9" s="80"/>
      <c r="F9" s="80"/>
      <c r="G9" s="80"/>
      <c r="H9" s="80"/>
      <c r="I9" s="80"/>
      <c r="J9" s="81"/>
      <c r="K9" s="81"/>
      <c r="L9" s="81"/>
      <c r="M9" s="82"/>
    </row>
    <row r="10" spans="1:13" s="2" customFormat="1" ht="23.1" customHeight="1" x14ac:dyDescent="0.2">
      <c r="A10" s="38">
        <v>2</v>
      </c>
      <c r="B10" s="39" t="s">
        <v>191</v>
      </c>
      <c r="C10" s="69">
        <v>64187357</v>
      </c>
      <c r="D10" s="83"/>
      <c r="E10" s="83"/>
      <c r="F10" s="83"/>
      <c r="G10" s="83"/>
      <c r="H10" s="83"/>
      <c r="I10" s="83"/>
      <c r="J10" s="84"/>
      <c r="K10" s="84"/>
      <c r="L10" s="84"/>
      <c r="M10" s="85"/>
    </row>
    <row r="11" spans="1:13" s="2" customFormat="1" ht="23.1" customHeight="1" x14ac:dyDescent="0.2">
      <c r="A11" s="38">
        <v>3</v>
      </c>
      <c r="B11" s="39" t="s">
        <v>192</v>
      </c>
      <c r="C11" s="69">
        <v>99061725</v>
      </c>
      <c r="D11" s="83"/>
      <c r="E11" s="83"/>
      <c r="F11" s="83"/>
      <c r="G11" s="83"/>
      <c r="H11" s="83"/>
      <c r="I11" s="83"/>
      <c r="J11" s="84"/>
      <c r="K11" s="84"/>
      <c r="L11" s="84"/>
      <c r="M11" s="85"/>
    </row>
    <row r="12" spans="1:13" s="2" customFormat="1" ht="23.1" customHeight="1" x14ac:dyDescent="0.2">
      <c r="A12" s="38">
        <v>4</v>
      </c>
      <c r="B12" s="39" t="s">
        <v>193</v>
      </c>
      <c r="C12" s="69">
        <v>180551673</v>
      </c>
      <c r="D12" s="83"/>
      <c r="E12" s="83"/>
      <c r="F12" s="83"/>
      <c r="G12" s="83"/>
      <c r="H12" s="83"/>
      <c r="I12" s="83"/>
      <c r="J12" s="84"/>
      <c r="K12" s="84"/>
      <c r="L12" s="84"/>
      <c r="M12" s="85"/>
    </row>
    <row r="13" spans="1:13" s="2" customFormat="1" ht="23.1" customHeight="1" x14ac:dyDescent="0.2">
      <c r="A13" s="38">
        <v>5</v>
      </c>
      <c r="B13" s="39" t="s">
        <v>194</v>
      </c>
      <c r="C13" s="69">
        <v>263434328</v>
      </c>
      <c r="D13" s="83"/>
      <c r="E13" s="83"/>
      <c r="F13" s="83"/>
      <c r="G13" s="83"/>
      <c r="H13" s="83"/>
      <c r="I13" s="83"/>
      <c r="J13" s="84"/>
      <c r="K13" s="84"/>
      <c r="L13" s="84"/>
      <c r="M13" s="85"/>
    </row>
    <row r="14" spans="1:13" s="2" customFormat="1" ht="23.1" customHeight="1" x14ac:dyDescent="0.2">
      <c r="A14" s="38">
        <v>6</v>
      </c>
      <c r="B14" s="39" t="s">
        <v>195</v>
      </c>
      <c r="C14" s="69">
        <v>1201542073</v>
      </c>
      <c r="D14" s="83"/>
      <c r="E14" s="83"/>
      <c r="F14" s="83"/>
      <c r="G14" s="83"/>
      <c r="H14" s="83"/>
      <c r="I14" s="83"/>
      <c r="J14" s="84"/>
      <c r="K14" s="84"/>
      <c r="L14" s="84"/>
      <c r="M14" s="85"/>
    </row>
    <row r="15" spans="1:13" s="2" customFormat="1" ht="23.1" customHeight="1" x14ac:dyDescent="0.2">
      <c r="A15" s="38">
        <v>7</v>
      </c>
      <c r="B15" s="39" t="s">
        <v>196</v>
      </c>
      <c r="C15" s="69">
        <v>38007175</v>
      </c>
      <c r="D15" s="83"/>
      <c r="E15" s="83"/>
      <c r="F15" s="83"/>
      <c r="G15" s="83"/>
      <c r="H15" s="83"/>
      <c r="I15" s="83"/>
      <c r="J15" s="84"/>
      <c r="K15" s="84"/>
      <c r="L15" s="84"/>
      <c r="M15" s="85"/>
    </row>
    <row r="16" spans="1:13" s="2" customFormat="1" ht="23.1" customHeight="1" x14ac:dyDescent="0.2">
      <c r="A16" s="38">
        <v>8</v>
      </c>
      <c r="B16" s="39" t="s">
        <v>197</v>
      </c>
      <c r="C16" s="69">
        <v>34889029</v>
      </c>
      <c r="D16" s="83"/>
      <c r="E16" s="83"/>
      <c r="F16" s="83"/>
      <c r="G16" s="83"/>
      <c r="H16" s="83"/>
      <c r="I16" s="83"/>
      <c r="J16" s="84"/>
      <c r="K16" s="84"/>
      <c r="L16" s="84"/>
      <c r="M16" s="85"/>
    </row>
    <row r="17" spans="1:13" s="2" customFormat="1" ht="23.1" customHeight="1" x14ac:dyDescent="0.2">
      <c r="A17" s="38">
        <v>9</v>
      </c>
      <c r="B17" s="39" t="s">
        <v>198</v>
      </c>
      <c r="C17" s="69">
        <v>117876231</v>
      </c>
      <c r="D17" s="83"/>
      <c r="E17" s="83"/>
      <c r="F17" s="83"/>
      <c r="G17" s="83"/>
      <c r="H17" s="83"/>
      <c r="I17" s="83"/>
      <c r="J17" s="84"/>
      <c r="K17" s="84"/>
      <c r="L17" s="84"/>
      <c r="M17" s="85"/>
    </row>
    <row r="18" spans="1:13" s="2" customFormat="1" ht="23.1" customHeight="1" x14ac:dyDescent="0.2">
      <c r="A18" s="38">
        <v>10</v>
      </c>
      <c r="B18" s="39" t="s">
        <v>199</v>
      </c>
      <c r="C18" s="69">
        <v>58209859</v>
      </c>
      <c r="D18" s="83"/>
      <c r="E18" s="83"/>
      <c r="F18" s="83"/>
      <c r="G18" s="83"/>
      <c r="H18" s="83"/>
      <c r="I18" s="83"/>
      <c r="J18" s="84"/>
      <c r="K18" s="84"/>
      <c r="L18" s="84"/>
      <c r="M18" s="85"/>
    </row>
    <row r="19" spans="1:13" s="2" customFormat="1" ht="23.1" customHeight="1" x14ac:dyDescent="0.2">
      <c r="A19" s="40">
        <v>11</v>
      </c>
      <c r="B19" s="41" t="s">
        <v>116</v>
      </c>
      <c r="C19" s="71">
        <v>333449628</v>
      </c>
      <c r="D19" s="86"/>
      <c r="E19" s="86"/>
      <c r="F19" s="86"/>
      <c r="G19" s="86"/>
      <c r="H19" s="86"/>
      <c r="I19" s="86"/>
      <c r="J19" s="87"/>
      <c r="K19" s="87"/>
      <c r="L19" s="87"/>
      <c r="M19" s="88"/>
    </row>
    <row r="20" spans="1:13" s="2" customFormat="1" ht="23.1" customHeight="1" x14ac:dyDescent="0.2">
      <c r="A20" s="40">
        <v>12</v>
      </c>
      <c r="B20" s="41" t="s">
        <v>115</v>
      </c>
      <c r="C20" s="71">
        <v>18917505</v>
      </c>
      <c r="D20" s="86"/>
      <c r="E20" s="86"/>
      <c r="F20" s="86"/>
      <c r="G20" s="86"/>
      <c r="H20" s="86"/>
      <c r="I20" s="86"/>
      <c r="J20" s="87"/>
      <c r="K20" s="87"/>
      <c r="L20" s="87"/>
      <c r="M20" s="88"/>
    </row>
    <row r="21" spans="1:13" s="2" customFormat="1" ht="23.1" customHeight="1" x14ac:dyDescent="0.2">
      <c r="A21" s="40">
        <v>13</v>
      </c>
      <c r="B21" s="41" t="s">
        <v>117</v>
      </c>
      <c r="C21" s="71">
        <v>41418991</v>
      </c>
      <c r="D21" s="86"/>
      <c r="E21" s="86"/>
      <c r="F21" s="86"/>
      <c r="G21" s="86"/>
      <c r="H21" s="86"/>
      <c r="I21" s="86"/>
      <c r="J21" s="87"/>
      <c r="K21" s="87"/>
      <c r="L21" s="87"/>
      <c r="M21" s="88"/>
    </row>
    <row r="22" spans="1:13" s="2" customFormat="1" ht="23.1" customHeight="1" x14ac:dyDescent="0.2">
      <c r="A22" s="42">
        <v>14</v>
      </c>
      <c r="B22" s="43" t="s">
        <v>118</v>
      </c>
      <c r="C22" s="73">
        <v>13741266</v>
      </c>
      <c r="D22" s="89"/>
      <c r="E22" s="89"/>
      <c r="F22" s="89"/>
      <c r="G22" s="89"/>
      <c r="H22" s="89"/>
      <c r="I22" s="89"/>
      <c r="J22" s="90"/>
      <c r="K22" s="90"/>
      <c r="L22" s="90"/>
      <c r="M22" s="91"/>
    </row>
    <row r="23" spans="1:13" s="2" customFormat="1" ht="23.1" customHeight="1" x14ac:dyDescent="0.2">
      <c r="A23" s="44"/>
      <c r="B23" s="45" t="s">
        <v>168</v>
      </c>
      <c r="C23" s="75">
        <f>SUM(C9:C22)</f>
        <v>2569150900</v>
      </c>
      <c r="D23" s="92"/>
      <c r="E23" s="92"/>
      <c r="F23" s="92"/>
      <c r="G23" s="92"/>
      <c r="H23" s="92"/>
      <c r="I23" s="92"/>
      <c r="J23" s="93"/>
      <c r="K23" s="93"/>
      <c r="L23" s="93"/>
      <c r="M23" s="94"/>
    </row>
    <row r="24" spans="1:13" s="2" customFormat="1" ht="23.1" customHeight="1" x14ac:dyDescent="0.2">
      <c r="A24" s="36">
        <v>15</v>
      </c>
      <c r="B24" s="37" t="s">
        <v>169</v>
      </c>
      <c r="C24" s="67">
        <v>12829168</v>
      </c>
      <c r="D24" s="80"/>
      <c r="E24" s="80"/>
      <c r="F24" s="80"/>
      <c r="G24" s="80"/>
      <c r="H24" s="80"/>
      <c r="I24" s="80"/>
      <c r="J24" s="81"/>
      <c r="K24" s="81"/>
      <c r="L24" s="81"/>
      <c r="M24" s="82"/>
    </row>
    <row r="25" spans="1:13" s="2" customFormat="1" ht="23.1" customHeight="1" x14ac:dyDescent="0.2">
      <c r="A25" s="38">
        <v>16</v>
      </c>
      <c r="B25" s="39" t="s">
        <v>170</v>
      </c>
      <c r="C25" s="69">
        <v>28871861</v>
      </c>
      <c r="D25" s="83"/>
      <c r="E25" s="83"/>
      <c r="F25" s="83"/>
      <c r="G25" s="83"/>
      <c r="H25" s="83"/>
      <c r="I25" s="83"/>
      <c r="J25" s="84"/>
      <c r="K25" s="84"/>
      <c r="L25" s="84"/>
      <c r="M25" s="85"/>
    </row>
    <row r="26" spans="1:13" s="2" customFormat="1" ht="23.1" customHeight="1" x14ac:dyDescent="0.2">
      <c r="A26" s="38">
        <v>17</v>
      </c>
      <c r="B26" s="39" t="s">
        <v>171</v>
      </c>
      <c r="C26" s="69">
        <v>75116803</v>
      </c>
      <c r="D26" s="83"/>
      <c r="E26" s="83"/>
      <c r="F26" s="83"/>
      <c r="G26" s="83"/>
      <c r="H26" s="83"/>
      <c r="I26" s="83"/>
      <c r="J26" s="84"/>
      <c r="K26" s="84"/>
      <c r="L26" s="84"/>
      <c r="M26" s="85"/>
    </row>
    <row r="27" spans="1:13" s="2" customFormat="1" ht="23.1" customHeight="1" x14ac:dyDescent="0.2">
      <c r="A27" s="38">
        <v>18</v>
      </c>
      <c r="B27" s="39" t="s">
        <v>172</v>
      </c>
      <c r="C27" s="69">
        <v>17559807</v>
      </c>
      <c r="D27" s="83"/>
      <c r="E27" s="83"/>
      <c r="F27" s="83"/>
      <c r="G27" s="83"/>
      <c r="H27" s="83"/>
      <c r="I27" s="83"/>
      <c r="J27" s="84"/>
      <c r="K27" s="84"/>
      <c r="L27" s="84"/>
      <c r="M27" s="85"/>
    </row>
    <row r="28" spans="1:13" s="2" customFormat="1" ht="23.1" customHeight="1" x14ac:dyDescent="0.2">
      <c r="A28" s="38">
        <v>19</v>
      </c>
      <c r="B28" s="39" t="s">
        <v>173</v>
      </c>
      <c r="C28" s="69">
        <v>10496648</v>
      </c>
      <c r="D28" s="83"/>
      <c r="E28" s="83"/>
      <c r="F28" s="83"/>
      <c r="G28" s="83"/>
      <c r="H28" s="83"/>
      <c r="I28" s="83"/>
      <c r="J28" s="84"/>
      <c r="K28" s="84"/>
      <c r="L28" s="84"/>
      <c r="M28" s="85"/>
    </row>
    <row r="29" spans="1:13" s="2" customFormat="1" ht="23.1" customHeight="1" x14ac:dyDescent="0.2">
      <c r="A29" s="38">
        <v>20</v>
      </c>
      <c r="B29" s="39" t="s">
        <v>174</v>
      </c>
      <c r="C29" s="69">
        <v>11194404</v>
      </c>
      <c r="D29" s="83"/>
      <c r="E29" s="83"/>
      <c r="F29" s="83"/>
      <c r="G29" s="83"/>
      <c r="H29" s="83"/>
      <c r="I29" s="83"/>
      <c r="J29" s="84"/>
      <c r="K29" s="84"/>
      <c r="L29" s="84"/>
      <c r="M29" s="85"/>
    </row>
    <row r="30" spans="1:13" s="2" customFormat="1" ht="23.1" customHeight="1" x14ac:dyDescent="0.2">
      <c r="A30" s="38">
        <v>21</v>
      </c>
      <c r="B30" s="39" t="s">
        <v>175</v>
      </c>
      <c r="C30" s="69">
        <v>4654063</v>
      </c>
      <c r="D30" s="83"/>
      <c r="E30" s="83"/>
      <c r="F30" s="83"/>
      <c r="G30" s="83"/>
      <c r="H30" s="83"/>
      <c r="I30" s="83"/>
      <c r="J30" s="84"/>
      <c r="K30" s="84"/>
      <c r="L30" s="84"/>
      <c r="M30" s="85"/>
    </row>
    <row r="31" spans="1:13" s="2" customFormat="1" ht="23.1" customHeight="1" x14ac:dyDescent="0.2">
      <c r="A31" s="38">
        <v>22</v>
      </c>
      <c r="B31" s="39" t="s">
        <v>176</v>
      </c>
      <c r="C31" s="69">
        <v>39842659</v>
      </c>
      <c r="D31" s="83"/>
      <c r="E31" s="83"/>
      <c r="F31" s="83"/>
      <c r="G31" s="83"/>
      <c r="H31" s="83"/>
      <c r="I31" s="83"/>
      <c r="J31" s="84"/>
      <c r="K31" s="84"/>
      <c r="L31" s="84"/>
      <c r="M31" s="85"/>
    </row>
    <row r="32" spans="1:13" s="2" customFormat="1" ht="23.1" customHeight="1" x14ac:dyDescent="0.2">
      <c r="A32" s="38">
        <v>23</v>
      </c>
      <c r="B32" s="39" t="s">
        <v>177</v>
      </c>
      <c r="C32" s="69">
        <v>11588851</v>
      </c>
      <c r="D32" s="83"/>
      <c r="E32" s="83"/>
      <c r="F32" s="83"/>
      <c r="G32" s="83"/>
      <c r="H32" s="83"/>
      <c r="I32" s="83"/>
      <c r="J32" s="84"/>
      <c r="K32" s="84"/>
      <c r="L32" s="84"/>
      <c r="M32" s="85"/>
    </row>
    <row r="33" spans="1:13" s="2" customFormat="1" ht="23.1" customHeight="1" x14ac:dyDescent="0.2">
      <c r="A33" s="38">
        <v>24</v>
      </c>
      <c r="B33" s="39" t="s">
        <v>119</v>
      </c>
      <c r="C33" s="69">
        <v>112262964</v>
      </c>
      <c r="D33" s="83"/>
      <c r="E33" s="83"/>
      <c r="F33" s="83"/>
      <c r="G33" s="83"/>
      <c r="H33" s="83"/>
      <c r="I33" s="83"/>
      <c r="J33" s="84"/>
      <c r="K33" s="84"/>
      <c r="L33" s="84"/>
      <c r="M33" s="85"/>
    </row>
    <row r="34" spans="1:13" s="2" customFormat="1" ht="23.1" customHeight="1" x14ac:dyDescent="0.2">
      <c r="A34" s="38">
        <v>25</v>
      </c>
      <c r="B34" s="43" t="s">
        <v>120</v>
      </c>
      <c r="C34" s="73">
        <v>76347864</v>
      </c>
      <c r="D34" s="89"/>
      <c r="E34" s="89"/>
      <c r="F34" s="89"/>
      <c r="G34" s="89"/>
      <c r="H34" s="89"/>
      <c r="I34" s="89"/>
      <c r="J34" s="90"/>
      <c r="K34" s="90"/>
      <c r="L34" s="90"/>
      <c r="M34" s="91"/>
    </row>
    <row r="35" spans="1:13" s="2" customFormat="1" ht="23.1" customHeight="1" x14ac:dyDescent="0.2">
      <c r="A35" s="48"/>
      <c r="B35" s="45" t="s">
        <v>178</v>
      </c>
      <c r="C35" s="75">
        <f>SUM(C24:C34)</f>
        <v>400765092</v>
      </c>
      <c r="D35" s="92"/>
      <c r="E35" s="92"/>
      <c r="F35" s="92"/>
      <c r="G35" s="92"/>
      <c r="H35" s="92"/>
      <c r="I35" s="92"/>
      <c r="J35" s="93"/>
      <c r="K35" s="93"/>
      <c r="L35" s="93"/>
      <c r="M35" s="94"/>
    </row>
    <row r="36" spans="1:13" s="2" customFormat="1" ht="23.1" customHeight="1" thickBot="1" x14ac:dyDescent="0.25">
      <c r="A36" s="49"/>
      <c r="B36" s="50" t="s">
        <v>179</v>
      </c>
      <c r="C36" s="76">
        <f>C23+C35</f>
        <v>2969915992</v>
      </c>
      <c r="D36" s="95"/>
      <c r="E36" s="95"/>
      <c r="F36" s="95"/>
      <c r="G36" s="95"/>
      <c r="H36" s="95"/>
      <c r="I36" s="95"/>
      <c r="J36" s="96"/>
      <c r="K36" s="96"/>
      <c r="L36" s="96"/>
      <c r="M36" s="97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L35"/>
      <selection pane="topRight" activeCell="C24" sqref="C24:L35"/>
      <selection pane="bottomLeft" activeCell="C24" sqref="C24:L35"/>
      <selection pane="bottomRight" activeCell="C9" sqref="C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181</v>
      </c>
      <c r="F3" s="52"/>
      <c r="G3" s="52"/>
      <c r="H3" s="55"/>
      <c r="I3" s="52"/>
      <c r="J3" s="52"/>
      <c r="L3" s="52"/>
      <c r="M3" s="56" t="s">
        <v>182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9" t="s">
        <v>185</v>
      </c>
      <c r="K4" s="59"/>
      <c r="L4" s="58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62"/>
      <c r="K5" s="63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187</v>
      </c>
      <c r="H6" s="26" t="s">
        <v>31</v>
      </c>
      <c r="I6" s="26" t="s">
        <v>32</v>
      </c>
      <c r="J6" s="65" t="s">
        <v>187</v>
      </c>
      <c r="K6" s="65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66" t="s">
        <v>33</v>
      </c>
      <c r="K7" s="66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189</v>
      </c>
      <c r="D8" s="34" t="s">
        <v>145</v>
      </c>
      <c r="E8" s="34" t="s">
        <v>146</v>
      </c>
      <c r="F8" s="34" t="s">
        <v>147</v>
      </c>
      <c r="G8" s="34" t="s">
        <v>148</v>
      </c>
      <c r="H8" s="34" t="s">
        <v>149</v>
      </c>
      <c r="I8" s="34" t="s">
        <v>150</v>
      </c>
      <c r="J8" s="34" t="s">
        <v>151</v>
      </c>
      <c r="K8" s="34" t="s">
        <v>152</v>
      </c>
      <c r="L8" s="33" t="s">
        <v>153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123982391</v>
      </c>
      <c r="D9" s="67">
        <v>292867609</v>
      </c>
      <c r="E9" s="67">
        <v>9480785</v>
      </c>
      <c r="F9" s="67">
        <v>283386824</v>
      </c>
      <c r="G9" s="67">
        <v>2548992210</v>
      </c>
      <c r="H9" s="67">
        <v>1835270</v>
      </c>
      <c r="I9" s="67">
        <v>2547156940</v>
      </c>
      <c r="J9" s="68">
        <v>950226150</v>
      </c>
      <c r="K9" s="68">
        <v>749833</v>
      </c>
      <c r="L9" s="68">
        <v>949476317</v>
      </c>
      <c r="M9" s="174">
        <f>ROUND(G9*1000/D9,0)</f>
        <v>8704</v>
      </c>
    </row>
    <row r="10" spans="1:13" s="5" customFormat="1" ht="23.1" customHeight="1" x14ac:dyDescent="0.2">
      <c r="A10" s="38">
        <v>2</v>
      </c>
      <c r="B10" s="39" t="s">
        <v>191</v>
      </c>
      <c r="C10" s="69">
        <v>68857846</v>
      </c>
      <c r="D10" s="69">
        <v>108902154</v>
      </c>
      <c r="E10" s="69">
        <v>4530585</v>
      </c>
      <c r="F10" s="69">
        <v>104371569</v>
      </c>
      <c r="G10" s="69">
        <v>535313257</v>
      </c>
      <c r="H10" s="69">
        <v>1993363</v>
      </c>
      <c r="I10" s="69">
        <v>533319894</v>
      </c>
      <c r="J10" s="70">
        <v>216259280</v>
      </c>
      <c r="K10" s="70">
        <v>560465</v>
      </c>
      <c r="L10" s="70">
        <v>215698815</v>
      </c>
      <c r="M10" s="177">
        <f>ROUND(G10*1000/D10,0)</f>
        <v>4916</v>
      </c>
    </row>
    <row r="11" spans="1:13" s="5" customFormat="1" ht="23.1" customHeight="1" x14ac:dyDescent="0.2">
      <c r="A11" s="38">
        <v>3</v>
      </c>
      <c r="B11" s="39" t="s">
        <v>192</v>
      </c>
      <c r="C11" s="69">
        <v>111657454</v>
      </c>
      <c r="D11" s="69">
        <v>219842546</v>
      </c>
      <c r="E11" s="69">
        <v>5951171</v>
      </c>
      <c r="F11" s="69">
        <v>213891375</v>
      </c>
      <c r="G11" s="69">
        <v>553759420</v>
      </c>
      <c r="H11" s="69">
        <v>2372863</v>
      </c>
      <c r="I11" s="69">
        <v>551386557</v>
      </c>
      <c r="J11" s="70">
        <v>230497124</v>
      </c>
      <c r="K11" s="70">
        <v>702328</v>
      </c>
      <c r="L11" s="70">
        <v>229794796</v>
      </c>
      <c r="M11" s="177">
        <f t="shared" ref="M11:M33" si="0">ROUND(G11*1000/D11,0)</f>
        <v>2519</v>
      </c>
    </row>
    <row r="12" spans="1:13" s="5" customFormat="1" ht="23.1" customHeight="1" x14ac:dyDescent="0.2">
      <c r="A12" s="38">
        <v>4</v>
      </c>
      <c r="B12" s="39" t="s">
        <v>193</v>
      </c>
      <c r="C12" s="69">
        <v>189281930</v>
      </c>
      <c r="D12" s="69">
        <v>166758070</v>
      </c>
      <c r="E12" s="69">
        <v>6801265</v>
      </c>
      <c r="F12" s="69">
        <v>159956805</v>
      </c>
      <c r="G12" s="69">
        <v>481434294</v>
      </c>
      <c r="H12" s="69">
        <v>1985305</v>
      </c>
      <c r="I12" s="69">
        <v>479448989</v>
      </c>
      <c r="J12" s="70">
        <v>209390887</v>
      </c>
      <c r="K12" s="70">
        <v>630405</v>
      </c>
      <c r="L12" s="70">
        <v>208760482</v>
      </c>
      <c r="M12" s="177">
        <f t="shared" si="0"/>
        <v>2887</v>
      </c>
    </row>
    <row r="13" spans="1:13" s="5" customFormat="1" ht="23.1" customHeight="1" x14ac:dyDescent="0.2">
      <c r="A13" s="38">
        <v>5</v>
      </c>
      <c r="B13" s="39" t="s">
        <v>194</v>
      </c>
      <c r="C13" s="175">
        <v>278368785</v>
      </c>
      <c r="D13" s="69">
        <v>212271215</v>
      </c>
      <c r="E13" s="69">
        <v>5642753</v>
      </c>
      <c r="F13" s="69">
        <v>206628462</v>
      </c>
      <c r="G13" s="69">
        <v>404139668</v>
      </c>
      <c r="H13" s="69">
        <v>1287936</v>
      </c>
      <c r="I13" s="69">
        <v>402851732</v>
      </c>
      <c r="J13" s="70">
        <v>173072248</v>
      </c>
      <c r="K13" s="70">
        <v>465175</v>
      </c>
      <c r="L13" s="176">
        <v>172607073</v>
      </c>
      <c r="M13" s="177">
        <f t="shared" si="0"/>
        <v>1904</v>
      </c>
    </row>
    <row r="14" spans="1:13" s="5" customFormat="1" ht="23.1" customHeight="1" x14ac:dyDescent="0.2">
      <c r="A14" s="38">
        <v>6</v>
      </c>
      <c r="B14" s="39" t="s">
        <v>195</v>
      </c>
      <c r="C14" s="69">
        <v>1229581733</v>
      </c>
      <c r="D14" s="69">
        <v>220248267</v>
      </c>
      <c r="E14" s="69">
        <v>13590181</v>
      </c>
      <c r="F14" s="69">
        <v>206658086</v>
      </c>
      <c r="G14" s="69">
        <v>262656924</v>
      </c>
      <c r="H14" s="69">
        <v>3498660</v>
      </c>
      <c r="I14" s="69">
        <v>259158264</v>
      </c>
      <c r="J14" s="70">
        <v>123807777</v>
      </c>
      <c r="K14" s="70">
        <v>1021056</v>
      </c>
      <c r="L14" s="70">
        <v>122786721</v>
      </c>
      <c r="M14" s="177">
        <f t="shared" si="0"/>
        <v>1193</v>
      </c>
    </row>
    <row r="15" spans="1:13" s="5" customFormat="1" ht="23.1" customHeight="1" x14ac:dyDescent="0.2">
      <c r="A15" s="38">
        <v>7</v>
      </c>
      <c r="B15" s="39" t="s">
        <v>196</v>
      </c>
      <c r="C15" s="69">
        <v>42253624</v>
      </c>
      <c r="D15" s="69">
        <v>129506376</v>
      </c>
      <c r="E15" s="69">
        <v>3204852</v>
      </c>
      <c r="F15" s="69">
        <v>126301524</v>
      </c>
      <c r="G15" s="69">
        <v>717794994</v>
      </c>
      <c r="H15" s="69">
        <v>1027404</v>
      </c>
      <c r="I15" s="69">
        <v>716767590</v>
      </c>
      <c r="J15" s="70">
        <v>291606865</v>
      </c>
      <c r="K15" s="70">
        <v>405541</v>
      </c>
      <c r="L15" s="70">
        <v>291201324</v>
      </c>
      <c r="M15" s="177">
        <f t="shared" si="0"/>
        <v>5543</v>
      </c>
    </row>
    <row r="16" spans="1:13" s="5" customFormat="1" ht="23.1" customHeight="1" x14ac:dyDescent="0.2">
      <c r="A16" s="38">
        <v>8</v>
      </c>
      <c r="B16" s="39" t="s">
        <v>197</v>
      </c>
      <c r="C16" s="69">
        <v>40445223</v>
      </c>
      <c r="D16" s="69">
        <v>126894777</v>
      </c>
      <c r="E16" s="69">
        <v>2853548</v>
      </c>
      <c r="F16" s="69">
        <v>124041229</v>
      </c>
      <c r="G16" s="69">
        <v>316366359</v>
      </c>
      <c r="H16" s="69">
        <v>577189</v>
      </c>
      <c r="I16" s="69">
        <v>315789170</v>
      </c>
      <c r="J16" s="70">
        <v>141749995</v>
      </c>
      <c r="K16" s="70">
        <v>288325</v>
      </c>
      <c r="L16" s="70">
        <v>141461670</v>
      </c>
      <c r="M16" s="177">
        <f t="shared" si="0"/>
        <v>2493</v>
      </c>
    </row>
    <row r="17" spans="1:13" s="5" customFormat="1" ht="23.1" customHeight="1" x14ac:dyDescent="0.2">
      <c r="A17" s="38">
        <v>9</v>
      </c>
      <c r="B17" s="39" t="s">
        <v>198</v>
      </c>
      <c r="C17" s="69">
        <v>122969433</v>
      </c>
      <c r="D17" s="69">
        <v>231390567</v>
      </c>
      <c r="E17" s="69">
        <v>6257625</v>
      </c>
      <c r="F17" s="69">
        <v>225132942</v>
      </c>
      <c r="G17" s="69">
        <v>210007247</v>
      </c>
      <c r="H17" s="69">
        <v>1322127</v>
      </c>
      <c r="I17" s="69">
        <v>208685120</v>
      </c>
      <c r="J17" s="70">
        <v>101159444</v>
      </c>
      <c r="K17" s="70">
        <v>502546</v>
      </c>
      <c r="L17" s="70">
        <v>100656898</v>
      </c>
      <c r="M17" s="177">
        <f t="shared" si="0"/>
        <v>908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75303323</v>
      </c>
      <c r="D18" s="69">
        <v>95156677</v>
      </c>
      <c r="E18" s="69">
        <v>4509936</v>
      </c>
      <c r="F18" s="69">
        <v>90646741</v>
      </c>
      <c r="G18" s="69">
        <v>99143740</v>
      </c>
      <c r="H18" s="69">
        <v>886769</v>
      </c>
      <c r="I18" s="69">
        <v>98256971</v>
      </c>
      <c r="J18" s="70">
        <v>46052050</v>
      </c>
      <c r="K18" s="70">
        <v>377297</v>
      </c>
      <c r="L18" s="70">
        <v>45674753</v>
      </c>
      <c r="M18" s="177">
        <f t="shared" si="0"/>
        <v>1042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349253384</v>
      </c>
      <c r="D19" s="71">
        <v>243486616</v>
      </c>
      <c r="E19" s="71">
        <v>25790233</v>
      </c>
      <c r="F19" s="71">
        <v>217696383</v>
      </c>
      <c r="G19" s="71">
        <v>408403969</v>
      </c>
      <c r="H19" s="71">
        <v>2801039</v>
      </c>
      <c r="I19" s="71">
        <v>405602930</v>
      </c>
      <c r="J19" s="72">
        <v>190340086</v>
      </c>
      <c r="K19" s="72">
        <v>1387024</v>
      </c>
      <c r="L19" s="72">
        <v>188953062</v>
      </c>
      <c r="M19" s="177">
        <f t="shared" si="0"/>
        <v>1677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22476700</v>
      </c>
      <c r="D20" s="71">
        <v>103153300</v>
      </c>
      <c r="E20" s="71">
        <v>2176359</v>
      </c>
      <c r="F20" s="71">
        <v>100976941</v>
      </c>
      <c r="G20" s="71">
        <v>153872648</v>
      </c>
      <c r="H20" s="71">
        <v>374001</v>
      </c>
      <c r="I20" s="71">
        <v>153498647</v>
      </c>
      <c r="J20" s="72">
        <v>71732476</v>
      </c>
      <c r="K20" s="72">
        <v>162582</v>
      </c>
      <c r="L20" s="72">
        <v>71569894</v>
      </c>
      <c r="M20" s="177">
        <f t="shared" si="0"/>
        <v>1492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45530823</v>
      </c>
      <c r="D21" s="71">
        <v>128819177</v>
      </c>
      <c r="E21" s="71">
        <v>6483768</v>
      </c>
      <c r="F21" s="71">
        <v>122335409</v>
      </c>
      <c r="G21" s="71">
        <v>73908115</v>
      </c>
      <c r="H21" s="71">
        <v>882423</v>
      </c>
      <c r="I21" s="71">
        <v>73025692</v>
      </c>
      <c r="J21" s="72">
        <v>34574279</v>
      </c>
      <c r="K21" s="72">
        <v>319251</v>
      </c>
      <c r="L21" s="72">
        <v>34255028</v>
      </c>
      <c r="M21" s="177">
        <f t="shared" si="0"/>
        <v>574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15827513</v>
      </c>
      <c r="D22" s="73">
        <v>58762487</v>
      </c>
      <c r="E22" s="73">
        <v>1661702</v>
      </c>
      <c r="F22" s="73">
        <v>57100785</v>
      </c>
      <c r="G22" s="73">
        <v>278262250</v>
      </c>
      <c r="H22" s="73">
        <v>313151</v>
      </c>
      <c r="I22" s="73">
        <v>277949099</v>
      </c>
      <c r="J22" s="74">
        <v>105022011</v>
      </c>
      <c r="K22" s="74">
        <v>149999</v>
      </c>
      <c r="L22" s="74">
        <v>104872012</v>
      </c>
      <c r="M22" s="182">
        <f t="shared" si="0"/>
        <v>4735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2715790162</v>
      </c>
      <c r="D23" s="183">
        <f t="shared" ref="D23:L23" si="1">SUM(D9:D22)</f>
        <v>2338059838</v>
      </c>
      <c r="E23" s="183">
        <f t="shared" si="1"/>
        <v>98934763</v>
      </c>
      <c r="F23" s="183">
        <f t="shared" si="1"/>
        <v>2239125075</v>
      </c>
      <c r="G23" s="183">
        <f t="shared" si="1"/>
        <v>7044055095</v>
      </c>
      <c r="H23" s="183">
        <f t="shared" si="1"/>
        <v>21157500</v>
      </c>
      <c r="I23" s="183">
        <f t="shared" si="1"/>
        <v>7022897595</v>
      </c>
      <c r="J23" s="183">
        <f t="shared" si="1"/>
        <v>2885490672</v>
      </c>
      <c r="K23" s="183">
        <f t="shared" si="1"/>
        <v>7721827</v>
      </c>
      <c r="L23" s="183">
        <f t="shared" si="1"/>
        <v>2877768845</v>
      </c>
      <c r="M23" s="182">
        <f>ROUND(G23*1000/D23,0)</f>
        <v>3013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13928542</v>
      </c>
      <c r="D24" s="67">
        <v>40461458</v>
      </c>
      <c r="E24" s="67">
        <v>926861</v>
      </c>
      <c r="F24" s="67">
        <v>39534597</v>
      </c>
      <c r="G24" s="67">
        <v>154401529</v>
      </c>
      <c r="H24" s="67">
        <v>199998</v>
      </c>
      <c r="I24" s="67">
        <v>154201531</v>
      </c>
      <c r="J24" s="68">
        <v>73191282</v>
      </c>
      <c r="K24" s="68">
        <v>117722</v>
      </c>
      <c r="L24" s="68">
        <v>73073560</v>
      </c>
      <c r="M24" s="174">
        <f t="shared" si="0"/>
        <v>3816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31492285</v>
      </c>
      <c r="D25" s="69">
        <v>57907715</v>
      </c>
      <c r="E25" s="69">
        <v>2683623</v>
      </c>
      <c r="F25" s="69">
        <v>55224092</v>
      </c>
      <c r="G25" s="69">
        <v>68411962</v>
      </c>
      <c r="H25" s="69">
        <v>441283</v>
      </c>
      <c r="I25" s="69">
        <v>67970679</v>
      </c>
      <c r="J25" s="70">
        <v>29125606</v>
      </c>
      <c r="K25" s="70">
        <v>175889</v>
      </c>
      <c r="L25" s="70">
        <v>28949717</v>
      </c>
      <c r="M25" s="177">
        <f t="shared" si="0"/>
        <v>1181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79870024</v>
      </c>
      <c r="D26" s="69">
        <v>92819976</v>
      </c>
      <c r="E26" s="69">
        <v>4965832</v>
      </c>
      <c r="F26" s="69">
        <v>87854144</v>
      </c>
      <c r="G26" s="69">
        <v>31926863</v>
      </c>
      <c r="H26" s="69">
        <v>511422</v>
      </c>
      <c r="I26" s="69">
        <v>31415441</v>
      </c>
      <c r="J26" s="70">
        <v>16122313</v>
      </c>
      <c r="K26" s="70">
        <v>224567</v>
      </c>
      <c r="L26" s="70">
        <v>15897746</v>
      </c>
      <c r="M26" s="177">
        <f t="shared" si="0"/>
        <v>344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18345545</v>
      </c>
      <c r="D27" s="69">
        <v>45904455</v>
      </c>
      <c r="E27" s="69">
        <v>2618574</v>
      </c>
      <c r="F27" s="69">
        <v>43285881</v>
      </c>
      <c r="G27" s="69">
        <v>37015480</v>
      </c>
      <c r="H27" s="69">
        <v>225081</v>
      </c>
      <c r="I27" s="69">
        <v>36790399</v>
      </c>
      <c r="J27" s="70">
        <v>16798719</v>
      </c>
      <c r="K27" s="70">
        <v>120000</v>
      </c>
      <c r="L27" s="70">
        <v>16678719</v>
      </c>
      <c r="M27" s="177">
        <f t="shared" si="0"/>
        <v>806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13447026</v>
      </c>
      <c r="D28" s="69">
        <v>56712974</v>
      </c>
      <c r="E28" s="69">
        <v>2070343</v>
      </c>
      <c r="F28" s="69">
        <v>54642631</v>
      </c>
      <c r="G28" s="69">
        <v>73044679</v>
      </c>
      <c r="H28" s="69">
        <v>279616</v>
      </c>
      <c r="I28" s="69">
        <v>72765063</v>
      </c>
      <c r="J28" s="70">
        <v>38283170</v>
      </c>
      <c r="K28" s="70">
        <v>140522</v>
      </c>
      <c r="L28" s="70">
        <v>38142648</v>
      </c>
      <c r="M28" s="177">
        <f t="shared" si="0"/>
        <v>1288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12803422</v>
      </c>
      <c r="D29" s="69">
        <v>48256578</v>
      </c>
      <c r="E29" s="69">
        <v>2359063</v>
      </c>
      <c r="F29" s="69">
        <v>45897515</v>
      </c>
      <c r="G29" s="69">
        <v>153524801</v>
      </c>
      <c r="H29" s="69">
        <v>302316</v>
      </c>
      <c r="I29" s="69">
        <v>153222485</v>
      </c>
      <c r="J29" s="70">
        <v>60769501</v>
      </c>
      <c r="K29" s="70">
        <v>164031</v>
      </c>
      <c r="L29" s="70">
        <v>60605470</v>
      </c>
      <c r="M29" s="177">
        <f t="shared" si="0"/>
        <v>3181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9400258</v>
      </c>
      <c r="D30" s="69">
        <v>20859742</v>
      </c>
      <c r="E30" s="69">
        <v>800003</v>
      </c>
      <c r="F30" s="69">
        <v>20059739</v>
      </c>
      <c r="G30" s="69">
        <v>101373817</v>
      </c>
      <c r="H30" s="69">
        <v>218097</v>
      </c>
      <c r="I30" s="69">
        <v>101155720</v>
      </c>
      <c r="J30" s="70">
        <v>38201388</v>
      </c>
      <c r="K30" s="70">
        <v>99078</v>
      </c>
      <c r="L30" s="70">
        <v>38102310</v>
      </c>
      <c r="M30" s="177">
        <f t="shared" si="0"/>
        <v>4860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104226952</v>
      </c>
      <c r="D31" s="69">
        <v>71833048</v>
      </c>
      <c r="E31" s="69">
        <v>3866632</v>
      </c>
      <c r="F31" s="69">
        <v>67966416</v>
      </c>
      <c r="G31" s="69">
        <v>34095479</v>
      </c>
      <c r="H31" s="69">
        <v>499400</v>
      </c>
      <c r="I31" s="69">
        <v>33596079</v>
      </c>
      <c r="J31" s="70">
        <v>17513439</v>
      </c>
      <c r="K31" s="70">
        <v>241959</v>
      </c>
      <c r="L31" s="70">
        <v>17271480</v>
      </c>
      <c r="M31" s="177">
        <f t="shared" si="0"/>
        <v>475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14615388</v>
      </c>
      <c r="D32" s="69">
        <v>56254612</v>
      </c>
      <c r="E32" s="69">
        <v>1104480</v>
      </c>
      <c r="F32" s="69">
        <v>55150132</v>
      </c>
      <c r="G32" s="69">
        <v>115853271</v>
      </c>
      <c r="H32" s="69">
        <v>203870</v>
      </c>
      <c r="I32" s="69">
        <v>115649401</v>
      </c>
      <c r="J32" s="70">
        <v>45942757</v>
      </c>
      <c r="K32" s="70">
        <v>92565</v>
      </c>
      <c r="L32" s="70">
        <v>45850192</v>
      </c>
      <c r="M32" s="177">
        <f t="shared" si="0"/>
        <v>2059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136938504</v>
      </c>
      <c r="D33" s="69">
        <v>235401496</v>
      </c>
      <c r="E33" s="69">
        <v>39902342</v>
      </c>
      <c r="F33" s="69">
        <v>195499154</v>
      </c>
      <c r="G33" s="69">
        <v>129093126</v>
      </c>
      <c r="H33" s="69">
        <v>4773248</v>
      </c>
      <c r="I33" s="69">
        <v>124319878</v>
      </c>
      <c r="J33" s="70">
        <v>70920256</v>
      </c>
      <c r="K33" s="70">
        <v>2764632</v>
      </c>
      <c r="L33" s="70">
        <v>68155624</v>
      </c>
      <c r="M33" s="177">
        <f t="shared" si="0"/>
        <v>548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81449969</v>
      </c>
      <c r="D34" s="73">
        <v>111330031</v>
      </c>
      <c r="E34" s="73">
        <v>4215013</v>
      </c>
      <c r="F34" s="73">
        <v>107115018</v>
      </c>
      <c r="G34" s="73">
        <v>42635241</v>
      </c>
      <c r="H34" s="73">
        <v>477774</v>
      </c>
      <c r="I34" s="73">
        <v>42157467</v>
      </c>
      <c r="J34" s="74">
        <v>21263620</v>
      </c>
      <c r="K34" s="74">
        <v>202117</v>
      </c>
      <c r="L34" s="74">
        <v>21061503</v>
      </c>
      <c r="M34" s="182">
        <f>ROUND(G34*1000/D34,0)</f>
        <v>383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516517915</v>
      </c>
      <c r="D35" s="183">
        <f>SUM(D24:D34)</f>
        <v>837742085</v>
      </c>
      <c r="E35" s="183">
        <f t="shared" ref="E35:L35" si="2">SUM(E24:E34)</f>
        <v>65512766</v>
      </c>
      <c r="F35" s="183">
        <f t="shared" si="2"/>
        <v>772229319</v>
      </c>
      <c r="G35" s="183">
        <f t="shared" si="2"/>
        <v>941376248</v>
      </c>
      <c r="H35" s="183">
        <f t="shared" si="2"/>
        <v>8132105</v>
      </c>
      <c r="I35" s="183">
        <f t="shared" si="2"/>
        <v>933244143</v>
      </c>
      <c r="J35" s="183">
        <f t="shared" si="2"/>
        <v>428132051</v>
      </c>
      <c r="K35" s="183">
        <f t="shared" si="2"/>
        <v>4343082</v>
      </c>
      <c r="L35" s="183">
        <f t="shared" si="2"/>
        <v>423788969</v>
      </c>
      <c r="M35" s="184">
        <f>ROUND(G35*1000/D35,0)</f>
        <v>1124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3232308077</v>
      </c>
      <c r="D36" s="185">
        <f t="shared" ref="D36:L36" si="3">D23+D35</f>
        <v>3175801923</v>
      </c>
      <c r="E36" s="185">
        <f t="shared" si="3"/>
        <v>164447529</v>
      </c>
      <c r="F36" s="185">
        <f t="shared" si="3"/>
        <v>3011354394</v>
      </c>
      <c r="G36" s="185">
        <f t="shared" si="3"/>
        <v>7985431343</v>
      </c>
      <c r="H36" s="185">
        <f t="shared" si="3"/>
        <v>29289605</v>
      </c>
      <c r="I36" s="185">
        <f t="shared" si="3"/>
        <v>7956141738</v>
      </c>
      <c r="J36" s="185">
        <f t="shared" si="3"/>
        <v>3313622723</v>
      </c>
      <c r="K36" s="185">
        <f t="shared" si="3"/>
        <v>12064909</v>
      </c>
      <c r="L36" s="185">
        <f t="shared" si="3"/>
        <v>3301557814</v>
      </c>
      <c r="M36" s="186">
        <f>ROUND(G36*1000/D36,0)</f>
        <v>2514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6"/>
  <sheetViews>
    <sheetView view="pageBreakPreview" zoomScale="70" zoomScaleNormal="50" zoomScaleSheetLayoutView="70" workbookViewId="0">
      <pane xSplit="2" ySplit="8" topLeftCell="C9" activePane="bottomRight" state="frozen"/>
      <selection activeCell="A36" sqref="A36"/>
      <selection pane="topRight" activeCell="A36" sqref="A36"/>
      <selection pane="bottomLeft" activeCell="A36" sqref="A36"/>
      <selection pane="bottomRight" activeCell="O9" sqref="O9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26" width="16.625" style="5" customWidth="1"/>
    <col min="27" max="16384" width="11" style="5"/>
  </cols>
  <sheetData>
    <row r="2" spans="1:26" ht="23.1" customHeight="1" x14ac:dyDescent="0.15">
      <c r="A2" s="2"/>
      <c r="B2" s="3"/>
      <c r="C2" s="4" t="s">
        <v>357</v>
      </c>
      <c r="O2" s="4" t="s">
        <v>358</v>
      </c>
    </row>
    <row r="3" spans="1:26" s="9" customFormat="1" ht="23.1" customHeight="1" thickBot="1" x14ac:dyDescent="0.2">
      <c r="A3" s="6"/>
      <c r="B3" s="6"/>
      <c r="C3" s="7" t="s">
        <v>111</v>
      </c>
      <c r="D3" s="8"/>
      <c r="E3" s="8"/>
      <c r="M3" s="9" t="s">
        <v>89</v>
      </c>
      <c r="N3" s="10" t="s">
        <v>112</v>
      </c>
      <c r="O3" s="7" t="s">
        <v>114</v>
      </c>
      <c r="Z3" s="10" t="s">
        <v>112</v>
      </c>
    </row>
    <row r="4" spans="1:26" ht="23.1" customHeight="1" x14ac:dyDescent="0.15">
      <c r="A4" s="11"/>
      <c r="B4" s="12"/>
      <c r="C4" s="13"/>
      <c r="D4" s="14" t="s">
        <v>159</v>
      </c>
      <c r="E4" s="14"/>
      <c r="F4" s="15"/>
      <c r="G4" s="13"/>
      <c r="H4" s="14" t="s">
        <v>160</v>
      </c>
      <c r="I4" s="14"/>
      <c r="J4" s="15"/>
      <c r="K4" s="13"/>
      <c r="L4" s="14" t="s">
        <v>163</v>
      </c>
      <c r="M4" s="14"/>
      <c r="N4" s="16"/>
      <c r="O4" s="13"/>
      <c r="P4" s="14" t="s">
        <v>167</v>
      </c>
      <c r="Q4" s="14"/>
      <c r="R4" s="15"/>
      <c r="S4" s="13"/>
      <c r="T4" s="14" t="s">
        <v>161</v>
      </c>
      <c r="U4" s="14"/>
      <c r="V4" s="15"/>
      <c r="W4" s="13"/>
      <c r="X4" s="14" t="s">
        <v>162</v>
      </c>
      <c r="Y4" s="14"/>
      <c r="Z4" s="16"/>
    </row>
    <row r="5" spans="1:26" ht="23.1" customHeight="1" x14ac:dyDescent="0.15">
      <c r="A5" s="17"/>
      <c r="B5" s="18"/>
      <c r="C5" s="19"/>
      <c r="D5" s="20"/>
      <c r="E5" s="21" t="s">
        <v>30</v>
      </c>
      <c r="F5" s="22" t="s">
        <v>30</v>
      </c>
      <c r="G5" s="19"/>
      <c r="H5" s="20"/>
      <c r="I5" s="21" t="s">
        <v>30</v>
      </c>
      <c r="J5" s="22" t="s">
        <v>30</v>
      </c>
      <c r="K5" s="19"/>
      <c r="L5" s="20"/>
      <c r="M5" s="21" t="s">
        <v>30</v>
      </c>
      <c r="N5" s="23" t="s">
        <v>30</v>
      </c>
      <c r="O5" s="19"/>
      <c r="P5" s="20"/>
      <c r="Q5" s="21" t="s">
        <v>30</v>
      </c>
      <c r="R5" s="22" t="s">
        <v>30</v>
      </c>
      <c r="S5" s="19"/>
      <c r="T5" s="20"/>
      <c r="U5" s="21" t="s">
        <v>30</v>
      </c>
      <c r="V5" s="22" t="s">
        <v>30</v>
      </c>
      <c r="W5" s="19"/>
      <c r="X5" s="20"/>
      <c r="Y5" s="21" t="s">
        <v>30</v>
      </c>
      <c r="Z5" s="23" t="s">
        <v>30</v>
      </c>
    </row>
    <row r="6" spans="1:26" ht="23.1" customHeight="1" x14ac:dyDescent="0.15">
      <c r="A6" s="24" t="s">
        <v>126</v>
      </c>
      <c r="B6" s="25"/>
      <c r="C6" s="26" t="s">
        <v>90</v>
      </c>
      <c r="D6" s="26" t="s">
        <v>91</v>
      </c>
      <c r="E6" s="26" t="s">
        <v>31</v>
      </c>
      <c r="F6" s="26" t="s">
        <v>32</v>
      </c>
      <c r="G6" s="26" t="s">
        <v>90</v>
      </c>
      <c r="H6" s="26" t="s">
        <v>91</v>
      </c>
      <c r="I6" s="26" t="s">
        <v>31</v>
      </c>
      <c r="J6" s="26" t="s">
        <v>32</v>
      </c>
      <c r="K6" s="26" t="s">
        <v>90</v>
      </c>
      <c r="L6" s="26" t="s">
        <v>91</v>
      </c>
      <c r="M6" s="26" t="s">
        <v>31</v>
      </c>
      <c r="N6" s="27" t="s">
        <v>32</v>
      </c>
      <c r="O6" s="26" t="s">
        <v>90</v>
      </c>
      <c r="P6" s="26" t="s">
        <v>91</v>
      </c>
      <c r="Q6" s="26" t="s">
        <v>31</v>
      </c>
      <c r="R6" s="26" t="s">
        <v>32</v>
      </c>
      <c r="S6" s="26" t="s">
        <v>90</v>
      </c>
      <c r="T6" s="26" t="s">
        <v>91</v>
      </c>
      <c r="U6" s="26" t="s">
        <v>31</v>
      </c>
      <c r="V6" s="26" t="s">
        <v>32</v>
      </c>
      <c r="W6" s="26" t="s">
        <v>90</v>
      </c>
      <c r="X6" s="26" t="s">
        <v>91</v>
      </c>
      <c r="Y6" s="26" t="s">
        <v>31</v>
      </c>
      <c r="Z6" s="27" t="s">
        <v>32</v>
      </c>
    </row>
    <row r="7" spans="1:26" ht="23.1" customHeight="1" x14ac:dyDescent="0.15">
      <c r="A7" s="17"/>
      <c r="C7" s="28"/>
      <c r="D7" s="29" t="s">
        <v>92</v>
      </c>
      <c r="E7" s="29" t="s">
        <v>93</v>
      </c>
      <c r="F7" s="29" t="s">
        <v>94</v>
      </c>
      <c r="G7" s="28"/>
      <c r="H7" s="29" t="s">
        <v>92</v>
      </c>
      <c r="I7" s="29" t="s">
        <v>93</v>
      </c>
      <c r="J7" s="29" t="s">
        <v>94</v>
      </c>
      <c r="K7" s="28"/>
      <c r="L7" s="29" t="s">
        <v>92</v>
      </c>
      <c r="M7" s="29" t="s">
        <v>93</v>
      </c>
      <c r="N7" s="30" t="s">
        <v>94</v>
      </c>
      <c r="O7" s="28"/>
      <c r="P7" s="29" t="s">
        <v>92</v>
      </c>
      <c r="Q7" s="29" t="s">
        <v>93</v>
      </c>
      <c r="R7" s="29" t="s">
        <v>94</v>
      </c>
      <c r="S7" s="28"/>
      <c r="T7" s="29" t="s">
        <v>92</v>
      </c>
      <c r="U7" s="29" t="s">
        <v>93</v>
      </c>
      <c r="V7" s="29" t="s">
        <v>94</v>
      </c>
      <c r="W7" s="28"/>
      <c r="X7" s="29" t="s">
        <v>92</v>
      </c>
      <c r="Y7" s="29" t="s">
        <v>93</v>
      </c>
      <c r="Z7" s="30" t="s">
        <v>94</v>
      </c>
    </row>
    <row r="8" spans="1:26" ht="23.1" customHeight="1" x14ac:dyDescent="0.15">
      <c r="A8" s="31"/>
      <c r="B8" s="32"/>
      <c r="C8" s="33" t="s">
        <v>95</v>
      </c>
      <c r="D8" s="34" t="s">
        <v>96</v>
      </c>
      <c r="E8" s="34" t="s">
        <v>97</v>
      </c>
      <c r="F8" s="34" t="s">
        <v>98</v>
      </c>
      <c r="G8" s="33" t="s">
        <v>99</v>
      </c>
      <c r="H8" s="34" t="s">
        <v>100</v>
      </c>
      <c r="I8" s="33" t="s">
        <v>101</v>
      </c>
      <c r="J8" s="33" t="s">
        <v>102</v>
      </c>
      <c r="K8" s="33" t="s">
        <v>103</v>
      </c>
      <c r="L8" s="34" t="s">
        <v>104</v>
      </c>
      <c r="M8" s="33" t="s">
        <v>105</v>
      </c>
      <c r="N8" s="35" t="s">
        <v>106</v>
      </c>
      <c r="O8" s="33" t="s">
        <v>107</v>
      </c>
      <c r="P8" s="34" t="s">
        <v>108</v>
      </c>
      <c r="Q8" s="33" t="s">
        <v>109</v>
      </c>
      <c r="R8" s="33" t="s">
        <v>110</v>
      </c>
      <c r="S8" s="33"/>
      <c r="T8" s="34"/>
      <c r="U8" s="33"/>
      <c r="V8" s="33"/>
      <c r="W8" s="33" t="s">
        <v>154</v>
      </c>
      <c r="X8" s="33" t="s">
        <v>155</v>
      </c>
      <c r="Y8" s="33" t="s">
        <v>156</v>
      </c>
      <c r="Z8" s="35" t="s">
        <v>157</v>
      </c>
    </row>
    <row r="9" spans="1:26" ht="23.1" customHeight="1" x14ac:dyDescent="0.2">
      <c r="A9" s="36">
        <v>1</v>
      </c>
      <c r="B9" s="37" t="s">
        <v>41</v>
      </c>
      <c r="C9" s="151">
        <v>4762</v>
      </c>
      <c r="D9" s="151">
        <v>56397</v>
      </c>
      <c r="E9" s="151">
        <v>1579</v>
      </c>
      <c r="F9" s="151">
        <v>54818</v>
      </c>
      <c r="G9" s="151">
        <v>2399</v>
      </c>
      <c r="H9" s="151">
        <v>33992</v>
      </c>
      <c r="I9" s="151">
        <v>2745</v>
      </c>
      <c r="J9" s="151">
        <v>31247</v>
      </c>
      <c r="K9" s="151">
        <v>8448</v>
      </c>
      <c r="L9" s="151">
        <v>355925</v>
      </c>
      <c r="M9" s="151">
        <v>2235</v>
      </c>
      <c r="N9" s="152">
        <v>353690</v>
      </c>
      <c r="O9" s="151">
        <v>2380</v>
      </c>
      <c r="P9" s="151">
        <v>29056</v>
      </c>
      <c r="Q9" s="151">
        <v>4040</v>
      </c>
      <c r="R9" s="151">
        <v>25016</v>
      </c>
      <c r="S9" s="151">
        <f>W9-C9-G9-K9-O9</f>
        <v>139901</v>
      </c>
      <c r="T9" s="151">
        <f>X9-D9-H9-L9-P9</f>
        <v>47174</v>
      </c>
      <c r="U9" s="151">
        <f t="shared" ref="T9:V22" si="0">Y9-E9-I9-M9-Q9</f>
        <v>4570</v>
      </c>
      <c r="V9" s="151">
        <f t="shared" si="0"/>
        <v>42604</v>
      </c>
      <c r="W9" s="151">
        <v>157890</v>
      </c>
      <c r="X9" s="151">
        <v>522544</v>
      </c>
      <c r="Y9" s="151">
        <v>15169</v>
      </c>
      <c r="Z9" s="152">
        <v>507375</v>
      </c>
    </row>
    <row r="10" spans="1:26" ht="23.1" customHeight="1" x14ac:dyDescent="0.2">
      <c r="A10" s="38">
        <v>2</v>
      </c>
      <c r="B10" s="39" t="s">
        <v>42</v>
      </c>
      <c r="C10" s="156">
        <v>135</v>
      </c>
      <c r="D10" s="156">
        <v>18212</v>
      </c>
      <c r="E10" s="156">
        <v>1168</v>
      </c>
      <c r="F10" s="156">
        <v>17044</v>
      </c>
      <c r="G10" s="156">
        <v>112</v>
      </c>
      <c r="H10" s="156">
        <v>14360</v>
      </c>
      <c r="I10" s="156">
        <v>1435</v>
      </c>
      <c r="J10" s="156">
        <v>12925</v>
      </c>
      <c r="K10" s="156">
        <v>2107</v>
      </c>
      <c r="L10" s="156">
        <v>159361</v>
      </c>
      <c r="M10" s="156">
        <v>2832</v>
      </c>
      <c r="N10" s="157">
        <v>156529</v>
      </c>
      <c r="O10" s="156">
        <v>500</v>
      </c>
      <c r="P10" s="156">
        <v>15303</v>
      </c>
      <c r="Q10" s="156">
        <v>2061</v>
      </c>
      <c r="R10" s="156">
        <v>13242</v>
      </c>
      <c r="S10" s="156">
        <f>W10-C10-G10-K10-O10</f>
        <v>76509</v>
      </c>
      <c r="T10" s="156">
        <f t="shared" si="0"/>
        <v>16890</v>
      </c>
      <c r="U10" s="156">
        <f>Y10-E10-I10-M10-Q10</f>
        <v>792</v>
      </c>
      <c r="V10" s="156">
        <f t="shared" si="0"/>
        <v>16098</v>
      </c>
      <c r="W10" s="156">
        <v>79363</v>
      </c>
      <c r="X10" s="156">
        <v>224126</v>
      </c>
      <c r="Y10" s="156">
        <v>8288</v>
      </c>
      <c r="Z10" s="157">
        <v>215838</v>
      </c>
    </row>
    <row r="11" spans="1:26" ht="23.1" customHeight="1" x14ac:dyDescent="0.2">
      <c r="A11" s="38">
        <v>3</v>
      </c>
      <c r="B11" s="39" t="s">
        <v>43</v>
      </c>
      <c r="C11" s="156">
        <v>2245</v>
      </c>
      <c r="D11" s="156">
        <v>55707</v>
      </c>
      <c r="E11" s="156">
        <v>1886</v>
      </c>
      <c r="F11" s="156">
        <v>53821</v>
      </c>
      <c r="G11" s="156">
        <v>1496</v>
      </c>
      <c r="H11" s="156">
        <v>30773</v>
      </c>
      <c r="I11" s="156">
        <v>1985</v>
      </c>
      <c r="J11" s="156">
        <v>28788</v>
      </c>
      <c r="K11" s="156">
        <v>4116</v>
      </c>
      <c r="L11" s="156">
        <v>139176</v>
      </c>
      <c r="M11" s="156">
        <v>2554</v>
      </c>
      <c r="N11" s="157">
        <v>136622</v>
      </c>
      <c r="O11" s="156">
        <v>1526</v>
      </c>
      <c r="P11" s="156">
        <v>19824</v>
      </c>
      <c r="Q11" s="156">
        <v>1954</v>
      </c>
      <c r="R11" s="156">
        <v>17870</v>
      </c>
      <c r="S11" s="156">
        <f t="shared" ref="S11:S21" si="1">W11-C11-G11-K11-O11</f>
        <v>112358</v>
      </c>
      <c r="T11" s="156">
        <f t="shared" si="0"/>
        <v>40128</v>
      </c>
      <c r="U11" s="156">
        <f t="shared" si="0"/>
        <v>3301</v>
      </c>
      <c r="V11" s="156">
        <f t="shared" si="0"/>
        <v>36827</v>
      </c>
      <c r="W11" s="156">
        <v>121741</v>
      </c>
      <c r="X11" s="156">
        <v>285608</v>
      </c>
      <c r="Y11" s="156">
        <v>11680</v>
      </c>
      <c r="Z11" s="157">
        <v>273928</v>
      </c>
    </row>
    <row r="12" spans="1:26" ht="23.1" customHeight="1" x14ac:dyDescent="0.2">
      <c r="A12" s="38">
        <v>4</v>
      </c>
      <c r="B12" s="39" t="s">
        <v>44</v>
      </c>
      <c r="C12" s="156">
        <v>1243</v>
      </c>
      <c r="D12" s="156">
        <v>34795</v>
      </c>
      <c r="E12" s="156">
        <v>2017</v>
      </c>
      <c r="F12" s="156">
        <v>32778</v>
      </c>
      <c r="G12" s="156">
        <v>839</v>
      </c>
      <c r="H12" s="156">
        <v>20934</v>
      </c>
      <c r="I12" s="156">
        <v>1942</v>
      </c>
      <c r="J12" s="156">
        <v>18992</v>
      </c>
      <c r="K12" s="156">
        <v>3897</v>
      </c>
      <c r="L12" s="156">
        <v>134750</v>
      </c>
      <c r="M12" s="156">
        <v>3596</v>
      </c>
      <c r="N12" s="157">
        <v>131154</v>
      </c>
      <c r="O12" s="156">
        <v>1662</v>
      </c>
      <c r="P12" s="156">
        <v>29494</v>
      </c>
      <c r="Q12" s="156">
        <v>3020</v>
      </c>
      <c r="R12" s="156">
        <v>26474</v>
      </c>
      <c r="S12" s="156">
        <f t="shared" si="1"/>
        <v>76782</v>
      </c>
      <c r="T12" s="156">
        <f t="shared" si="0"/>
        <v>32201</v>
      </c>
      <c r="U12" s="156">
        <f t="shared" si="0"/>
        <v>1261</v>
      </c>
      <c r="V12" s="156">
        <f t="shared" si="0"/>
        <v>30940</v>
      </c>
      <c r="W12" s="156">
        <v>84423</v>
      </c>
      <c r="X12" s="156">
        <v>252174</v>
      </c>
      <c r="Y12" s="156">
        <v>11836</v>
      </c>
      <c r="Z12" s="157">
        <v>240338</v>
      </c>
    </row>
    <row r="13" spans="1:26" ht="23.1" customHeight="1" x14ac:dyDescent="0.2">
      <c r="A13" s="38">
        <v>5</v>
      </c>
      <c r="B13" s="39" t="s">
        <v>45</v>
      </c>
      <c r="C13" s="156">
        <v>697</v>
      </c>
      <c r="D13" s="156">
        <v>28372</v>
      </c>
      <c r="E13" s="156">
        <v>572</v>
      </c>
      <c r="F13" s="156">
        <v>27800</v>
      </c>
      <c r="G13" s="156">
        <v>944</v>
      </c>
      <c r="H13" s="156">
        <v>28863</v>
      </c>
      <c r="I13" s="156">
        <v>1357</v>
      </c>
      <c r="J13" s="156">
        <v>27506</v>
      </c>
      <c r="K13" s="156">
        <v>2737</v>
      </c>
      <c r="L13" s="156">
        <v>87466</v>
      </c>
      <c r="M13" s="156">
        <v>1620</v>
      </c>
      <c r="N13" s="157">
        <v>85846</v>
      </c>
      <c r="O13" s="156">
        <v>1997</v>
      </c>
      <c r="P13" s="156">
        <v>35501</v>
      </c>
      <c r="Q13" s="156">
        <v>3563</v>
      </c>
      <c r="R13" s="156">
        <v>31938</v>
      </c>
      <c r="S13" s="156">
        <f t="shared" si="1"/>
        <v>75325</v>
      </c>
      <c r="T13" s="156">
        <f t="shared" si="0"/>
        <v>21896</v>
      </c>
      <c r="U13" s="156">
        <f t="shared" si="0"/>
        <v>871</v>
      </c>
      <c r="V13" s="156">
        <f>Z13-F13-J13-N13-R13</f>
        <v>21025</v>
      </c>
      <c r="W13" s="156">
        <v>81700</v>
      </c>
      <c r="X13" s="156">
        <v>202098</v>
      </c>
      <c r="Y13" s="156">
        <v>7983</v>
      </c>
      <c r="Z13" s="157">
        <v>194115</v>
      </c>
    </row>
    <row r="14" spans="1:26" ht="23.1" customHeight="1" x14ac:dyDescent="0.2">
      <c r="A14" s="38">
        <v>6</v>
      </c>
      <c r="B14" s="39" t="s">
        <v>46</v>
      </c>
      <c r="C14" s="156">
        <v>465</v>
      </c>
      <c r="D14" s="156">
        <v>34630</v>
      </c>
      <c r="E14" s="156">
        <v>991</v>
      </c>
      <c r="F14" s="156">
        <v>33639</v>
      </c>
      <c r="G14" s="156">
        <v>1340</v>
      </c>
      <c r="H14" s="156">
        <v>20843</v>
      </c>
      <c r="I14" s="156">
        <v>1990</v>
      </c>
      <c r="J14" s="156">
        <v>18853</v>
      </c>
      <c r="K14" s="156">
        <v>2775</v>
      </c>
      <c r="L14" s="156">
        <v>93945</v>
      </c>
      <c r="M14" s="156">
        <v>4857</v>
      </c>
      <c r="N14" s="157">
        <v>89088</v>
      </c>
      <c r="O14" s="156">
        <v>3150</v>
      </c>
      <c r="P14" s="156">
        <v>47160</v>
      </c>
      <c r="Q14" s="156">
        <v>6466</v>
      </c>
      <c r="R14" s="156">
        <v>40694</v>
      </c>
      <c r="S14" s="156">
        <f t="shared" si="1"/>
        <v>75001</v>
      </c>
      <c r="T14" s="156">
        <f t="shared" si="0"/>
        <v>40621</v>
      </c>
      <c r="U14" s="156">
        <f t="shared" si="0"/>
        <v>6261</v>
      </c>
      <c r="V14" s="156">
        <f t="shared" si="0"/>
        <v>34360</v>
      </c>
      <c r="W14" s="156">
        <v>82731</v>
      </c>
      <c r="X14" s="156">
        <v>237199</v>
      </c>
      <c r="Y14" s="156">
        <v>20565</v>
      </c>
      <c r="Z14" s="157">
        <v>216634</v>
      </c>
    </row>
    <row r="15" spans="1:26" ht="23.1" customHeight="1" x14ac:dyDescent="0.2">
      <c r="A15" s="38">
        <v>7</v>
      </c>
      <c r="B15" s="39" t="s">
        <v>47</v>
      </c>
      <c r="C15" s="156">
        <v>512</v>
      </c>
      <c r="D15" s="156">
        <v>32021</v>
      </c>
      <c r="E15" s="156">
        <v>1103</v>
      </c>
      <c r="F15" s="156">
        <v>30918</v>
      </c>
      <c r="G15" s="156">
        <v>885</v>
      </c>
      <c r="H15" s="156">
        <v>23005</v>
      </c>
      <c r="I15" s="156">
        <v>1674</v>
      </c>
      <c r="J15" s="156">
        <v>21331</v>
      </c>
      <c r="K15" s="156">
        <v>1239</v>
      </c>
      <c r="L15" s="156">
        <v>125299</v>
      </c>
      <c r="M15" s="156">
        <v>1069</v>
      </c>
      <c r="N15" s="157">
        <v>124230</v>
      </c>
      <c r="O15" s="156">
        <v>468</v>
      </c>
      <c r="P15" s="156">
        <v>6437</v>
      </c>
      <c r="Q15" s="156">
        <v>1290</v>
      </c>
      <c r="R15" s="156">
        <v>5147</v>
      </c>
      <c r="S15" s="156">
        <f t="shared" si="1"/>
        <v>69538</v>
      </c>
      <c r="T15" s="156">
        <f t="shared" si="0"/>
        <v>23866</v>
      </c>
      <c r="U15" s="156">
        <f t="shared" si="0"/>
        <v>746</v>
      </c>
      <c r="V15" s="156">
        <f t="shared" si="0"/>
        <v>23120</v>
      </c>
      <c r="W15" s="156">
        <v>72642</v>
      </c>
      <c r="X15" s="156">
        <v>210628</v>
      </c>
      <c r="Y15" s="156">
        <v>5882</v>
      </c>
      <c r="Z15" s="157">
        <v>204746</v>
      </c>
    </row>
    <row r="16" spans="1:26" ht="23.1" customHeight="1" x14ac:dyDescent="0.2">
      <c r="A16" s="38">
        <v>8</v>
      </c>
      <c r="B16" s="39" t="s">
        <v>48</v>
      </c>
      <c r="C16" s="156">
        <v>1183</v>
      </c>
      <c r="D16" s="156">
        <v>37942</v>
      </c>
      <c r="E16" s="156">
        <v>1130</v>
      </c>
      <c r="F16" s="156">
        <v>36812</v>
      </c>
      <c r="G16" s="156">
        <v>770</v>
      </c>
      <c r="H16" s="156">
        <v>22840</v>
      </c>
      <c r="I16" s="156">
        <v>1363</v>
      </c>
      <c r="J16" s="156">
        <v>21477</v>
      </c>
      <c r="K16" s="156">
        <v>1137</v>
      </c>
      <c r="L16" s="156">
        <v>62550</v>
      </c>
      <c r="M16" s="156">
        <v>600</v>
      </c>
      <c r="N16" s="157">
        <v>61950</v>
      </c>
      <c r="O16" s="156">
        <v>641</v>
      </c>
      <c r="P16" s="156">
        <v>7044</v>
      </c>
      <c r="Q16" s="156">
        <v>939</v>
      </c>
      <c r="R16" s="156">
        <v>6105</v>
      </c>
      <c r="S16" s="156">
        <f t="shared" si="1"/>
        <v>47066</v>
      </c>
      <c r="T16" s="156">
        <f t="shared" si="0"/>
        <v>9895</v>
      </c>
      <c r="U16" s="156">
        <f t="shared" si="0"/>
        <v>324</v>
      </c>
      <c r="V16" s="156">
        <f t="shared" si="0"/>
        <v>9571</v>
      </c>
      <c r="W16" s="156">
        <v>50797</v>
      </c>
      <c r="X16" s="156">
        <v>140271</v>
      </c>
      <c r="Y16" s="156">
        <v>4356</v>
      </c>
      <c r="Z16" s="157">
        <v>135915</v>
      </c>
    </row>
    <row r="17" spans="1:26" ht="23.1" customHeight="1" x14ac:dyDescent="0.2">
      <c r="A17" s="38">
        <v>9</v>
      </c>
      <c r="B17" s="39" t="s">
        <v>49</v>
      </c>
      <c r="C17" s="156">
        <v>1011</v>
      </c>
      <c r="D17" s="156">
        <v>58378</v>
      </c>
      <c r="E17" s="156">
        <v>1160</v>
      </c>
      <c r="F17" s="156">
        <v>57218</v>
      </c>
      <c r="G17" s="156">
        <v>483</v>
      </c>
      <c r="H17" s="156">
        <v>15037</v>
      </c>
      <c r="I17" s="156">
        <v>800</v>
      </c>
      <c r="J17" s="156">
        <v>14237</v>
      </c>
      <c r="K17" s="156">
        <v>1332</v>
      </c>
      <c r="L17" s="156">
        <v>65881</v>
      </c>
      <c r="M17" s="156">
        <v>1970</v>
      </c>
      <c r="N17" s="157">
        <v>63911</v>
      </c>
      <c r="O17" s="156">
        <v>757</v>
      </c>
      <c r="P17" s="156">
        <v>24441</v>
      </c>
      <c r="Q17" s="156">
        <v>2415</v>
      </c>
      <c r="R17" s="156">
        <v>22026</v>
      </c>
      <c r="S17" s="156">
        <f t="shared" si="1"/>
        <v>59656</v>
      </c>
      <c r="T17" s="156">
        <f t="shared" si="0"/>
        <v>19776</v>
      </c>
      <c r="U17" s="156">
        <f t="shared" si="0"/>
        <v>2574</v>
      </c>
      <c r="V17" s="156">
        <f t="shared" si="0"/>
        <v>17202</v>
      </c>
      <c r="W17" s="156">
        <v>63239</v>
      </c>
      <c r="X17" s="156">
        <v>183513</v>
      </c>
      <c r="Y17" s="156">
        <v>8919</v>
      </c>
      <c r="Z17" s="157">
        <v>174594</v>
      </c>
    </row>
    <row r="18" spans="1:26" ht="23.1" customHeight="1" x14ac:dyDescent="0.2">
      <c r="A18" s="38">
        <v>10</v>
      </c>
      <c r="B18" s="39" t="s">
        <v>50</v>
      </c>
      <c r="C18" s="156">
        <v>361</v>
      </c>
      <c r="D18" s="156">
        <v>19579</v>
      </c>
      <c r="E18" s="156">
        <v>328</v>
      </c>
      <c r="F18" s="156">
        <v>19251</v>
      </c>
      <c r="G18" s="156">
        <v>192</v>
      </c>
      <c r="H18" s="156">
        <v>7377</v>
      </c>
      <c r="I18" s="156">
        <v>443</v>
      </c>
      <c r="J18" s="156">
        <v>6934</v>
      </c>
      <c r="K18" s="156">
        <v>611</v>
      </c>
      <c r="L18" s="156">
        <v>32726</v>
      </c>
      <c r="M18" s="156">
        <v>944</v>
      </c>
      <c r="N18" s="157">
        <v>31782</v>
      </c>
      <c r="O18" s="156">
        <v>352</v>
      </c>
      <c r="P18" s="156">
        <v>16015</v>
      </c>
      <c r="Q18" s="156">
        <v>2111</v>
      </c>
      <c r="R18" s="156">
        <v>13904</v>
      </c>
      <c r="S18" s="156">
        <f t="shared" si="1"/>
        <v>29140</v>
      </c>
      <c r="T18" s="156">
        <f t="shared" si="0"/>
        <v>11935</v>
      </c>
      <c r="U18" s="156">
        <f t="shared" si="0"/>
        <v>1617</v>
      </c>
      <c r="V18" s="156">
        <f t="shared" si="0"/>
        <v>10318</v>
      </c>
      <c r="W18" s="156">
        <v>30656</v>
      </c>
      <c r="X18" s="156">
        <v>87632</v>
      </c>
      <c r="Y18" s="156">
        <v>5443</v>
      </c>
      <c r="Z18" s="157">
        <v>82189</v>
      </c>
    </row>
    <row r="19" spans="1:26" ht="23.1" customHeight="1" x14ac:dyDescent="0.2">
      <c r="A19" s="40">
        <v>11</v>
      </c>
      <c r="B19" s="41" t="s">
        <v>116</v>
      </c>
      <c r="C19" s="161">
        <v>636</v>
      </c>
      <c r="D19" s="161">
        <v>28938</v>
      </c>
      <c r="E19" s="161">
        <v>737</v>
      </c>
      <c r="F19" s="161">
        <v>28201</v>
      </c>
      <c r="G19" s="161">
        <v>585</v>
      </c>
      <c r="H19" s="161">
        <v>17705</v>
      </c>
      <c r="I19" s="161">
        <v>952</v>
      </c>
      <c r="J19" s="161">
        <v>16753</v>
      </c>
      <c r="K19" s="161">
        <v>1818</v>
      </c>
      <c r="L19" s="161">
        <v>103481</v>
      </c>
      <c r="M19" s="161">
        <v>2193</v>
      </c>
      <c r="N19" s="162">
        <v>101288</v>
      </c>
      <c r="O19" s="161">
        <v>1832</v>
      </c>
      <c r="P19" s="161">
        <v>72459</v>
      </c>
      <c r="Q19" s="161">
        <v>47802</v>
      </c>
      <c r="R19" s="161">
        <v>24657</v>
      </c>
      <c r="S19" s="156">
        <f t="shared" si="1"/>
        <v>57738</v>
      </c>
      <c r="T19" s="156">
        <f t="shared" si="0"/>
        <v>36955</v>
      </c>
      <c r="U19" s="156">
        <f t="shared" si="0"/>
        <v>9130</v>
      </c>
      <c r="V19" s="156">
        <f t="shared" si="0"/>
        <v>27825</v>
      </c>
      <c r="W19" s="161">
        <v>62609</v>
      </c>
      <c r="X19" s="161">
        <v>259538</v>
      </c>
      <c r="Y19" s="161">
        <v>60814</v>
      </c>
      <c r="Z19" s="162">
        <v>198724</v>
      </c>
    </row>
    <row r="20" spans="1:26" ht="23.1" customHeight="1" x14ac:dyDescent="0.2">
      <c r="A20" s="40">
        <v>12</v>
      </c>
      <c r="B20" s="41" t="s">
        <v>115</v>
      </c>
      <c r="C20" s="161">
        <v>611</v>
      </c>
      <c r="D20" s="161">
        <v>27142</v>
      </c>
      <c r="E20" s="161">
        <v>549</v>
      </c>
      <c r="F20" s="161">
        <v>26593</v>
      </c>
      <c r="G20" s="161">
        <v>282</v>
      </c>
      <c r="H20" s="161">
        <v>5825</v>
      </c>
      <c r="I20" s="161">
        <v>287</v>
      </c>
      <c r="J20" s="161">
        <v>5538</v>
      </c>
      <c r="K20" s="161">
        <v>1007</v>
      </c>
      <c r="L20" s="161">
        <v>34787</v>
      </c>
      <c r="M20" s="161">
        <v>371</v>
      </c>
      <c r="N20" s="162">
        <v>34416</v>
      </c>
      <c r="O20" s="161">
        <v>708</v>
      </c>
      <c r="P20" s="161">
        <v>7456</v>
      </c>
      <c r="Q20" s="161">
        <v>750</v>
      </c>
      <c r="R20" s="161">
        <v>6706</v>
      </c>
      <c r="S20" s="156">
        <f t="shared" si="1"/>
        <v>31818</v>
      </c>
      <c r="T20" s="156">
        <f t="shared" si="0"/>
        <v>11425</v>
      </c>
      <c r="U20" s="156">
        <f t="shared" si="0"/>
        <v>393</v>
      </c>
      <c r="V20" s="156">
        <f t="shared" si="0"/>
        <v>11032</v>
      </c>
      <c r="W20" s="161">
        <v>34426</v>
      </c>
      <c r="X20" s="161">
        <v>86635</v>
      </c>
      <c r="Y20" s="161">
        <v>2350</v>
      </c>
      <c r="Z20" s="162">
        <v>84285</v>
      </c>
    </row>
    <row r="21" spans="1:26" ht="23.1" customHeight="1" x14ac:dyDescent="0.2">
      <c r="A21" s="40">
        <v>13</v>
      </c>
      <c r="B21" s="41" t="s">
        <v>117</v>
      </c>
      <c r="C21" s="161">
        <v>1247</v>
      </c>
      <c r="D21" s="161">
        <v>22612</v>
      </c>
      <c r="E21" s="161">
        <v>566</v>
      </c>
      <c r="F21" s="161">
        <v>22046</v>
      </c>
      <c r="G21" s="161">
        <v>1049</v>
      </c>
      <c r="H21" s="161">
        <v>15376</v>
      </c>
      <c r="I21" s="161">
        <v>789</v>
      </c>
      <c r="J21" s="161">
        <v>14587</v>
      </c>
      <c r="K21" s="161">
        <v>945</v>
      </c>
      <c r="L21" s="161">
        <v>27746</v>
      </c>
      <c r="M21" s="161">
        <v>1185</v>
      </c>
      <c r="N21" s="162">
        <v>26561</v>
      </c>
      <c r="O21" s="161">
        <v>1100</v>
      </c>
      <c r="P21" s="161">
        <v>21626</v>
      </c>
      <c r="Q21" s="161">
        <v>3476</v>
      </c>
      <c r="R21" s="161">
        <v>18150</v>
      </c>
      <c r="S21" s="156">
        <f t="shared" si="1"/>
        <v>31004</v>
      </c>
      <c r="T21" s="156">
        <f t="shared" si="0"/>
        <v>16126</v>
      </c>
      <c r="U21" s="156">
        <f t="shared" si="0"/>
        <v>1209</v>
      </c>
      <c r="V21" s="156">
        <f t="shared" si="0"/>
        <v>14917</v>
      </c>
      <c r="W21" s="161">
        <v>35345</v>
      </c>
      <c r="X21" s="161">
        <v>103486</v>
      </c>
      <c r="Y21" s="161">
        <v>7225</v>
      </c>
      <c r="Z21" s="162">
        <v>96261</v>
      </c>
    </row>
    <row r="22" spans="1:26" ht="23.1" customHeight="1" x14ac:dyDescent="0.2">
      <c r="A22" s="42">
        <v>14</v>
      </c>
      <c r="B22" s="43" t="s">
        <v>118</v>
      </c>
      <c r="C22" s="166">
        <v>528</v>
      </c>
      <c r="D22" s="166">
        <v>11153</v>
      </c>
      <c r="E22" s="166">
        <v>360</v>
      </c>
      <c r="F22" s="166">
        <v>10793</v>
      </c>
      <c r="G22" s="166">
        <v>491</v>
      </c>
      <c r="H22" s="166">
        <v>14684</v>
      </c>
      <c r="I22" s="166">
        <v>952</v>
      </c>
      <c r="J22" s="166">
        <v>13732</v>
      </c>
      <c r="K22" s="166">
        <v>668</v>
      </c>
      <c r="L22" s="166">
        <v>43504</v>
      </c>
      <c r="M22" s="166">
        <v>271</v>
      </c>
      <c r="N22" s="167">
        <v>43233</v>
      </c>
      <c r="O22" s="166">
        <v>198</v>
      </c>
      <c r="P22" s="166">
        <v>2784</v>
      </c>
      <c r="Q22" s="166">
        <v>454</v>
      </c>
      <c r="R22" s="166">
        <v>2330</v>
      </c>
      <c r="S22" s="166">
        <f>W22-C22-G22-K22-O22</f>
        <v>28086</v>
      </c>
      <c r="T22" s="166">
        <f t="shared" si="0"/>
        <v>5440</v>
      </c>
      <c r="U22" s="166">
        <f t="shared" si="0"/>
        <v>327</v>
      </c>
      <c r="V22" s="166">
        <f t="shared" si="0"/>
        <v>5113</v>
      </c>
      <c r="W22" s="166">
        <v>29971</v>
      </c>
      <c r="X22" s="166">
        <v>77565</v>
      </c>
      <c r="Y22" s="166">
        <v>2364</v>
      </c>
      <c r="Z22" s="167">
        <v>75201</v>
      </c>
    </row>
    <row r="23" spans="1:26" ht="23.1" customHeight="1" x14ac:dyDescent="0.2">
      <c r="A23" s="44"/>
      <c r="B23" s="45" t="s">
        <v>168</v>
      </c>
      <c r="C23" s="187">
        <f>SUM(C9:C22)</f>
        <v>15636</v>
      </c>
      <c r="D23" s="187">
        <f>SUM(D9:D22)</f>
        <v>465878</v>
      </c>
      <c r="E23" s="187">
        <f t="shared" ref="E23:Y23" si="2">SUM(E9:E22)</f>
        <v>14146</v>
      </c>
      <c r="F23" s="187">
        <f t="shared" si="2"/>
        <v>451732</v>
      </c>
      <c r="G23" s="187">
        <f t="shared" si="2"/>
        <v>11867</v>
      </c>
      <c r="H23" s="187">
        <f t="shared" si="2"/>
        <v>271614</v>
      </c>
      <c r="I23" s="187">
        <f t="shared" si="2"/>
        <v>18714</v>
      </c>
      <c r="J23" s="187">
        <f t="shared" si="2"/>
        <v>252900</v>
      </c>
      <c r="K23" s="187">
        <f t="shared" si="2"/>
        <v>32837</v>
      </c>
      <c r="L23" s="187">
        <f t="shared" si="2"/>
        <v>1466597</v>
      </c>
      <c r="M23" s="187">
        <f t="shared" si="2"/>
        <v>26297</v>
      </c>
      <c r="N23" s="187">
        <f t="shared" si="2"/>
        <v>1440300</v>
      </c>
      <c r="O23" s="187">
        <f t="shared" si="2"/>
        <v>17271</v>
      </c>
      <c r="P23" s="187">
        <f t="shared" si="2"/>
        <v>334600</v>
      </c>
      <c r="Q23" s="187">
        <f t="shared" si="2"/>
        <v>80341</v>
      </c>
      <c r="R23" s="187">
        <f t="shared" si="2"/>
        <v>254259</v>
      </c>
      <c r="S23" s="187">
        <f t="shared" si="2"/>
        <v>909922</v>
      </c>
      <c r="T23" s="187">
        <f t="shared" si="2"/>
        <v>334328</v>
      </c>
      <c r="U23" s="187">
        <f t="shared" si="2"/>
        <v>33376</v>
      </c>
      <c r="V23" s="187">
        <f t="shared" si="2"/>
        <v>300952</v>
      </c>
      <c r="W23" s="187">
        <f t="shared" si="2"/>
        <v>987533</v>
      </c>
      <c r="X23" s="187">
        <f t="shared" si="2"/>
        <v>2873017</v>
      </c>
      <c r="Y23" s="187">
        <f t="shared" si="2"/>
        <v>172874</v>
      </c>
      <c r="Z23" s="169">
        <f>SUM(Z9:Z22)</f>
        <v>2700143</v>
      </c>
    </row>
    <row r="24" spans="1:26" ht="23.1" customHeight="1" x14ac:dyDescent="0.2">
      <c r="A24" s="36">
        <v>15</v>
      </c>
      <c r="B24" s="37" t="s">
        <v>169</v>
      </c>
      <c r="C24" s="151">
        <v>30</v>
      </c>
      <c r="D24" s="151">
        <v>11909</v>
      </c>
      <c r="E24" s="151">
        <v>283</v>
      </c>
      <c r="F24" s="151">
        <v>11626</v>
      </c>
      <c r="G24" s="151">
        <v>35</v>
      </c>
      <c r="H24" s="151">
        <v>7728</v>
      </c>
      <c r="I24" s="151">
        <v>543</v>
      </c>
      <c r="J24" s="151">
        <v>7185</v>
      </c>
      <c r="K24" s="151">
        <v>406</v>
      </c>
      <c r="L24" s="151">
        <v>27983</v>
      </c>
      <c r="M24" s="151">
        <v>156</v>
      </c>
      <c r="N24" s="152">
        <v>27827</v>
      </c>
      <c r="O24" s="151">
        <v>22</v>
      </c>
      <c r="P24" s="151">
        <v>1810</v>
      </c>
      <c r="Q24" s="151">
        <v>222</v>
      </c>
      <c r="R24" s="151">
        <v>1588</v>
      </c>
      <c r="S24" s="151">
        <f>W24-C24-G24-K24-O24</f>
        <v>19909</v>
      </c>
      <c r="T24" s="151">
        <f t="shared" ref="T24:V34" si="3">X24-D24-H24-L24-P24</f>
        <v>3302</v>
      </c>
      <c r="U24" s="151">
        <f t="shared" si="3"/>
        <v>384</v>
      </c>
      <c r="V24" s="151">
        <f t="shared" si="3"/>
        <v>2918</v>
      </c>
      <c r="W24" s="151">
        <v>20402</v>
      </c>
      <c r="X24" s="151">
        <v>52732</v>
      </c>
      <c r="Y24" s="151">
        <v>1588</v>
      </c>
      <c r="Z24" s="152">
        <v>51144</v>
      </c>
    </row>
    <row r="25" spans="1:26" ht="23.1" customHeight="1" x14ac:dyDescent="0.2">
      <c r="A25" s="38">
        <v>16</v>
      </c>
      <c r="B25" s="39" t="s">
        <v>170</v>
      </c>
      <c r="C25" s="156">
        <v>862</v>
      </c>
      <c r="D25" s="156">
        <v>10058</v>
      </c>
      <c r="E25" s="156">
        <v>400</v>
      </c>
      <c r="F25" s="156">
        <v>9658</v>
      </c>
      <c r="G25" s="156">
        <v>581</v>
      </c>
      <c r="H25" s="156">
        <v>15619</v>
      </c>
      <c r="I25" s="156">
        <v>947</v>
      </c>
      <c r="J25" s="156">
        <v>14672</v>
      </c>
      <c r="K25" s="156">
        <v>638</v>
      </c>
      <c r="L25" s="156">
        <v>24333</v>
      </c>
      <c r="M25" s="156">
        <v>490</v>
      </c>
      <c r="N25" s="157">
        <v>23843</v>
      </c>
      <c r="O25" s="156">
        <v>544</v>
      </c>
      <c r="P25" s="156">
        <v>10202</v>
      </c>
      <c r="Q25" s="156">
        <v>1297</v>
      </c>
      <c r="R25" s="156">
        <v>8905</v>
      </c>
      <c r="S25" s="156">
        <f>W25-C25-G25-K25-O25</f>
        <v>18403</v>
      </c>
      <c r="T25" s="156">
        <f t="shared" si="3"/>
        <v>5808</v>
      </c>
      <c r="U25" s="156">
        <f t="shared" si="3"/>
        <v>368</v>
      </c>
      <c r="V25" s="156">
        <f t="shared" si="3"/>
        <v>5440</v>
      </c>
      <c r="W25" s="156">
        <v>21028</v>
      </c>
      <c r="X25" s="156">
        <v>66020</v>
      </c>
      <c r="Y25" s="156">
        <v>3502</v>
      </c>
      <c r="Z25" s="157">
        <v>62518</v>
      </c>
    </row>
    <row r="26" spans="1:26" ht="23.1" customHeight="1" x14ac:dyDescent="0.2">
      <c r="A26" s="38">
        <v>17</v>
      </c>
      <c r="B26" s="39" t="s">
        <v>171</v>
      </c>
      <c r="C26" s="156">
        <v>3227</v>
      </c>
      <c r="D26" s="156">
        <v>15770</v>
      </c>
      <c r="E26" s="156">
        <v>654</v>
      </c>
      <c r="F26" s="156">
        <v>15116</v>
      </c>
      <c r="G26" s="156">
        <v>3798</v>
      </c>
      <c r="H26" s="156">
        <v>26763</v>
      </c>
      <c r="I26" s="156">
        <v>1623</v>
      </c>
      <c r="J26" s="156">
        <v>25140</v>
      </c>
      <c r="K26" s="156">
        <v>1806</v>
      </c>
      <c r="L26" s="156">
        <v>16247</v>
      </c>
      <c r="M26" s="156">
        <v>770</v>
      </c>
      <c r="N26" s="157">
        <v>15477</v>
      </c>
      <c r="O26" s="156">
        <v>2187</v>
      </c>
      <c r="P26" s="156">
        <v>23506</v>
      </c>
      <c r="Q26" s="156">
        <v>2117</v>
      </c>
      <c r="R26" s="156">
        <v>21389</v>
      </c>
      <c r="S26" s="156">
        <f t="shared" ref="S26:S33" si="4">W26-C26-G26-K26-O26</f>
        <v>20828</v>
      </c>
      <c r="T26" s="156">
        <f t="shared" si="3"/>
        <v>16133</v>
      </c>
      <c r="U26" s="156">
        <f t="shared" si="3"/>
        <v>1530</v>
      </c>
      <c r="V26" s="156">
        <f t="shared" si="3"/>
        <v>14603</v>
      </c>
      <c r="W26" s="156">
        <v>31846</v>
      </c>
      <c r="X26" s="156">
        <v>98419</v>
      </c>
      <c r="Y26" s="156">
        <v>6694</v>
      </c>
      <c r="Z26" s="157">
        <v>91725</v>
      </c>
    </row>
    <row r="27" spans="1:26" ht="23.1" customHeight="1" x14ac:dyDescent="0.2">
      <c r="A27" s="38">
        <v>18</v>
      </c>
      <c r="B27" s="39" t="s">
        <v>172</v>
      </c>
      <c r="C27" s="156">
        <v>59</v>
      </c>
      <c r="D27" s="156">
        <v>9701</v>
      </c>
      <c r="E27" s="156">
        <v>334</v>
      </c>
      <c r="F27" s="156">
        <v>9367</v>
      </c>
      <c r="G27" s="156">
        <v>61</v>
      </c>
      <c r="H27" s="156">
        <v>8688</v>
      </c>
      <c r="I27" s="156">
        <v>430</v>
      </c>
      <c r="J27" s="156">
        <v>8258</v>
      </c>
      <c r="K27" s="156">
        <v>247</v>
      </c>
      <c r="L27" s="156">
        <v>11309</v>
      </c>
      <c r="M27" s="156">
        <v>203</v>
      </c>
      <c r="N27" s="157">
        <v>11106</v>
      </c>
      <c r="O27" s="156">
        <v>89</v>
      </c>
      <c r="P27" s="156">
        <v>9940</v>
      </c>
      <c r="Q27" s="156">
        <v>1536</v>
      </c>
      <c r="R27" s="156">
        <v>8404</v>
      </c>
      <c r="S27" s="156">
        <f t="shared" si="4"/>
        <v>14610</v>
      </c>
      <c r="T27" s="156">
        <f t="shared" si="3"/>
        <v>5520</v>
      </c>
      <c r="U27" s="156">
        <f t="shared" si="3"/>
        <v>486</v>
      </c>
      <c r="V27" s="156">
        <f t="shared" si="3"/>
        <v>5034</v>
      </c>
      <c r="W27" s="156">
        <v>15066</v>
      </c>
      <c r="X27" s="156">
        <v>45158</v>
      </c>
      <c r="Y27" s="156">
        <v>2989</v>
      </c>
      <c r="Z27" s="157">
        <v>42169</v>
      </c>
    </row>
    <row r="28" spans="1:26" ht="23.1" customHeight="1" x14ac:dyDescent="0.2">
      <c r="A28" s="38">
        <v>19</v>
      </c>
      <c r="B28" s="39" t="s">
        <v>173</v>
      </c>
      <c r="C28" s="156">
        <v>740</v>
      </c>
      <c r="D28" s="156">
        <v>17266</v>
      </c>
      <c r="E28" s="156">
        <v>391</v>
      </c>
      <c r="F28" s="156">
        <v>16875</v>
      </c>
      <c r="G28" s="156">
        <v>215</v>
      </c>
      <c r="H28" s="156">
        <v>7597</v>
      </c>
      <c r="I28" s="156">
        <v>447</v>
      </c>
      <c r="J28" s="156">
        <v>7150</v>
      </c>
      <c r="K28" s="156">
        <v>752</v>
      </c>
      <c r="L28" s="156">
        <v>16936</v>
      </c>
      <c r="M28" s="156">
        <v>222</v>
      </c>
      <c r="N28" s="157">
        <v>16714</v>
      </c>
      <c r="O28" s="156">
        <v>289</v>
      </c>
      <c r="P28" s="156">
        <v>5598</v>
      </c>
      <c r="Q28" s="156">
        <v>1395</v>
      </c>
      <c r="R28" s="156">
        <v>4203</v>
      </c>
      <c r="S28" s="156">
        <f t="shared" si="4"/>
        <v>18014</v>
      </c>
      <c r="T28" s="156">
        <f t="shared" si="3"/>
        <v>3538</v>
      </c>
      <c r="U28" s="156">
        <f t="shared" si="3"/>
        <v>456</v>
      </c>
      <c r="V28" s="156">
        <f t="shared" si="3"/>
        <v>3082</v>
      </c>
      <c r="W28" s="156">
        <v>20010</v>
      </c>
      <c r="X28" s="156">
        <v>50935</v>
      </c>
      <c r="Y28" s="156">
        <v>2911</v>
      </c>
      <c r="Z28" s="157">
        <v>48024</v>
      </c>
    </row>
    <row r="29" spans="1:26" ht="23.1" customHeight="1" x14ac:dyDescent="0.2">
      <c r="A29" s="38">
        <v>20</v>
      </c>
      <c r="B29" s="39" t="s">
        <v>174</v>
      </c>
      <c r="C29" s="156">
        <v>143</v>
      </c>
      <c r="D29" s="156">
        <v>16666</v>
      </c>
      <c r="E29" s="156">
        <v>659</v>
      </c>
      <c r="F29" s="156">
        <v>16007</v>
      </c>
      <c r="G29" s="156">
        <v>115</v>
      </c>
      <c r="H29" s="156">
        <v>10991</v>
      </c>
      <c r="I29" s="156">
        <v>1020</v>
      </c>
      <c r="J29" s="156">
        <v>9971</v>
      </c>
      <c r="K29" s="156">
        <v>595</v>
      </c>
      <c r="L29" s="156">
        <v>36051</v>
      </c>
      <c r="M29" s="156">
        <v>309</v>
      </c>
      <c r="N29" s="157">
        <v>35742</v>
      </c>
      <c r="O29" s="156">
        <v>126</v>
      </c>
      <c r="P29" s="156">
        <v>4061</v>
      </c>
      <c r="Q29" s="156">
        <v>665</v>
      </c>
      <c r="R29" s="156">
        <v>3396</v>
      </c>
      <c r="S29" s="156">
        <f t="shared" si="4"/>
        <v>26062</v>
      </c>
      <c r="T29" s="156">
        <f t="shared" si="3"/>
        <v>6104</v>
      </c>
      <c r="U29" s="156">
        <f t="shared" si="3"/>
        <v>528</v>
      </c>
      <c r="V29" s="156">
        <f t="shared" si="3"/>
        <v>5576</v>
      </c>
      <c r="W29" s="156">
        <v>27041</v>
      </c>
      <c r="X29" s="156">
        <v>73873</v>
      </c>
      <c r="Y29" s="156">
        <v>3181</v>
      </c>
      <c r="Z29" s="157">
        <v>70692</v>
      </c>
    </row>
    <row r="30" spans="1:26" ht="23.1" customHeight="1" x14ac:dyDescent="0.2">
      <c r="A30" s="38">
        <v>21</v>
      </c>
      <c r="B30" s="39" t="s">
        <v>175</v>
      </c>
      <c r="C30" s="156">
        <v>841</v>
      </c>
      <c r="D30" s="156">
        <v>4001</v>
      </c>
      <c r="E30" s="156">
        <v>115</v>
      </c>
      <c r="F30" s="156">
        <v>3886</v>
      </c>
      <c r="G30" s="156">
        <v>2329</v>
      </c>
      <c r="H30" s="156">
        <v>5965</v>
      </c>
      <c r="I30" s="156">
        <v>400</v>
      </c>
      <c r="J30" s="156">
        <v>5565</v>
      </c>
      <c r="K30" s="156">
        <v>394</v>
      </c>
      <c r="L30" s="156">
        <v>17315</v>
      </c>
      <c r="M30" s="156">
        <v>130</v>
      </c>
      <c r="N30" s="157">
        <v>17185</v>
      </c>
      <c r="O30" s="156">
        <v>512</v>
      </c>
      <c r="P30" s="156">
        <v>1487</v>
      </c>
      <c r="Q30" s="156">
        <v>261</v>
      </c>
      <c r="R30" s="156">
        <v>1226</v>
      </c>
      <c r="S30" s="156">
        <f t="shared" si="4"/>
        <v>12807</v>
      </c>
      <c r="T30" s="156">
        <f t="shared" si="3"/>
        <v>3917</v>
      </c>
      <c r="U30" s="156">
        <f t="shared" si="3"/>
        <v>457</v>
      </c>
      <c r="V30" s="156">
        <f t="shared" si="3"/>
        <v>3460</v>
      </c>
      <c r="W30" s="156">
        <v>16883</v>
      </c>
      <c r="X30" s="156">
        <v>32685</v>
      </c>
      <c r="Y30" s="156">
        <v>1363</v>
      </c>
      <c r="Z30" s="157">
        <v>31322</v>
      </c>
    </row>
    <row r="31" spans="1:26" ht="23.1" customHeight="1" x14ac:dyDescent="0.2">
      <c r="A31" s="38">
        <v>22</v>
      </c>
      <c r="B31" s="39" t="s">
        <v>176</v>
      </c>
      <c r="C31" s="156">
        <v>444</v>
      </c>
      <c r="D31" s="156">
        <v>12085</v>
      </c>
      <c r="E31" s="156">
        <v>404</v>
      </c>
      <c r="F31" s="156">
        <v>11681</v>
      </c>
      <c r="G31" s="156">
        <v>135</v>
      </c>
      <c r="H31" s="156">
        <v>3950</v>
      </c>
      <c r="I31" s="156">
        <v>254</v>
      </c>
      <c r="J31" s="156">
        <v>3696</v>
      </c>
      <c r="K31" s="156">
        <v>297</v>
      </c>
      <c r="L31" s="156">
        <v>14225</v>
      </c>
      <c r="M31" s="156">
        <v>475</v>
      </c>
      <c r="N31" s="157">
        <v>13750</v>
      </c>
      <c r="O31" s="156">
        <v>572</v>
      </c>
      <c r="P31" s="156">
        <v>11190</v>
      </c>
      <c r="Q31" s="156">
        <v>1988</v>
      </c>
      <c r="R31" s="156">
        <v>9202</v>
      </c>
      <c r="S31" s="156">
        <f t="shared" si="4"/>
        <v>19430</v>
      </c>
      <c r="T31" s="156">
        <f t="shared" si="3"/>
        <v>5969</v>
      </c>
      <c r="U31" s="156">
        <f t="shared" si="3"/>
        <v>1084</v>
      </c>
      <c r="V31" s="156">
        <f t="shared" si="3"/>
        <v>4885</v>
      </c>
      <c r="W31" s="156">
        <v>20878</v>
      </c>
      <c r="X31" s="156">
        <v>47419</v>
      </c>
      <c r="Y31" s="156">
        <v>4205</v>
      </c>
      <c r="Z31" s="157">
        <v>43214</v>
      </c>
    </row>
    <row r="32" spans="1:26" ht="23.1" customHeight="1" x14ac:dyDescent="0.2">
      <c r="A32" s="38">
        <v>23</v>
      </c>
      <c r="B32" s="39" t="s">
        <v>177</v>
      </c>
      <c r="C32" s="156">
        <v>30</v>
      </c>
      <c r="D32" s="156">
        <v>17586</v>
      </c>
      <c r="E32" s="156">
        <v>314</v>
      </c>
      <c r="F32" s="156">
        <v>17272</v>
      </c>
      <c r="G32" s="156">
        <v>38</v>
      </c>
      <c r="H32" s="156">
        <v>4878</v>
      </c>
      <c r="I32" s="156">
        <v>225</v>
      </c>
      <c r="J32" s="156">
        <v>4653</v>
      </c>
      <c r="K32" s="156">
        <v>778</v>
      </c>
      <c r="L32" s="156">
        <v>24184</v>
      </c>
      <c r="M32" s="156">
        <v>153</v>
      </c>
      <c r="N32" s="157">
        <v>24031</v>
      </c>
      <c r="O32" s="156">
        <v>115</v>
      </c>
      <c r="P32" s="156">
        <v>2635</v>
      </c>
      <c r="Q32" s="156">
        <v>528</v>
      </c>
      <c r="R32" s="156">
        <v>2107</v>
      </c>
      <c r="S32" s="156">
        <f t="shared" si="4"/>
        <v>19067</v>
      </c>
      <c r="T32" s="156">
        <f t="shared" si="3"/>
        <v>6323</v>
      </c>
      <c r="U32" s="156">
        <f t="shared" si="3"/>
        <v>480</v>
      </c>
      <c r="V32" s="156">
        <f t="shared" si="3"/>
        <v>5843</v>
      </c>
      <c r="W32" s="156">
        <v>20028</v>
      </c>
      <c r="X32" s="156">
        <v>55606</v>
      </c>
      <c r="Y32" s="156">
        <v>1700</v>
      </c>
      <c r="Z32" s="157">
        <v>53906</v>
      </c>
    </row>
    <row r="33" spans="1:26" ht="23.1" customHeight="1" x14ac:dyDescent="0.2">
      <c r="A33" s="38">
        <v>24</v>
      </c>
      <c r="B33" s="39" t="s">
        <v>119</v>
      </c>
      <c r="C33" s="156">
        <v>3256</v>
      </c>
      <c r="D33" s="156">
        <v>26168</v>
      </c>
      <c r="E33" s="156">
        <v>738</v>
      </c>
      <c r="F33" s="156">
        <v>25430</v>
      </c>
      <c r="G33" s="156">
        <v>1634</v>
      </c>
      <c r="H33" s="156">
        <v>14311</v>
      </c>
      <c r="I33" s="156">
        <v>875</v>
      </c>
      <c r="J33" s="156">
        <v>13436</v>
      </c>
      <c r="K33" s="156">
        <v>1200</v>
      </c>
      <c r="L33" s="156">
        <v>46724</v>
      </c>
      <c r="M33" s="156">
        <v>2823</v>
      </c>
      <c r="N33" s="157">
        <v>43901</v>
      </c>
      <c r="O33" s="156">
        <v>3292</v>
      </c>
      <c r="P33" s="156">
        <v>82041</v>
      </c>
      <c r="Q33" s="156">
        <v>52124</v>
      </c>
      <c r="R33" s="156">
        <v>29917</v>
      </c>
      <c r="S33" s="156">
        <f t="shared" si="4"/>
        <v>30148</v>
      </c>
      <c r="T33" s="156">
        <f t="shared" si="3"/>
        <v>62254</v>
      </c>
      <c r="U33" s="156">
        <f t="shared" si="3"/>
        <v>19957</v>
      </c>
      <c r="V33" s="156">
        <f t="shared" si="3"/>
        <v>42297</v>
      </c>
      <c r="W33" s="156">
        <v>39530</v>
      </c>
      <c r="X33" s="156">
        <v>231498</v>
      </c>
      <c r="Y33" s="156">
        <v>76517</v>
      </c>
      <c r="Z33" s="157">
        <v>154981</v>
      </c>
    </row>
    <row r="34" spans="1:26" ht="23.1" customHeight="1" x14ac:dyDescent="0.2">
      <c r="A34" s="42">
        <v>25</v>
      </c>
      <c r="B34" s="43" t="s">
        <v>120</v>
      </c>
      <c r="C34" s="166">
        <v>330</v>
      </c>
      <c r="D34" s="166">
        <v>17425</v>
      </c>
      <c r="E34" s="166">
        <v>391</v>
      </c>
      <c r="F34" s="166">
        <v>17034</v>
      </c>
      <c r="G34" s="166">
        <v>245</v>
      </c>
      <c r="H34" s="166">
        <v>15930</v>
      </c>
      <c r="I34" s="166">
        <v>718</v>
      </c>
      <c r="J34" s="166">
        <v>15212</v>
      </c>
      <c r="K34" s="166">
        <v>464</v>
      </c>
      <c r="L34" s="166">
        <v>15881</v>
      </c>
      <c r="M34" s="166">
        <v>768</v>
      </c>
      <c r="N34" s="167">
        <v>15113</v>
      </c>
      <c r="O34" s="166">
        <v>345</v>
      </c>
      <c r="P34" s="166">
        <v>14592</v>
      </c>
      <c r="Q34" s="166">
        <v>1419</v>
      </c>
      <c r="R34" s="166">
        <v>13173</v>
      </c>
      <c r="S34" s="166">
        <f>W34-C34-G34-K34-O34</f>
        <v>29122</v>
      </c>
      <c r="T34" s="166">
        <f t="shared" si="3"/>
        <v>10348</v>
      </c>
      <c r="U34" s="166">
        <f t="shared" si="3"/>
        <v>818</v>
      </c>
      <c r="V34" s="166">
        <f t="shared" si="3"/>
        <v>9530</v>
      </c>
      <c r="W34" s="166">
        <v>30506</v>
      </c>
      <c r="X34" s="166">
        <v>74176</v>
      </c>
      <c r="Y34" s="166">
        <v>4114</v>
      </c>
      <c r="Z34" s="167">
        <v>70062</v>
      </c>
    </row>
    <row r="35" spans="1:26" ht="23.1" customHeight="1" x14ac:dyDescent="0.2">
      <c r="A35" s="48"/>
      <c r="B35" s="45" t="s">
        <v>178</v>
      </c>
      <c r="C35" s="46">
        <f t="shared" ref="C35:Y35" si="5">SUM(C24:C34)</f>
        <v>9962</v>
      </c>
      <c r="D35" s="46">
        <f t="shared" si="5"/>
        <v>158635</v>
      </c>
      <c r="E35" s="46">
        <f t="shared" si="5"/>
        <v>4683</v>
      </c>
      <c r="F35" s="46">
        <f t="shared" si="5"/>
        <v>153952</v>
      </c>
      <c r="G35" s="46">
        <f t="shared" si="5"/>
        <v>9186</v>
      </c>
      <c r="H35" s="46">
        <f t="shared" si="5"/>
        <v>122420</v>
      </c>
      <c r="I35" s="46">
        <f t="shared" si="5"/>
        <v>7482</v>
      </c>
      <c r="J35" s="46">
        <f t="shared" si="5"/>
        <v>114938</v>
      </c>
      <c r="K35" s="46">
        <f t="shared" si="5"/>
        <v>7577</v>
      </c>
      <c r="L35" s="46">
        <f t="shared" si="5"/>
        <v>251188</v>
      </c>
      <c r="M35" s="46">
        <f t="shared" si="5"/>
        <v>6499</v>
      </c>
      <c r="N35" s="46">
        <f t="shared" si="5"/>
        <v>244689</v>
      </c>
      <c r="O35" s="46">
        <f t="shared" si="5"/>
        <v>8093</v>
      </c>
      <c r="P35" s="46">
        <f t="shared" si="5"/>
        <v>167062</v>
      </c>
      <c r="Q35" s="46">
        <f t="shared" si="5"/>
        <v>63552</v>
      </c>
      <c r="R35" s="46">
        <f t="shared" si="5"/>
        <v>103510</v>
      </c>
      <c r="S35" s="46">
        <f t="shared" si="5"/>
        <v>228400</v>
      </c>
      <c r="T35" s="46">
        <f t="shared" si="5"/>
        <v>129216</v>
      </c>
      <c r="U35" s="46">
        <f t="shared" si="5"/>
        <v>26548</v>
      </c>
      <c r="V35" s="46">
        <f t="shared" si="5"/>
        <v>102668</v>
      </c>
      <c r="W35" s="46">
        <f t="shared" si="5"/>
        <v>263218</v>
      </c>
      <c r="X35" s="46">
        <f t="shared" si="5"/>
        <v>828521</v>
      </c>
      <c r="Y35" s="46">
        <f t="shared" si="5"/>
        <v>108764</v>
      </c>
      <c r="Z35" s="47">
        <f>SUM(Z24:Z34)</f>
        <v>719757</v>
      </c>
    </row>
    <row r="36" spans="1:26" ht="23.1" customHeight="1" thickBot="1" x14ac:dyDescent="0.25">
      <c r="A36" s="49"/>
      <c r="B36" s="50" t="s">
        <v>179</v>
      </c>
      <c r="C36" s="146">
        <f t="shared" ref="C36:Z36" si="6">C23+C35</f>
        <v>25598</v>
      </c>
      <c r="D36" s="146">
        <f t="shared" si="6"/>
        <v>624513</v>
      </c>
      <c r="E36" s="146">
        <f t="shared" si="6"/>
        <v>18829</v>
      </c>
      <c r="F36" s="146">
        <f t="shared" si="6"/>
        <v>605684</v>
      </c>
      <c r="G36" s="146">
        <f t="shared" si="6"/>
        <v>21053</v>
      </c>
      <c r="H36" s="146">
        <f t="shared" si="6"/>
        <v>394034</v>
      </c>
      <c r="I36" s="146">
        <f t="shared" si="6"/>
        <v>26196</v>
      </c>
      <c r="J36" s="146">
        <f t="shared" si="6"/>
        <v>367838</v>
      </c>
      <c r="K36" s="146">
        <f t="shared" si="6"/>
        <v>40414</v>
      </c>
      <c r="L36" s="146">
        <f t="shared" si="6"/>
        <v>1717785</v>
      </c>
      <c r="M36" s="146">
        <f t="shared" si="6"/>
        <v>32796</v>
      </c>
      <c r="N36" s="146">
        <f t="shared" si="6"/>
        <v>1684989</v>
      </c>
      <c r="O36" s="146">
        <f t="shared" si="6"/>
        <v>25364</v>
      </c>
      <c r="P36" s="146">
        <f t="shared" si="6"/>
        <v>501662</v>
      </c>
      <c r="Q36" s="146">
        <f t="shared" si="6"/>
        <v>143893</v>
      </c>
      <c r="R36" s="146">
        <f t="shared" si="6"/>
        <v>357769</v>
      </c>
      <c r="S36" s="146">
        <f t="shared" si="6"/>
        <v>1138322</v>
      </c>
      <c r="T36" s="146">
        <f t="shared" si="6"/>
        <v>463544</v>
      </c>
      <c r="U36" s="146">
        <f t="shared" si="6"/>
        <v>59924</v>
      </c>
      <c r="V36" s="146">
        <f t="shared" si="6"/>
        <v>403620</v>
      </c>
      <c r="W36" s="146">
        <f t="shared" si="6"/>
        <v>1250751</v>
      </c>
      <c r="X36" s="146">
        <f t="shared" si="6"/>
        <v>3701538</v>
      </c>
      <c r="Y36" s="146">
        <f t="shared" si="6"/>
        <v>281638</v>
      </c>
      <c r="Z36" s="143">
        <f t="shared" si="6"/>
        <v>3419900</v>
      </c>
    </row>
  </sheetData>
  <sheetProtection selectLockedCells="1" selectUnlockedCells="1"/>
  <phoneticPr fontId="4"/>
  <pageMargins left="0.78740157480314965" right="0.59055118110236227" top="0.78740157480314965" bottom="0.78740157480314965" header="0.51181102362204722" footer="0.39370078740157483"/>
  <pageSetup paperSize="9" scale="52" firstPageNumber="65" orientation="landscape" useFirstPageNumber="1" r:id="rId1"/>
  <headerFooter alignWithMargins="0"/>
  <colBreaks count="1" manualBreakCount="1">
    <brk id="14" max="4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C9" sqref="C9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4" width="27.125" style="52" customWidth="1"/>
    <col min="15" max="16384" width="11" style="52"/>
  </cols>
  <sheetData>
    <row r="2" spans="1:14" ht="23.1" customHeight="1" x14ac:dyDescent="0.15">
      <c r="A2" s="2"/>
      <c r="B2" s="3"/>
      <c r="C2" s="4" t="s">
        <v>356</v>
      </c>
    </row>
    <row r="3" spans="1:14" ht="23.1" customHeight="1" thickBot="1" x14ac:dyDescent="0.2">
      <c r="A3" s="6"/>
      <c r="B3" s="6"/>
      <c r="D3" s="7" t="s">
        <v>180</v>
      </c>
      <c r="E3" s="54" t="s">
        <v>338</v>
      </c>
      <c r="H3" s="55"/>
      <c r="M3" s="10" t="s">
        <v>317</v>
      </c>
    </row>
    <row r="4" spans="1:14" s="5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4" s="5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4" s="5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339</v>
      </c>
      <c r="K6" s="26" t="s">
        <v>31</v>
      </c>
      <c r="L6" s="26" t="s">
        <v>32</v>
      </c>
      <c r="M6" s="27" t="s">
        <v>125</v>
      </c>
    </row>
    <row r="7" spans="1:14" s="51" customFormat="1" ht="23.1" customHeight="1" x14ac:dyDescent="0.15">
      <c r="A7" s="17"/>
      <c r="B7" s="1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4" s="51" customFormat="1" ht="23.1" customHeight="1" x14ac:dyDescent="0.15">
      <c r="A8" s="31"/>
      <c r="B8" s="32"/>
      <c r="C8" s="34" t="s">
        <v>340</v>
      </c>
      <c r="D8" s="33" t="s">
        <v>341</v>
      </c>
      <c r="E8" s="33" t="s">
        <v>342</v>
      </c>
      <c r="F8" s="34" t="s">
        <v>343</v>
      </c>
      <c r="G8" s="33" t="s">
        <v>344</v>
      </c>
      <c r="H8" s="33" t="s">
        <v>345</v>
      </c>
      <c r="I8" s="34" t="s">
        <v>346</v>
      </c>
      <c r="J8" s="33" t="s">
        <v>36</v>
      </c>
      <c r="K8" s="33" t="s">
        <v>347</v>
      </c>
      <c r="L8" s="33" t="s">
        <v>348</v>
      </c>
      <c r="M8" s="35"/>
    </row>
    <row r="9" spans="1:14" s="5" customFormat="1" ht="23.1" customHeight="1" x14ac:dyDescent="0.2">
      <c r="A9" s="36">
        <v>1</v>
      </c>
      <c r="B9" s="37" t="s">
        <v>190</v>
      </c>
      <c r="C9" s="172">
        <v>1447250</v>
      </c>
      <c r="D9" s="172">
        <v>94099120</v>
      </c>
      <c r="E9" s="172">
        <v>1014867</v>
      </c>
      <c r="F9" s="172">
        <v>93084253</v>
      </c>
      <c r="G9" s="172">
        <v>13377215</v>
      </c>
      <c r="H9" s="172">
        <v>133110</v>
      </c>
      <c r="I9" s="172">
        <v>13244105</v>
      </c>
      <c r="J9" s="173">
        <v>13376243</v>
      </c>
      <c r="K9" s="173">
        <v>133106</v>
      </c>
      <c r="L9" s="173">
        <v>13243137</v>
      </c>
      <c r="M9" s="174">
        <f>ROUND(G9*1000*1000/D9,0)</f>
        <v>142161</v>
      </c>
      <c r="N9" s="5">
        <v>13243137</v>
      </c>
    </row>
    <row r="10" spans="1:14" s="5" customFormat="1" ht="23.1" customHeight="1" x14ac:dyDescent="0.2">
      <c r="A10" s="38">
        <v>2</v>
      </c>
      <c r="B10" s="39" t="s">
        <v>191</v>
      </c>
      <c r="C10" s="175">
        <v>52789</v>
      </c>
      <c r="D10" s="175">
        <v>18394803</v>
      </c>
      <c r="E10" s="175">
        <v>790143</v>
      </c>
      <c r="F10" s="175">
        <v>17604660</v>
      </c>
      <c r="G10" s="175">
        <v>2048611</v>
      </c>
      <c r="H10" s="175">
        <v>85831</v>
      </c>
      <c r="I10" s="175">
        <v>1962780</v>
      </c>
      <c r="J10" s="176">
        <v>2048611</v>
      </c>
      <c r="K10" s="176">
        <v>85831</v>
      </c>
      <c r="L10" s="176">
        <v>1962780</v>
      </c>
      <c r="M10" s="177">
        <f>ROUND(G10*1000*1000/D10,0)</f>
        <v>111369</v>
      </c>
    </row>
    <row r="11" spans="1:14" s="5" customFormat="1" ht="23.1" customHeight="1" x14ac:dyDescent="0.2">
      <c r="A11" s="38">
        <v>3</v>
      </c>
      <c r="B11" s="39" t="s">
        <v>192</v>
      </c>
      <c r="C11" s="175">
        <v>557889</v>
      </c>
      <c r="D11" s="175">
        <v>78099554</v>
      </c>
      <c r="E11" s="175">
        <v>1298403</v>
      </c>
      <c r="F11" s="175">
        <v>76801151</v>
      </c>
      <c r="G11" s="175">
        <v>8880723</v>
      </c>
      <c r="H11" s="175">
        <v>142514</v>
      </c>
      <c r="I11" s="175">
        <v>8738209</v>
      </c>
      <c r="J11" s="176">
        <v>8875509</v>
      </c>
      <c r="K11" s="176">
        <v>142475</v>
      </c>
      <c r="L11" s="176">
        <v>8733034</v>
      </c>
      <c r="M11" s="177">
        <f t="shared" ref="M11:M20" si="0">ROUND(G11*1000*1000/D11,0)</f>
        <v>113710</v>
      </c>
    </row>
    <row r="12" spans="1:14" s="5" customFormat="1" ht="23.1" customHeight="1" x14ac:dyDescent="0.2">
      <c r="A12" s="38">
        <v>4</v>
      </c>
      <c r="B12" s="39" t="s">
        <v>193</v>
      </c>
      <c r="C12" s="175">
        <v>256022</v>
      </c>
      <c r="D12" s="175">
        <v>32894198</v>
      </c>
      <c r="E12" s="175">
        <v>1424904</v>
      </c>
      <c r="F12" s="175">
        <v>31469294</v>
      </c>
      <c r="G12" s="175">
        <v>3590581</v>
      </c>
      <c r="H12" s="175">
        <v>140098</v>
      </c>
      <c r="I12" s="175">
        <v>3450483</v>
      </c>
      <c r="J12" s="176">
        <v>3590507</v>
      </c>
      <c r="K12" s="176">
        <v>140082</v>
      </c>
      <c r="L12" s="176">
        <v>3450425</v>
      </c>
      <c r="M12" s="177">
        <f t="shared" si="0"/>
        <v>109155</v>
      </c>
    </row>
    <row r="13" spans="1:14" s="5" customFormat="1" ht="23.1" customHeight="1" x14ac:dyDescent="0.2">
      <c r="A13" s="38">
        <v>5</v>
      </c>
      <c r="B13" s="39" t="s">
        <v>194</v>
      </c>
      <c r="C13" s="175">
        <v>279984</v>
      </c>
      <c r="D13" s="175">
        <v>39419477</v>
      </c>
      <c r="E13" s="175">
        <v>370922</v>
      </c>
      <c r="F13" s="175">
        <v>39048555</v>
      </c>
      <c r="G13" s="175">
        <v>4631748</v>
      </c>
      <c r="H13" s="175">
        <v>42408</v>
      </c>
      <c r="I13" s="175">
        <v>4589340</v>
      </c>
      <c r="J13" s="176">
        <v>4631748</v>
      </c>
      <c r="K13" s="176">
        <v>42408</v>
      </c>
      <c r="L13" s="176">
        <v>4589340</v>
      </c>
      <c r="M13" s="177">
        <f t="shared" si="0"/>
        <v>117499</v>
      </c>
    </row>
    <row r="14" spans="1:14" s="5" customFormat="1" ht="23.1" customHeight="1" x14ac:dyDescent="0.2">
      <c r="A14" s="38">
        <v>6</v>
      </c>
      <c r="B14" s="39" t="s">
        <v>195</v>
      </c>
      <c r="C14" s="175">
        <v>199810</v>
      </c>
      <c r="D14" s="175">
        <v>41357386</v>
      </c>
      <c r="E14" s="175">
        <v>555021</v>
      </c>
      <c r="F14" s="175">
        <v>40802365</v>
      </c>
      <c r="G14" s="175">
        <v>4863232</v>
      </c>
      <c r="H14" s="175">
        <v>61794</v>
      </c>
      <c r="I14" s="175">
        <v>4801438</v>
      </c>
      <c r="J14" s="176">
        <v>4863184</v>
      </c>
      <c r="K14" s="176">
        <v>61794</v>
      </c>
      <c r="L14" s="176">
        <v>4801390</v>
      </c>
      <c r="M14" s="177">
        <f t="shared" si="0"/>
        <v>117590</v>
      </c>
    </row>
    <row r="15" spans="1:14" s="5" customFormat="1" ht="23.1" customHeight="1" x14ac:dyDescent="0.2">
      <c r="A15" s="38">
        <v>7</v>
      </c>
      <c r="B15" s="39" t="s">
        <v>196</v>
      </c>
      <c r="C15" s="175">
        <v>144733</v>
      </c>
      <c r="D15" s="175">
        <v>57451198</v>
      </c>
      <c r="E15" s="175">
        <v>822814</v>
      </c>
      <c r="F15" s="175">
        <v>56628384</v>
      </c>
      <c r="G15" s="175">
        <v>7531018</v>
      </c>
      <c r="H15" s="175">
        <v>107830</v>
      </c>
      <c r="I15" s="175">
        <v>7423188</v>
      </c>
      <c r="J15" s="176">
        <v>7531018</v>
      </c>
      <c r="K15" s="176">
        <v>107830</v>
      </c>
      <c r="L15" s="176">
        <v>7423188</v>
      </c>
      <c r="M15" s="177">
        <f t="shared" si="0"/>
        <v>131085</v>
      </c>
    </row>
    <row r="16" spans="1:14" s="5" customFormat="1" ht="23.1" customHeight="1" x14ac:dyDescent="0.2">
      <c r="A16" s="38">
        <v>8</v>
      </c>
      <c r="B16" s="39" t="s">
        <v>197</v>
      </c>
      <c r="C16" s="175">
        <v>717692</v>
      </c>
      <c r="D16" s="175">
        <v>65679400</v>
      </c>
      <c r="E16" s="175">
        <v>778760</v>
      </c>
      <c r="F16" s="175">
        <v>64900640</v>
      </c>
      <c r="G16" s="175">
        <v>9655491</v>
      </c>
      <c r="H16" s="175">
        <v>110855</v>
      </c>
      <c r="I16" s="175">
        <v>9544636</v>
      </c>
      <c r="J16" s="176">
        <v>9655491</v>
      </c>
      <c r="K16" s="176">
        <v>110855</v>
      </c>
      <c r="L16" s="176">
        <v>9544636</v>
      </c>
      <c r="M16" s="177">
        <f t="shared" si="0"/>
        <v>147009</v>
      </c>
    </row>
    <row r="17" spans="1:13" s="5" customFormat="1" ht="23.1" customHeight="1" x14ac:dyDescent="0.2">
      <c r="A17" s="38">
        <v>9</v>
      </c>
      <c r="B17" s="39" t="s">
        <v>198</v>
      </c>
      <c r="C17" s="175">
        <v>371080</v>
      </c>
      <c r="D17" s="175">
        <v>102138288</v>
      </c>
      <c r="E17" s="175">
        <v>672493</v>
      </c>
      <c r="F17" s="175">
        <v>101465795</v>
      </c>
      <c r="G17" s="175">
        <v>15009295</v>
      </c>
      <c r="H17" s="175">
        <v>92904</v>
      </c>
      <c r="I17" s="175">
        <v>14916391</v>
      </c>
      <c r="J17" s="176">
        <v>14990549</v>
      </c>
      <c r="K17" s="176">
        <v>92796</v>
      </c>
      <c r="L17" s="176">
        <v>14897753</v>
      </c>
      <c r="M17" s="177">
        <f t="shared" si="0"/>
        <v>146951</v>
      </c>
    </row>
    <row r="18" spans="1:13" s="5" customFormat="1" ht="23.1" customHeight="1" x14ac:dyDescent="0.2">
      <c r="A18" s="38">
        <v>10</v>
      </c>
      <c r="B18" s="39" t="s">
        <v>199</v>
      </c>
      <c r="C18" s="175">
        <v>154484</v>
      </c>
      <c r="D18" s="175">
        <v>27099141</v>
      </c>
      <c r="E18" s="175">
        <v>238780</v>
      </c>
      <c r="F18" s="175">
        <v>26860361</v>
      </c>
      <c r="G18" s="175">
        <v>3506299</v>
      </c>
      <c r="H18" s="175">
        <v>29654</v>
      </c>
      <c r="I18" s="175">
        <v>3476645</v>
      </c>
      <c r="J18" s="176">
        <v>3506299</v>
      </c>
      <c r="K18" s="176">
        <v>29654</v>
      </c>
      <c r="L18" s="176">
        <v>3476645</v>
      </c>
      <c r="M18" s="177">
        <f t="shared" si="0"/>
        <v>129388</v>
      </c>
    </row>
    <row r="19" spans="1:13" s="5" customFormat="1" ht="23.1" customHeight="1" x14ac:dyDescent="0.2">
      <c r="A19" s="40">
        <v>11</v>
      </c>
      <c r="B19" s="41" t="s">
        <v>116</v>
      </c>
      <c r="C19" s="178">
        <v>167496</v>
      </c>
      <c r="D19" s="178">
        <v>66293667</v>
      </c>
      <c r="E19" s="178">
        <v>483593</v>
      </c>
      <c r="F19" s="178">
        <v>65810074</v>
      </c>
      <c r="G19" s="178">
        <v>7672601</v>
      </c>
      <c r="H19" s="178">
        <v>56387</v>
      </c>
      <c r="I19" s="178">
        <v>7616214</v>
      </c>
      <c r="J19" s="179">
        <v>7672601</v>
      </c>
      <c r="K19" s="179">
        <v>56387</v>
      </c>
      <c r="L19" s="179">
        <v>7616214</v>
      </c>
      <c r="M19" s="177">
        <f t="shared" si="0"/>
        <v>115737</v>
      </c>
    </row>
    <row r="20" spans="1:13" s="5" customFormat="1" ht="23.1" customHeight="1" x14ac:dyDescent="0.2">
      <c r="A20" s="40">
        <v>12</v>
      </c>
      <c r="B20" s="41" t="s">
        <v>115</v>
      </c>
      <c r="C20" s="178">
        <v>136730</v>
      </c>
      <c r="D20" s="178">
        <v>49250192</v>
      </c>
      <c r="E20" s="178">
        <v>411011</v>
      </c>
      <c r="F20" s="178">
        <v>48839181</v>
      </c>
      <c r="G20" s="178">
        <v>6337095</v>
      </c>
      <c r="H20" s="178">
        <v>53376</v>
      </c>
      <c r="I20" s="178">
        <v>6283719</v>
      </c>
      <c r="J20" s="179">
        <v>6337095</v>
      </c>
      <c r="K20" s="179">
        <v>53376</v>
      </c>
      <c r="L20" s="179">
        <v>6283719</v>
      </c>
      <c r="M20" s="177">
        <f t="shared" si="0"/>
        <v>128671</v>
      </c>
    </row>
    <row r="21" spans="1:13" s="5" customFormat="1" ht="23.1" customHeight="1" x14ac:dyDescent="0.2">
      <c r="A21" s="40">
        <v>13</v>
      </c>
      <c r="B21" s="41" t="s">
        <v>117</v>
      </c>
      <c r="C21" s="178">
        <v>309032</v>
      </c>
      <c r="D21" s="178">
        <v>25697914</v>
      </c>
      <c r="E21" s="178">
        <v>378523</v>
      </c>
      <c r="F21" s="178">
        <v>25319391</v>
      </c>
      <c r="G21" s="178">
        <v>3242451</v>
      </c>
      <c r="H21" s="178">
        <v>46941</v>
      </c>
      <c r="I21" s="178">
        <v>3195510</v>
      </c>
      <c r="J21" s="179">
        <v>3100626</v>
      </c>
      <c r="K21" s="179">
        <v>44568</v>
      </c>
      <c r="L21" s="179">
        <v>3056058</v>
      </c>
      <c r="M21" s="177">
        <f>ROUND(G21*1000*1000/D21,0)</f>
        <v>126176</v>
      </c>
    </row>
    <row r="22" spans="1:13" s="5" customFormat="1" ht="23.1" customHeight="1" x14ac:dyDescent="0.2">
      <c r="A22" s="42">
        <v>14</v>
      </c>
      <c r="B22" s="43" t="s">
        <v>118</v>
      </c>
      <c r="C22" s="180">
        <v>165274</v>
      </c>
      <c r="D22" s="180">
        <v>23637576</v>
      </c>
      <c r="E22" s="180">
        <v>283321</v>
      </c>
      <c r="F22" s="180">
        <v>23354255</v>
      </c>
      <c r="G22" s="180">
        <v>3160233</v>
      </c>
      <c r="H22" s="180">
        <v>36451</v>
      </c>
      <c r="I22" s="180">
        <v>3123782</v>
      </c>
      <c r="J22" s="181">
        <v>3140994</v>
      </c>
      <c r="K22" s="181">
        <v>36177</v>
      </c>
      <c r="L22" s="181">
        <v>3104817</v>
      </c>
      <c r="M22" s="182">
        <f>ROUND(G22*1000*1000/D22,0)</f>
        <v>133695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4960265</v>
      </c>
      <c r="D23" s="183">
        <f t="shared" ref="D23:L23" si="1">SUM(D9:D22)</f>
        <v>721511914</v>
      </c>
      <c r="E23" s="183">
        <f t="shared" si="1"/>
        <v>9523555</v>
      </c>
      <c r="F23" s="183">
        <f t="shared" si="1"/>
        <v>711988359</v>
      </c>
      <c r="G23" s="183">
        <f t="shared" si="1"/>
        <v>93506593</v>
      </c>
      <c r="H23" s="183">
        <f t="shared" si="1"/>
        <v>1140153</v>
      </c>
      <c r="I23" s="183">
        <f t="shared" si="1"/>
        <v>92366440</v>
      </c>
      <c r="J23" s="183">
        <f t="shared" si="1"/>
        <v>93320475</v>
      </c>
      <c r="K23" s="183">
        <f t="shared" si="1"/>
        <v>1137339</v>
      </c>
      <c r="L23" s="183">
        <f t="shared" si="1"/>
        <v>92183136</v>
      </c>
      <c r="M23" s="182">
        <f>ROUND(G23*1000*1000/D23,0)</f>
        <v>129598</v>
      </c>
    </row>
    <row r="24" spans="1:13" s="5" customFormat="1" ht="23.1" customHeight="1" x14ac:dyDescent="0.2">
      <c r="A24" s="36">
        <v>15</v>
      </c>
      <c r="B24" s="37" t="s">
        <v>169</v>
      </c>
      <c r="C24" s="172">
        <v>30316</v>
      </c>
      <c r="D24" s="172">
        <v>20682407</v>
      </c>
      <c r="E24" s="172">
        <v>226920</v>
      </c>
      <c r="F24" s="172">
        <v>20455487</v>
      </c>
      <c r="G24" s="172">
        <v>2742144</v>
      </c>
      <c r="H24" s="172">
        <v>29753</v>
      </c>
      <c r="I24" s="172">
        <v>2712391</v>
      </c>
      <c r="J24" s="173">
        <v>2742144</v>
      </c>
      <c r="K24" s="173">
        <v>29753</v>
      </c>
      <c r="L24" s="173">
        <v>2712391</v>
      </c>
      <c r="M24" s="174">
        <f>ROUND(G24*1000*1000/D24,0)</f>
        <v>132583</v>
      </c>
    </row>
    <row r="25" spans="1:13" s="5" customFormat="1" ht="23.1" customHeight="1" x14ac:dyDescent="0.2">
      <c r="A25" s="38">
        <v>16</v>
      </c>
      <c r="B25" s="39" t="s">
        <v>170</v>
      </c>
      <c r="C25" s="175">
        <v>177927</v>
      </c>
      <c r="D25" s="175">
        <v>13297502</v>
      </c>
      <c r="E25" s="175">
        <v>268544</v>
      </c>
      <c r="F25" s="175">
        <v>13028958</v>
      </c>
      <c r="G25" s="175">
        <v>1770512</v>
      </c>
      <c r="H25" s="175">
        <v>32862</v>
      </c>
      <c r="I25" s="175">
        <v>1737650</v>
      </c>
      <c r="J25" s="176">
        <v>1770512</v>
      </c>
      <c r="K25" s="176">
        <v>32862</v>
      </c>
      <c r="L25" s="176">
        <v>1737650</v>
      </c>
      <c r="M25" s="177">
        <f>ROUND(G25*1000*1000/D25,0)</f>
        <v>133146</v>
      </c>
    </row>
    <row r="26" spans="1:13" s="5" customFormat="1" ht="23.1" customHeight="1" x14ac:dyDescent="0.2">
      <c r="A26" s="38">
        <v>17</v>
      </c>
      <c r="B26" s="39" t="s">
        <v>171</v>
      </c>
      <c r="C26" s="175">
        <v>471013</v>
      </c>
      <c r="D26" s="175">
        <v>12008149</v>
      </c>
      <c r="E26" s="175">
        <v>337181</v>
      </c>
      <c r="F26" s="175">
        <v>11670968</v>
      </c>
      <c r="G26" s="175">
        <v>1348621</v>
      </c>
      <c r="H26" s="175">
        <v>33075</v>
      </c>
      <c r="I26" s="175">
        <v>1315546</v>
      </c>
      <c r="J26" s="176">
        <v>1348621</v>
      </c>
      <c r="K26" s="176">
        <v>33075</v>
      </c>
      <c r="L26" s="176">
        <v>1315546</v>
      </c>
      <c r="M26" s="177">
        <f t="shared" ref="M26:M33" si="2">ROUND(G26*1000*1000/D26,0)</f>
        <v>112309</v>
      </c>
    </row>
    <row r="27" spans="1:13" s="5" customFormat="1" ht="23.1" customHeight="1" x14ac:dyDescent="0.2">
      <c r="A27" s="38">
        <v>18</v>
      </c>
      <c r="B27" s="39" t="s">
        <v>172</v>
      </c>
      <c r="C27" s="175">
        <v>35126</v>
      </c>
      <c r="D27" s="175">
        <v>12987299</v>
      </c>
      <c r="E27" s="175">
        <v>243189</v>
      </c>
      <c r="F27" s="175">
        <v>12744110</v>
      </c>
      <c r="G27" s="175">
        <v>1715989</v>
      </c>
      <c r="H27" s="175">
        <v>28350</v>
      </c>
      <c r="I27" s="175">
        <v>1687639</v>
      </c>
      <c r="J27" s="176">
        <v>1715989</v>
      </c>
      <c r="K27" s="176">
        <v>28350</v>
      </c>
      <c r="L27" s="176">
        <v>1687639</v>
      </c>
      <c r="M27" s="177">
        <f t="shared" si="2"/>
        <v>132128</v>
      </c>
    </row>
    <row r="28" spans="1:13" s="5" customFormat="1" ht="23.1" customHeight="1" x14ac:dyDescent="0.2">
      <c r="A28" s="38">
        <v>19</v>
      </c>
      <c r="B28" s="39" t="s">
        <v>173</v>
      </c>
      <c r="C28" s="175">
        <v>252546</v>
      </c>
      <c r="D28" s="175">
        <v>31226597</v>
      </c>
      <c r="E28" s="175">
        <v>271622</v>
      </c>
      <c r="F28" s="175">
        <v>30954975</v>
      </c>
      <c r="G28" s="175">
        <v>4764764</v>
      </c>
      <c r="H28" s="175">
        <v>36169</v>
      </c>
      <c r="I28" s="175">
        <v>4728595</v>
      </c>
      <c r="J28" s="176">
        <v>4764764</v>
      </c>
      <c r="K28" s="176">
        <v>36169</v>
      </c>
      <c r="L28" s="176">
        <v>4728595</v>
      </c>
      <c r="M28" s="177">
        <f t="shared" si="2"/>
        <v>152587</v>
      </c>
    </row>
    <row r="29" spans="1:13" s="5" customFormat="1" ht="23.1" customHeight="1" x14ac:dyDescent="0.2">
      <c r="A29" s="38">
        <v>20</v>
      </c>
      <c r="B29" s="39" t="s">
        <v>174</v>
      </c>
      <c r="C29" s="175">
        <v>61697</v>
      </c>
      <c r="D29" s="175">
        <v>19050040</v>
      </c>
      <c r="E29" s="175">
        <v>492296</v>
      </c>
      <c r="F29" s="175">
        <v>18557744</v>
      </c>
      <c r="G29" s="175">
        <v>1843851</v>
      </c>
      <c r="H29" s="175">
        <v>46989</v>
      </c>
      <c r="I29" s="175">
        <v>1796862</v>
      </c>
      <c r="J29" s="176">
        <v>1843849</v>
      </c>
      <c r="K29" s="176">
        <v>46989</v>
      </c>
      <c r="L29" s="176">
        <v>1796860</v>
      </c>
      <c r="M29" s="177">
        <f t="shared" si="2"/>
        <v>96790</v>
      </c>
    </row>
    <row r="30" spans="1:13" s="5" customFormat="1" ht="23.1" customHeight="1" x14ac:dyDescent="0.2">
      <c r="A30" s="38">
        <v>21</v>
      </c>
      <c r="B30" s="39" t="s">
        <v>175</v>
      </c>
      <c r="C30" s="175">
        <v>385908</v>
      </c>
      <c r="D30" s="175">
        <v>5656574</v>
      </c>
      <c r="E30" s="175">
        <v>93896</v>
      </c>
      <c r="F30" s="175">
        <v>5562678</v>
      </c>
      <c r="G30" s="175">
        <v>697805</v>
      </c>
      <c r="H30" s="175">
        <v>11111</v>
      </c>
      <c r="I30" s="175">
        <v>686694</v>
      </c>
      <c r="J30" s="176">
        <v>697805</v>
      </c>
      <c r="K30" s="176">
        <v>11111</v>
      </c>
      <c r="L30" s="176">
        <v>686694</v>
      </c>
      <c r="M30" s="177">
        <f t="shared" si="2"/>
        <v>123362</v>
      </c>
    </row>
    <row r="31" spans="1:13" s="5" customFormat="1" ht="23.1" customHeight="1" x14ac:dyDescent="0.2">
      <c r="A31" s="38">
        <v>22</v>
      </c>
      <c r="B31" s="39" t="s">
        <v>176</v>
      </c>
      <c r="C31" s="175">
        <v>116247</v>
      </c>
      <c r="D31" s="175">
        <v>23798326</v>
      </c>
      <c r="E31" s="175">
        <v>286856</v>
      </c>
      <c r="F31" s="175">
        <v>23511470</v>
      </c>
      <c r="G31" s="175">
        <v>2997187</v>
      </c>
      <c r="H31" s="175">
        <v>35244</v>
      </c>
      <c r="I31" s="175">
        <v>2961943</v>
      </c>
      <c r="J31" s="176">
        <v>2997187</v>
      </c>
      <c r="K31" s="176">
        <v>35244</v>
      </c>
      <c r="L31" s="176">
        <v>2961943</v>
      </c>
      <c r="M31" s="177">
        <f t="shared" si="2"/>
        <v>125941</v>
      </c>
    </row>
    <row r="32" spans="1:13" s="5" customFormat="1" ht="23.1" customHeight="1" x14ac:dyDescent="0.2">
      <c r="A32" s="38">
        <v>23</v>
      </c>
      <c r="B32" s="39" t="s">
        <v>177</v>
      </c>
      <c r="C32" s="175">
        <v>23468</v>
      </c>
      <c r="D32" s="175">
        <v>36089120</v>
      </c>
      <c r="E32" s="175">
        <v>270078</v>
      </c>
      <c r="F32" s="175">
        <v>35819042</v>
      </c>
      <c r="G32" s="175">
        <v>4493920</v>
      </c>
      <c r="H32" s="175">
        <v>33344</v>
      </c>
      <c r="I32" s="175">
        <v>4460576</v>
      </c>
      <c r="J32" s="176">
        <v>4493920</v>
      </c>
      <c r="K32" s="176">
        <v>33344</v>
      </c>
      <c r="L32" s="176">
        <v>4460576</v>
      </c>
      <c r="M32" s="177">
        <f t="shared" si="2"/>
        <v>124523</v>
      </c>
    </row>
    <row r="33" spans="1:13" s="5" customFormat="1" ht="23.1" customHeight="1" x14ac:dyDescent="0.2">
      <c r="A33" s="38">
        <v>24</v>
      </c>
      <c r="B33" s="39" t="s">
        <v>119</v>
      </c>
      <c r="C33" s="175">
        <v>1071142</v>
      </c>
      <c r="D33" s="175">
        <v>38353422</v>
      </c>
      <c r="E33" s="175">
        <v>423169</v>
      </c>
      <c r="F33" s="175">
        <v>37930253</v>
      </c>
      <c r="G33" s="175">
        <v>4359771</v>
      </c>
      <c r="H33" s="175">
        <v>48552</v>
      </c>
      <c r="I33" s="175">
        <v>4311219</v>
      </c>
      <c r="J33" s="176">
        <v>4359771</v>
      </c>
      <c r="K33" s="176">
        <v>48552</v>
      </c>
      <c r="L33" s="176">
        <v>4311219</v>
      </c>
      <c r="M33" s="177">
        <f t="shared" si="2"/>
        <v>113674</v>
      </c>
    </row>
    <row r="34" spans="1:13" s="5" customFormat="1" ht="23.1" customHeight="1" x14ac:dyDescent="0.2">
      <c r="A34" s="42">
        <v>25</v>
      </c>
      <c r="B34" s="43" t="s">
        <v>120</v>
      </c>
      <c r="C34" s="180">
        <v>72256</v>
      </c>
      <c r="D34" s="180">
        <v>19599058</v>
      </c>
      <c r="E34" s="180">
        <v>225312</v>
      </c>
      <c r="F34" s="180">
        <v>19373746</v>
      </c>
      <c r="G34" s="180">
        <v>2454824</v>
      </c>
      <c r="H34" s="180">
        <v>25441</v>
      </c>
      <c r="I34" s="180">
        <v>2429383</v>
      </c>
      <c r="J34" s="181">
        <v>2454743</v>
      </c>
      <c r="K34" s="181">
        <v>25441</v>
      </c>
      <c r="L34" s="181">
        <v>2429302</v>
      </c>
      <c r="M34" s="182">
        <f>ROUND(G34*1000*1000/D34,0)</f>
        <v>125252</v>
      </c>
    </row>
    <row r="35" spans="1:13" s="5" customFormat="1" ht="23.1" customHeight="1" x14ac:dyDescent="0.2">
      <c r="A35" s="48"/>
      <c r="B35" s="45" t="s">
        <v>178</v>
      </c>
      <c r="C35" s="183">
        <f t="shared" ref="C35:L35" si="3">SUM(C24:C34)</f>
        <v>2697646</v>
      </c>
      <c r="D35" s="183">
        <f t="shared" si="3"/>
        <v>232748494</v>
      </c>
      <c r="E35" s="183">
        <f t="shared" si="3"/>
        <v>3139063</v>
      </c>
      <c r="F35" s="183">
        <f t="shared" si="3"/>
        <v>229609431</v>
      </c>
      <c r="G35" s="183">
        <f t="shared" si="3"/>
        <v>29189388</v>
      </c>
      <c r="H35" s="183">
        <f t="shared" si="3"/>
        <v>360890</v>
      </c>
      <c r="I35" s="183">
        <f t="shared" si="3"/>
        <v>28828498</v>
      </c>
      <c r="J35" s="183">
        <f t="shared" si="3"/>
        <v>29189305</v>
      </c>
      <c r="K35" s="183">
        <f t="shared" si="3"/>
        <v>360890</v>
      </c>
      <c r="L35" s="183">
        <f t="shared" si="3"/>
        <v>28828415</v>
      </c>
      <c r="M35" s="184">
        <f>ROUND(G35*1000*1000/D35,0)</f>
        <v>125412</v>
      </c>
    </row>
    <row r="36" spans="1:13" s="5" customFormat="1" ht="23.1" customHeight="1" thickBot="1" x14ac:dyDescent="0.25">
      <c r="A36" s="142"/>
      <c r="B36" s="50" t="s">
        <v>179</v>
      </c>
      <c r="C36" s="185">
        <f t="shared" ref="C36:L36" si="4">C23+C35</f>
        <v>7657911</v>
      </c>
      <c r="D36" s="185">
        <f t="shared" si="4"/>
        <v>954260408</v>
      </c>
      <c r="E36" s="185">
        <f t="shared" si="4"/>
        <v>12662618</v>
      </c>
      <c r="F36" s="185">
        <f t="shared" si="4"/>
        <v>941597790</v>
      </c>
      <c r="G36" s="185">
        <f t="shared" si="4"/>
        <v>122695981</v>
      </c>
      <c r="H36" s="185">
        <f t="shared" si="4"/>
        <v>1501043</v>
      </c>
      <c r="I36" s="185">
        <f t="shared" si="4"/>
        <v>121194938</v>
      </c>
      <c r="J36" s="185">
        <f t="shared" si="4"/>
        <v>122509780</v>
      </c>
      <c r="K36" s="185">
        <f t="shared" si="4"/>
        <v>1498229</v>
      </c>
      <c r="L36" s="185">
        <f t="shared" si="4"/>
        <v>121011551</v>
      </c>
      <c r="M36" s="186">
        <f>ROUND(G36*1000*1000/D36,0)</f>
        <v>128577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  <colBreaks count="1" manualBreakCount="1">
    <brk id="13" max="129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D15" activePane="bottomRight" state="frozen"/>
      <selection activeCell="K37" sqref="K37"/>
      <selection pane="topRight" activeCell="K37" sqref="K37"/>
      <selection pane="bottomLeft" activeCell="K37" sqref="K37"/>
      <selection pane="bottomRight" activeCell="C9" sqref="C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123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B7" s="145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328</v>
      </c>
      <c r="D8" s="33" t="s">
        <v>329</v>
      </c>
      <c r="E8" s="33" t="s">
        <v>330</v>
      </c>
      <c r="F8" s="34" t="s">
        <v>331</v>
      </c>
      <c r="G8" s="33" t="s">
        <v>332</v>
      </c>
      <c r="H8" s="33" t="s">
        <v>333</v>
      </c>
      <c r="I8" s="34" t="s">
        <v>334</v>
      </c>
      <c r="J8" s="33" t="s">
        <v>335</v>
      </c>
      <c r="K8" s="33" t="s">
        <v>336</v>
      </c>
      <c r="L8" s="33" t="s">
        <v>337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104869</v>
      </c>
      <c r="D9" s="67">
        <v>2175334</v>
      </c>
      <c r="E9" s="67">
        <v>718</v>
      </c>
      <c r="F9" s="67">
        <v>2174616</v>
      </c>
      <c r="G9" s="67">
        <v>53475011</v>
      </c>
      <c r="H9" s="67">
        <v>7070</v>
      </c>
      <c r="I9" s="67">
        <v>53467941</v>
      </c>
      <c r="J9" s="68">
        <v>16192566</v>
      </c>
      <c r="K9" s="68">
        <v>2444</v>
      </c>
      <c r="L9" s="68">
        <v>16190122</v>
      </c>
      <c r="M9" s="174">
        <f>ROUND(G9*1000/D9,0)</f>
        <v>24582</v>
      </c>
    </row>
    <row r="10" spans="1:13" s="5" customFormat="1" ht="23.1" customHeight="1" x14ac:dyDescent="0.2">
      <c r="A10" s="38">
        <v>2</v>
      </c>
      <c r="B10" s="39" t="s">
        <v>191</v>
      </c>
      <c r="C10" s="69">
        <v>7907</v>
      </c>
      <c r="D10" s="69">
        <v>1795078</v>
      </c>
      <c r="E10" s="69">
        <v>1635</v>
      </c>
      <c r="F10" s="69">
        <v>1793443</v>
      </c>
      <c r="G10" s="69">
        <v>18501462</v>
      </c>
      <c r="H10" s="69">
        <v>9793</v>
      </c>
      <c r="I10" s="69">
        <v>18491669</v>
      </c>
      <c r="J10" s="70">
        <v>6523455</v>
      </c>
      <c r="K10" s="70">
        <v>3570</v>
      </c>
      <c r="L10" s="70">
        <v>6519885</v>
      </c>
      <c r="M10" s="177">
        <f>ROUND(G10*1000/D10,0)</f>
        <v>10307</v>
      </c>
    </row>
    <row r="11" spans="1:13" s="5" customFormat="1" ht="23.1" customHeight="1" x14ac:dyDescent="0.2">
      <c r="A11" s="38">
        <v>3</v>
      </c>
      <c r="B11" s="39" t="s">
        <v>192</v>
      </c>
      <c r="C11" s="69">
        <v>343751</v>
      </c>
      <c r="D11" s="69">
        <v>2659789</v>
      </c>
      <c r="E11" s="69">
        <v>15859</v>
      </c>
      <c r="F11" s="69">
        <v>2643930</v>
      </c>
      <c r="G11" s="69">
        <v>17127266</v>
      </c>
      <c r="H11" s="69">
        <v>18239</v>
      </c>
      <c r="I11" s="69">
        <v>17109027</v>
      </c>
      <c r="J11" s="70">
        <v>5752432</v>
      </c>
      <c r="K11" s="70">
        <v>4257</v>
      </c>
      <c r="L11" s="70">
        <v>5748175</v>
      </c>
      <c r="M11" s="177">
        <f t="shared" ref="M11:M18" si="0">ROUND(G11*1000/D11,0)</f>
        <v>6439</v>
      </c>
    </row>
    <row r="12" spans="1:13" s="5" customFormat="1" ht="23.1" customHeight="1" x14ac:dyDescent="0.2">
      <c r="A12" s="38">
        <v>4</v>
      </c>
      <c r="B12" s="39" t="s">
        <v>193</v>
      </c>
      <c r="C12" s="69">
        <v>65339</v>
      </c>
      <c r="D12" s="69">
        <v>1065282</v>
      </c>
      <c r="E12" s="69">
        <v>1163</v>
      </c>
      <c r="F12" s="69">
        <v>1064119</v>
      </c>
      <c r="G12" s="69">
        <v>12461616</v>
      </c>
      <c r="H12" s="69">
        <v>3489</v>
      </c>
      <c r="I12" s="69">
        <v>12458127</v>
      </c>
      <c r="J12" s="70">
        <v>4348326</v>
      </c>
      <c r="K12" s="70">
        <v>1372</v>
      </c>
      <c r="L12" s="70">
        <v>4346954</v>
      </c>
      <c r="M12" s="177">
        <f t="shared" si="0"/>
        <v>11698</v>
      </c>
    </row>
    <row r="13" spans="1:13" s="5" customFormat="1" ht="23.1" customHeight="1" x14ac:dyDescent="0.2">
      <c r="A13" s="38">
        <v>5</v>
      </c>
      <c r="B13" s="39" t="s">
        <v>194</v>
      </c>
      <c r="C13" s="69">
        <v>12402</v>
      </c>
      <c r="D13" s="69">
        <v>1362050</v>
      </c>
      <c r="E13" s="69">
        <v>73</v>
      </c>
      <c r="F13" s="69">
        <v>1361977</v>
      </c>
      <c r="G13" s="69">
        <v>17065018</v>
      </c>
      <c r="H13" s="69">
        <v>1009</v>
      </c>
      <c r="I13" s="69">
        <v>17064009</v>
      </c>
      <c r="J13" s="70">
        <v>5865653</v>
      </c>
      <c r="K13" s="70">
        <v>336</v>
      </c>
      <c r="L13" s="70">
        <v>5865317</v>
      </c>
      <c r="M13" s="177">
        <f t="shared" si="0"/>
        <v>12529</v>
      </c>
    </row>
    <row r="14" spans="1:13" s="5" customFormat="1" ht="23.1" customHeight="1" x14ac:dyDescent="0.2">
      <c r="A14" s="38">
        <v>6</v>
      </c>
      <c r="B14" s="39" t="s">
        <v>195</v>
      </c>
      <c r="C14" s="69">
        <v>0</v>
      </c>
      <c r="D14" s="69">
        <v>36269</v>
      </c>
      <c r="E14" s="69">
        <v>231</v>
      </c>
      <c r="F14" s="69">
        <v>36038</v>
      </c>
      <c r="G14" s="69">
        <v>223837</v>
      </c>
      <c r="H14" s="69">
        <v>205</v>
      </c>
      <c r="I14" s="69">
        <v>223632</v>
      </c>
      <c r="J14" s="70">
        <v>156076</v>
      </c>
      <c r="K14" s="70">
        <v>143</v>
      </c>
      <c r="L14" s="70">
        <v>155933</v>
      </c>
      <c r="M14" s="177">
        <f t="shared" si="0"/>
        <v>6172</v>
      </c>
    </row>
    <row r="15" spans="1:13" s="5" customFormat="1" ht="23.1" customHeight="1" x14ac:dyDescent="0.2">
      <c r="A15" s="38">
        <v>7</v>
      </c>
      <c r="B15" s="39" t="s">
        <v>196</v>
      </c>
      <c r="C15" s="69">
        <v>3573</v>
      </c>
      <c r="D15" s="69">
        <v>377513</v>
      </c>
      <c r="E15" s="69">
        <v>1981</v>
      </c>
      <c r="F15" s="69">
        <v>375532</v>
      </c>
      <c r="G15" s="69">
        <v>4209618</v>
      </c>
      <c r="H15" s="69">
        <v>15241</v>
      </c>
      <c r="I15" s="69">
        <v>4194377</v>
      </c>
      <c r="J15" s="70">
        <v>1088405</v>
      </c>
      <c r="K15" s="70">
        <v>460</v>
      </c>
      <c r="L15" s="70">
        <v>1087945</v>
      </c>
      <c r="M15" s="177">
        <f t="shared" si="0"/>
        <v>11151</v>
      </c>
    </row>
    <row r="16" spans="1:13" s="5" customFormat="1" ht="23.1" customHeight="1" x14ac:dyDescent="0.2">
      <c r="A16" s="38">
        <v>8</v>
      </c>
      <c r="B16" s="39" t="s">
        <v>197</v>
      </c>
      <c r="C16" s="69">
        <v>0</v>
      </c>
      <c r="D16" s="69">
        <v>231543</v>
      </c>
      <c r="E16" s="69">
        <v>180</v>
      </c>
      <c r="F16" s="69">
        <v>231363</v>
      </c>
      <c r="G16" s="69">
        <v>1852927</v>
      </c>
      <c r="H16" s="69">
        <v>880</v>
      </c>
      <c r="I16" s="69">
        <v>1852047</v>
      </c>
      <c r="J16" s="70">
        <v>628517</v>
      </c>
      <c r="K16" s="70">
        <v>293</v>
      </c>
      <c r="L16" s="70">
        <v>628224</v>
      </c>
      <c r="M16" s="177">
        <f t="shared" si="0"/>
        <v>8003</v>
      </c>
    </row>
    <row r="17" spans="1:13" s="5" customFormat="1" ht="23.1" customHeight="1" x14ac:dyDescent="0.2">
      <c r="A17" s="38">
        <v>9</v>
      </c>
      <c r="B17" s="39" t="s">
        <v>198</v>
      </c>
      <c r="C17" s="69">
        <v>0</v>
      </c>
      <c r="D17" s="69">
        <v>57782</v>
      </c>
      <c r="E17" s="69">
        <v>0</v>
      </c>
      <c r="F17" s="69">
        <v>57782</v>
      </c>
      <c r="G17" s="69">
        <v>283166</v>
      </c>
      <c r="H17" s="69">
        <v>0</v>
      </c>
      <c r="I17" s="69">
        <v>283166</v>
      </c>
      <c r="J17" s="70">
        <v>197528</v>
      </c>
      <c r="K17" s="70">
        <v>0</v>
      </c>
      <c r="L17" s="70">
        <v>197528</v>
      </c>
      <c r="M17" s="177">
        <f t="shared" si="0"/>
        <v>4901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0</v>
      </c>
      <c r="D18" s="69">
        <v>40387</v>
      </c>
      <c r="E18" s="69">
        <v>0</v>
      </c>
      <c r="F18" s="69">
        <v>40387</v>
      </c>
      <c r="G18" s="69">
        <v>262112</v>
      </c>
      <c r="H18" s="69">
        <v>0</v>
      </c>
      <c r="I18" s="69">
        <v>262112</v>
      </c>
      <c r="J18" s="70">
        <v>183480</v>
      </c>
      <c r="K18" s="70">
        <v>0</v>
      </c>
      <c r="L18" s="70">
        <v>183480</v>
      </c>
      <c r="M18" s="177">
        <f t="shared" si="0"/>
        <v>6490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2">
        <v>0</v>
      </c>
      <c r="K19" s="72">
        <v>0</v>
      </c>
      <c r="L19" s="72">
        <v>0</v>
      </c>
      <c r="M19" s="177" t="s">
        <v>351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7" t="s">
        <v>351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2">
        <v>0</v>
      </c>
      <c r="K21" s="72">
        <v>0</v>
      </c>
      <c r="L21" s="72">
        <v>0</v>
      </c>
      <c r="M21" s="177" t="s">
        <v>351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0</v>
      </c>
      <c r="D22" s="73">
        <v>20211</v>
      </c>
      <c r="E22" s="73">
        <v>0</v>
      </c>
      <c r="F22" s="73">
        <v>20211</v>
      </c>
      <c r="G22" s="73">
        <v>94587</v>
      </c>
      <c r="H22" s="73">
        <v>0</v>
      </c>
      <c r="I22" s="73">
        <v>94587</v>
      </c>
      <c r="J22" s="74">
        <v>27641</v>
      </c>
      <c r="K22" s="74">
        <v>0</v>
      </c>
      <c r="L22" s="74">
        <v>27641</v>
      </c>
      <c r="M22" s="182">
        <f>ROUND(G22*1000/D22,0)</f>
        <v>4680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537841</v>
      </c>
      <c r="D23" s="183">
        <f t="shared" ref="D23:L23" si="1">SUM(D9:D22)</f>
        <v>9821238</v>
      </c>
      <c r="E23" s="183">
        <f t="shared" si="1"/>
        <v>21840</v>
      </c>
      <c r="F23" s="183">
        <f t="shared" si="1"/>
        <v>9799398</v>
      </c>
      <c r="G23" s="183">
        <f t="shared" si="1"/>
        <v>125556620</v>
      </c>
      <c r="H23" s="183">
        <f t="shared" si="1"/>
        <v>55926</v>
      </c>
      <c r="I23" s="183">
        <f t="shared" si="1"/>
        <v>125500694</v>
      </c>
      <c r="J23" s="183">
        <f t="shared" si="1"/>
        <v>40964079</v>
      </c>
      <c r="K23" s="183">
        <f t="shared" si="1"/>
        <v>12875</v>
      </c>
      <c r="L23" s="183">
        <f t="shared" si="1"/>
        <v>40951204</v>
      </c>
      <c r="M23" s="182">
        <f>ROUND(G23*1000/D23,0)</f>
        <v>12784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0</v>
      </c>
      <c r="D24" s="67">
        <v>127228</v>
      </c>
      <c r="E24" s="67">
        <v>0</v>
      </c>
      <c r="F24" s="67">
        <v>127228</v>
      </c>
      <c r="G24" s="67">
        <v>2101493</v>
      </c>
      <c r="H24" s="67">
        <v>0</v>
      </c>
      <c r="I24" s="67">
        <v>2101493</v>
      </c>
      <c r="J24" s="68">
        <v>695732</v>
      </c>
      <c r="K24" s="68">
        <v>0</v>
      </c>
      <c r="L24" s="68">
        <v>695732</v>
      </c>
      <c r="M24" s="174">
        <f>ROUND(G24*1000/D24,0)</f>
        <v>16518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7" t="s">
        <v>351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70">
        <v>0</v>
      </c>
      <c r="K26" s="70">
        <v>0</v>
      </c>
      <c r="L26" s="70">
        <v>0</v>
      </c>
      <c r="M26" s="177" t="s">
        <v>351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0</v>
      </c>
      <c r="D27" s="69">
        <v>7354</v>
      </c>
      <c r="E27" s="69">
        <v>564</v>
      </c>
      <c r="F27" s="69">
        <v>6790</v>
      </c>
      <c r="G27" s="69">
        <v>2223</v>
      </c>
      <c r="H27" s="69">
        <v>193</v>
      </c>
      <c r="I27" s="69">
        <v>2030</v>
      </c>
      <c r="J27" s="70">
        <v>1481</v>
      </c>
      <c r="K27" s="70">
        <v>133</v>
      </c>
      <c r="L27" s="70">
        <v>1348</v>
      </c>
      <c r="M27" s="177">
        <f t="shared" ref="M27:M32" si="2">ROUND(G27*1000/D27,0)</f>
        <v>302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2908</v>
      </c>
      <c r="D28" s="69">
        <v>25253</v>
      </c>
      <c r="E28" s="69">
        <v>29</v>
      </c>
      <c r="F28" s="69">
        <v>25224</v>
      </c>
      <c r="G28" s="69">
        <v>225414</v>
      </c>
      <c r="H28" s="69">
        <v>252</v>
      </c>
      <c r="I28" s="69">
        <v>225162</v>
      </c>
      <c r="J28" s="70">
        <v>74975</v>
      </c>
      <c r="K28" s="70">
        <v>84</v>
      </c>
      <c r="L28" s="70">
        <v>74891</v>
      </c>
      <c r="M28" s="177">
        <f t="shared" si="2"/>
        <v>8926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283</v>
      </c>
      <c r="D29" s="69">
        <v>198890</v>
      </c>
      <c r="E29" s="69">
        <v>0</v>
      </c>
      <c r="F29" s="69">
        <v>198890</v>
      </c>
      <c r="G29" s="69">
        <v>2342681</v>
      </c>
      <c r="H29" s="69">
        <v>0</v>
      </c>
      <c r="I29" s="69">
        <v>2342681</v>
      </c>
      <c r="J29" s="70">
        <v>790285</v>
      </c>
      <c r="K29" s="70">
        <v>0</v>
      </c>
      <c r="L29" s="70">
        <v>790285</v>
      </c>
      <c r="M29" s="177">
        <f t="shared" si="2"/>
        <v>11779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0</v>
      </c>
      <c r="D30" s="69">
        <v>110310</v>
      </c>
      <c r="E30" s="69">
        <v>0</v>
      </c>
      <c r="F30" s="69">
        <v>110310</v>
      </c>
      <c r="G30" s="69">
        <v>1944441</v>
      </c>
      <c r="H30" s="69">
        <v>0</v>
      </c>
      <c r="I30" s="69">
        <v>1944441</v>
      </c>
      <c r="J30" s="70">
        <v>648050</v>
      </c>
      <c r="K30" s="70">
        <v>0</v>
      </c>
      <c r="L30" s="70">
        <v>648050</v>
      </c>
      <c r="M30" s="177">
        <f t="shared" si="2"/>
        <v>17627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0</v>
      </c>
      <c r="D31" s="69">
        <v>5615</v>
      </c>
      <c r="E31" s="69">
        <v>0</v>
      </c>
      <c r="F31" s="69">
        <v>5615</v>
      </c>
      <c r="G31" s="69">
        <v>23348</v>
      </c>
      <c r="H31" s="69">
        <v>0</v>
      </c>
      <c r="I31" s="69">
        <v>23348</v>
      </c>
      <c r="J31" s="70">
        <v>19704</v>
      </c>
      <c r="K31" s="70">
        <v>0</v>
      </c>
      <c r="L31" s="70">
        <v>19704</v>
      </c>
      <c r="M31" s="177">
        <f t="shared" si="2"/>
        <v>4158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0</v>
      </c>
      <c r="D32" s="69">
        <v>257611</v>
      </c>
      <c r="E32" s="69">
        <v>500</v>
      </c>
      <c r="F32" s="69">
        <v>257111</v>
      </c>
      <c r="G32" s="69">
        <v>1609368</v>
      </c>
      <c r="H32" s="69">
        <v>3300</v>
      </c>
      <c r="I32" s="69">
        <v>1606068</v>
      </c>
      <c r="J32" s="70">
        <v>381633</v>
      </c>
      <c r="K32" s="70">
        <v>33</v>
      </c>
      <c r="L32" s="70">
        <v>381600</v>
      </c>
      <c r="M32" s="177">
        <f t="shared" si="2"/>
        <v>6247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70">
        <v>0</v>
      </c>
      <c r="L33" s="70">
        <v>0</v>
      </c>
      <c r="M33" s="177" t="s">
        <v>351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0</v>
      </c>
      <c r="D34" s="73">
        <v>8799</v>
      </c>
      <c r="E34" s="73">
        <v>0</v>
      </c>
      <c r="F34" s="73">
        <v>8799</v>
      </c>
      <c r="G34" s="73">
        <v>16989</v>
      </c>
      <c r="H34" s="73">
        <v>0</v>
      </c>
      <c r="I34" s="73">
        <v>16989</v>
      </c>
      <c r="J34" s="74">
        <v>12122</v>
      </c>
      <c r="K34" s="74">
        <v>0</v>
      </c>
      <c r="L34" s="74">
        <v>12122</v>
      </c>
      <c r="M34" s="182">
        <f>ROUND(G34*1000/D34,0)</f>
        <v>1931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3191</v>
      </c>
      <c r="D35" s="183">
        <f t="shared" ref="D35:L35" si="3">SUM(D24:D34)</f>
        <v>741060</v>
      </c>
      <c r="E35" s="183">
        <f t="shared" si="3"/>
        <v>1093</v>
      </c>
      <c r="F35" s="183">
        <f t="shared" si="3"/>
        <v>739967</v>
      </c>
      <c r="G35" s="183">
        <f t="shared" si="3"/>
        <v>8265957</v>
      </c>
      <c r="H35" s="183">
        <f t="shared" si="3"/>
        <v>3745</v>
      </c>
      <c r="I35" s="183">
        <f t="shared" si="3"/>
        <v>8262212</v>
      </c>
      <c r="J35" s="183">
        <f t="shared" si="3"/>
        <v>2623982</v>
      </c>
      <c r="K35" s="183">
        <f t="shared" si="3"/>
        <v>250</v>
      </c>
      <c r="L35" s="183">
        <f t="shared" si="3"/>
        <v>2623732</v>
      </c>
      <c r="M35" s="184">
        <f>ROUND(G35*1000/D35,0)</f>
        <v>11154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541032</v>
      </c>
      <c r="D36" s="185">
        <f t="shared" ref="D36:L36" si="4">D23+D35</f>
        <v>10562298</v>
      </c>
      <c r="E36" s="185">
        <f t="shared" si="4"/>
        <v>22933</v>
      </c>
      <c r="F36" s="185">
        <f t="shared" si="4"/>
        <v>10539365</v>
      </c>
      <c r="G36" s="185">
        <f t="shared" si="4"/>
        <v>133822577</v>
      </c>
      <c r="H36" s="185">
        <f t="shared" si="4"/>
        <v>59671</v>
      </c>
      <c r="I36" s="185">
        <f t="shared" si="4"/>
        <v>133762906</v>
      </c>
      <c r="J36" s="185">
        <f t="shared" si="4"/>
        <v>43588061</v>
      </c>
      <c r="K36" s="185">
        <f t="shared" si="4"/>
        <v>13125</v>
      </c>
      <c r="L36" s="185">
        <f t="shared" si="4"/>
        <v>43574936</v>
      </c>
      <c r="M36" s="186">
        <f>ROUND(G36*1000/D36,0)</f>
        <v>12670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C9" sqref="C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C3" s="55"/>
      <c r="D3" s="7" t="s">
        <v>214</v>
      </c>
      <c r="E3" s="54" t="s">
        <v>316</v>
      </c>
      <c r="M3" s="10" t="s">
        <v>317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318</v>
      </c>
      <c r="D8" s="33" t="s">
        <v>319</v>
      </c>
      <c r="E8" s="33" t="s">
        <v>320</v>
      </c>
      <c r="F8" s="34" t="s">
        <v>321</v>
      </c>
      <c r="G8" s="33" t="s">
        <v>322</v>
      </c>
      <c r="H8" s="33" t="s">
        <v>323</v>
      </c>
      <c r="I8" s="34" t="s">
        <v>324</v>
      </c>
      <c r="J8" s="33" t="s">
        <v>325</v>
      </c>
      <c r="K8" s="33" t="s">
        <v>326</v>
      </c>
      <c r="L8" s="33" t="s">
        <v>327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820571</v>
      </c>
      <c r="D9" s="67">
        <v>30459828</v>
      </c>
      <c r="E9" s="67">
        <v>1818018</v>
      </c>
      <c r="F9" s="67">
        <v>28641810</v>
      </c>
      <c r="G9" s="67">
        <v>1723473</v>
      </c>
      <c r="H9" s="67">
        <v>103275</v>
      </c>
      <c r="I9" s="67">
        <v>1620198</v>
      </c>
      <c r="J9" s="68">
        <v>1723242</v>
      </c>
      <c r="K9" s="68">
        <v>103254</v>
      </c>
      <c r="L9" s="68">
        <v>1619988</v>
      </c>
      <c r="M9" s="174">
        <f>ROUND(G9*1000*1000/D9,0)</f>
        <v>56582</v>
      </c>
    </row>
    <row r="10" spans="1:13" s="5" customFormat="1" ht="23.1" customHeight="1" x14ac:dyDescent="0.2">
      <c r="A10" s="38">
        <v>2</v>
      </c>
      <c r="B10" s="39" t="s">
        <v>191</v>
      </c>
      <c r="C10" s="69">
        <v>93540</v>
      </c>
      <c r="D10" s="69">
        <v>6750737</v>
      </c>
      <c r="E10" s="69">
        <v>612570</v>
      </c>
      <c r="F10" s="69">
        <v>6138167</v>
      </c>
      <c r="G10" s="69">
        <v>383222</v>
      </c>
      <c r="H10" s="69">
        <v>34591</v>
      </c>
      <c r="I10" s="69">
        <v>348631</v>
      </c>
      <c r="J10" s="70">
        <v>383222</v>
      </c>
      <c r="K10" s="70">
        <v>34591</v>
      </c>
      <c r="L10" s="70">
        <v>348631</v>
      </c>
      <c r="M10" s="177">
        <f>ROUND(G10*1000*1000/D10,0)</f>
        <v>56767</v>
      </c>
    </row>
    <row r="11" spans="1:13" s="5" customFormat="1" ht="23.1" customHeight="1" x14ac:dyDescent="0.2">
      <c r="A11" s="38">
        <v>3</v>
      </c>
      <c r="B11" s="39" t="s">
        <v>192</v>
      </c>
      <c r="C11" s="69">
        <v>386687</v>
      </c>
      <c r="D11" s="69">
        <v>20566362</v>
      </c>
      <c r="E11" s="69">
        <v>978792</v>
      </c>
      <c r="F11" s="69">
        <v>19587570</v>
      </c>
      <c r="G11" s="69">
        <v>1262326</v>
      </c>
      <c r="H11" s="69">
        <v>59603</v>
      </c>
      <c r="I11" s="69">
        <v>1202723</v>
      </c>
      <c r="J11" s="70">
        <v>1261875</v>
      </c>
      <c r="K11" s="70">
        <v>59571</v>
      </c>
      <c r="L11" s="70">
        <v>1202304</v>
      </c>
      <c r="M11" s="177">
        <f t="shared" ref="M11:M20" si="0">ROUND(G11*1000*1000/D11,0)</f>
        <v>61378</v>
      </c>
    </row>
    <row r="12" spans="1:13" s="5" customFormat="1" ht="23.1" customHeight="1" x14ac:dyDescent="0.2">
      <c r="A12" s="38">
        <v>4</v>
      </c>
      <c r="B12" s="39" t="s">
        <v>193</v>
      </c>
      <c r="C12" s="69">
        <v>116586</v>
      </c>
      <c r="D12" s="69">
        <v>10758792</v>
      </c>
      <c r="E12" s="69">
        <v>855773</v>
      </c>
      <c r="F12" s="69">
        <v>9903019</v>
      </c>
      <c r="G12" s="69">
        <v>583858</v>
      </c>
      <c r="H12" s="69">
        <v>41680</v>
      </c>
      <c r="I12" s="69">
        <v>542178</v>
      </c>
      <c r="J12" s="70">
        <v>583823</v>
      </c>
      <c r="K12" s="70">
        <v>41680</v>
      </c>
      <c r="L12" s="70">
        <v>542143</v>
      </c>
      <c r="M12" s="177">
        <f t="shared" si="0"/>
        <v>54268</v>
      </c>
    </row>
    <row r="13" spans="1:13" s="5" customFormat="1" ht="23.1" customHeight="1" x14ac:dyDescent="0.2">
      <c r="A13" s="38">
        <v>5</v>
      </c>
      <c r="B13" s="39" t="s">
        <v>194</v>
      </c>
      <c r="C13" s="69">
        <v>446620</v>
      </c>
      <c r="D13" s="69">
        <v>23563620</v>
      </c>
      <c r="E13" s="69">
        <v>843532</v>
      </c>
      <c r="F13" s="69">
        <v>22720088</v>
      </c>
      <c r="G13" s="69">
        <v>1416374</v>
      </c>
      <c r="H13" s="69">
        <v>48584</v>
      </c>
      <c r="I13" s="69">
        <v>1367790</v>
      </c>
      <c r="J13" s="70">
        <v>1416374</v>
      </c>
      <c r="K13" s="70">
        <v>48584</v>
      </c>
      <c r="L13" s="70">
        <v>1367790</v>
      </c>
      <c r="M13" s="177">
        <f t="shared" si="0"/>
        <v>60109</v>
      </c>
    </row>
    <row r="14" spans="1:13" s="5" customFormat="1" ht="23.1" customHeight="1" x14ac:dyDescent="0.2">
      <c r="A14" s="38">
        <v>6</v>
      </c>
      <c r="B14" s="39" t="s">
        <v>195</v>
      </c>
      <c r="C14" s="69">
        <v>485954</v>
      </c>
      <c r="D14" s="69">
        <v>15211874</v>
      </c>
      <c r="E14" s="69">
        <v>1032968</v>
      </c>
      <c r="F14" s="69">
        <v>14178906</v>
      </c>
      <c r="G14" s="69">
        <v>602837</v>
      </c>
      <c r="H14" s="69">
        <v>34691</v>
      </c>
      <c r="I14" s="69">
        <v>568146</v>
      </c>
      <c r="J14" s="70">
        <v>602813</v>
      </c>
      <c r="K14" s="70">
        <v>34691</v>
      </c>
      <c r="L14" s="70">
        <v>568122</v>
      </c>
      <c r="M14" s="177">
        <f t="shared" si="0"/>
        <v>39629</v>
      </c>
    </row>
    <row r="15" spans="1:13" s="5" customFormat="1" ht="23.1" customHeight="1" x14ac:dyDescent="0.2">
      <c r="A15" s="38">
        <v>7</v>
      </c>
      <c r="B15" s="39" t="s">
        <v>196</v>
      </c>
      <c r="C15" s="69">
        <v>260148</v>
      </c>
      <c r="D15" s="69">
        <v>21005896</v>
      </c>
      <c r="E15" s="69">
        <v>1036071</v>
      </c>
      <c r="F15" s="69">
        <v>19969825</v>
      </c>
      <c r="G15" s="69">
        <v>1521038</v>
      </c>
      <c r="H15" s="69">
        <v>75183</v>
      </c>
      <c r="I15" s="69">
        <v>1445855</v>
      </c>
      <c r="J15" s="70">
        <v>1521038</v>
      </c>
      <c r="K15" s="70">
        <v>75183</v>
      </c>
      <c r="L15" s="70">
        <v>1445855</v>
      </c>
      <c r="M15" s="177">
        <f t="shared" si="0"/>
        <v>72410</v>
      </c>
    </row>
    <row r="16" spans="1:13" s="5" customFormat="1" ht="23.1" customHeight="1" x14ac:dyDescent="0.2">
      <c r="A16" s="38">
        <v>8</v>
      </c>
      <c r="B16" s="39" t="s">
        <v>197</v>
      </c>
      <c r="C16" s="69">
        <v>247188</v>
      </c>
      <c r="D16" s="69">
        <v>18122456</v>
      </c>
      <c r="E16" s="69">
        <v>843060</v>
      </c>
      <c r="F16" s="69">
        <v>17279396</v>
      </c>
      <c r="G16" s="69">
        <v>1262354</v>
      </c>
      <c r="H16" s="69">
        <v>57611</v>
      </c>
      <c r="I16" s="69">
        <v>1204743</v>
      </c>
      <c r="J16" s="70">
        <v>1262354</v>
      </c>
      <c r="K16" s="70">
        <v>57611</v>
      </c>
      <c r="L16" s="70">
        <v>1204743</v>
      </c>
      <c r="M16" s="177">
        <f t="shared" si="0"/>
        <v>69657</v>
      </c>
    </row>
    <row r="17" spans="1:13" s="5" customFormat="1" ht="23.1" customHeight="1" x14ac:dyDescent="0.2">
      <c r="A17" s="38">
        <v>9</v>
      </c>
      <c r="B17" s="39" t="s">
        <v>198</v>
      </c>
      <c r="C17" s="69">
        <v>130150</v>
      </c>
      <c r="D17" s="69">
        <v>12413303</v>
      </c>
      <c r="E17" s="69">
        <v>402738</v>
      </c>
      <c r="F17" s="69">
        <v>12010565</v>
      </c>
      <c r="G17" s="69">
        <v>583715</v>
      </c>
      <c r="H17" s="69">
        <v>18937</v>
      </c>
      <c r="I17" s="69">
        <v>564778</v>
      </c>
      <c r="J17" s="70">
        <v>583019</v>
      </c>
      <c r="K17" s="70">
        <v>18931</v>
      </c>
      <c r="L17" s="70">
        <v>564088</v>
      </c>
      <c r="M17" s="177">
        <f t="shared" si="0"/>
        <v>47023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1440280</v>
      </c>
      <c r="D18" s="69">
        <v>5083195</v>
      </c>
      <c r="E18" s="69">
        <v>215164</v>
      </c>
      <c r="F18" s="69">
        <v>4868031</v>
      </c>
      <c r="G18" s="69">
        <v>266354</v>
      </c>
      <c r="H18" s="69">
        <v>11315</v>
      </c>
      <c r="I18" s="69">
        <v>255039</v>
      </c>
      <c r="J18" s="70">
        <v>266354</v>
      </c>
      <c r="K18" s="70">
        <v>11315</v>
      </c>
      <c r="L18" s="70">
        <v>255039</v>
      </c>
      <c r="M18" s="177">
        <f t="shared" si="0"/>
        <v>52399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1355039</v>
      </c>
      <c r="D19" s="71">
        <v>36658313</v>
      </c>
      <c r="E19" s="71">
        <v>740689</v>
      </c>
      <c r="F19" s="71">
        <v>35917624</v>
      </c>
      <c r="G19" s="71">
        <v>1390162</v>
      </c>
      <c r="H19" s="71">
        <v>29533</v>
      </c>
      <c r="I19" s="71">
        <v>1360629</v>
      </c>
      <c r="J19" s="72">
        <v>1390162</v>
      </c>
      <c r="K19" s="72">
        <v>29533</v>
      </c>
      <c r="L19" s="72">
        <v>1360629</v>
      </c>
      <c r="M19" s="177">
        <f t="shared" si="0"/>
        <v>37922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110557</v>
      </c>
      <c r="D20" s="71">
        <v>5713690</v>
      </c>
      <c r="E20" s="71">
        <v>174276</v>
      </c>
      <c r="F20" s="71">
        <v>5539414</v>
      </c>
      <c r="G20" s="71">
        <v>345315</v>
      </c>
      <c r="H20" s="71">
        <v>10557</v>
      </c>
      <c r="I20" s="71">
        <v>334758</v>
      </c>
      <c r="J20" s="72">
        <v>345315</v>
      </c>
      <c r="K20" s="72">
        <v>10557</v>
      </c>
      <c r="L20" s="72">
        <v>334758</v>
      </c>
      <c r="M20" s="177">
        <f t="shared" si="0"/>
        <v>60436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226212</v>
      </c>
      <c r="D21" s="71">
        <v>14112740</v>
      </c>
      <c r="E21" s="71">
        <v>488414</v>
      </c>
      <c r="F21" s="71">
        <v>13624326</v>
      </c>
      <c r="G21" s="71">
        <v>683318</v>
      </c>
      <c r="H21" s="71">
        <v>23584</v>
      </c>
      <c r="I21" s="71">
        <v>659734</v>
      </c>
      <c r="J21" s="72">
        <v>677882</v>
      </c>
      <c r="K21" s="72">
        <v>23307</v>
      </c>
      <c r="L21" s="72">
        <v>654575</v>
      </c>
      <c r="M21" s="177">
        <f>ROUND(G21*1000*1000/D21,0)</f>
        <v>48419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183917</v>
      </c>
      <c r="D22" s="73">
        <v>15422680</v>
      </c>
      <c r="E22" s="73">
        <v>726843</v>
      </c>
      <c r="F22" s="73">
        <v>14695837</v>
      </c>
      <c r="G22" s="73">
        <v>1167401</v>
      </c>
      <c r="H22" s="73">
        <v>53942</v>
      </c>
      <c r="I22" s="73">
        <v>1113459</v>
      </c>
      <c r="J22" s="74">
        <v>1152594</v>
      </c>
      <c r="K22" s="74">
        <v>53157</v>
      </c>
      <c r="L22" s="74">
        <v>1099437</v>
      </c>
      <c r="M22" s="182">
        <f>ROUND(G22*1000*1000/D22,0)</f>
        <v>75694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6303449</v>
      </c>
      <c r="D23" s="183">
        <f t="shared" ref="D23:L23" si="1">SUM(D9:D22)</f>
        <v>235843486</v>
      </c>
      <c r="E23" s="183">
        <f t="shared" si="1"/>
        <v>10768908</v>
      </c>
      <c r="F23" s="183">
        <f t="shared" si="1"/>
        <v>225074578</v>
      </c>
      <c r="G23" s="183">
        <f t="shared" si="1"/>
        <v>13191747</v>
      </c>
      <c r="H23" s="183">
        <f t="shared" si="1"/>
        <v>603086</v>
      </c>
      <c r="I23" s="183">
        <f t="shared" si="1"/>
        <v>12588661</v>
      </c>
      <c r="J23" s="183">
        <f t="shared" si="1"/>
        <v>13170067</v>
      </c>
      <c r="K23" s="183">
        <f t="shared" si="1"/>
        <v>601965</v>
      </c>
      <c r="L23" s="183">
        <f t="shared" si="1"/>
        <v>12568102</v>
      </c>
      <c r="M23" s="182">
        <f>ROUND(G23*1000*1000/D23,0)</f>
        <v>55934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24038</v>
      </c>
      <c r="D24" s="67">
        <v>5852254</v>
      </c>
      <c r="E24" s="67">
        <v>377468</v>
      </c>
      <c r="F24" s="67">
        <v>5474786</v>
      </c>
      <c r="G24" s="67">
        <v>402723</v>
      </c>
      <c r="H24" s="67">
        <v>25988</v>
      </c>
      <c r="I24" s="67">
        <v>376735</v>
      </c>
      <c r="J24" s="68">
        <v>402723</v>
      </c>
      <c r="K24" s="68">
        <v>25988</v>
      </c>
      <c r="L24" s="68">
        <v>376735</v>
      </c>
      <c r="M24" s="174">
        <f>ROUND(G24*1000*1000/D24,0)</f>
        <v>68815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119198</v>
      </c>
      <c r="D25" s="69">
        <v>11551639</v>
      </c>
      <c r="E25" s="69">
        <v>551636</v>
      </c>
      <c r="F25" s="69">
        <v>11000003</v>
      </c>
      <c r="G25" s="69">
        <v>745930</v>
      </c>
      <c r="H25" s="69">
        <v>35732</v>
      </c>
      <c r="I25" s="69">
        <v>710198</v>
      </c>
      <c r="J25" s="70">
        <v>745930</v>
      </c>
      <c r="K25" s="70">
        <v>35732</v>
      </c>
      <c r="L25" s="70">
        <v>710198</v>
      </c>
      <c r="M25" s="177">
        <f>ROUND(G25*1000*1000/D25,0)</f>
        <v>64574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422337</v>
      </c>
      <c r="D26" s="69">
        <v>12932097</v>
      </c>
      <c r="E26" s="69">
        <v>623898</v>
      </c>
      <c r="F26" s="69">
        <v>12308199</v>
      </c>
      <c r="G26" s="69">
        <v>770553</v>
      </c>
      <c r="H26" s="69">
        <v>35888</v>
      </c>
      <c r="I26" s="69">
        <v>734665</v>
      </c>
      <c r="J26" s="70">
        <v>770553</v>
      </c>
      <c r="K26" s="70">
        <v>35888</v>
      </c>
      <c r="L26" s="70">
        <v>734665</v>
      </c>
      <c r="M26" s="177">
        <f t="shared" ref="M26:M33" si="2">ROUND(G26*1000*1000/D26,0)</f>
        <v>59585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42312</v>
      </c>
      <c r="D27" s="69">
        <v>7730024</v>
      </c>
      <c r="E27" s="69">
        <v>264765</v>
      </c>
      <c r="F27" s="69">
        <v>7465259</v>
      </c>
      <c r="G27" s="69">
        <v>434966</v>
      </c>
      <c r="H27" s="69">
        <v>15234</v>
      </c>
      <c r="I27" s="69">
        <v>419732</v>
      </c>
      <c r="J27" s="70">
        <v>434966</v>
      </c>
      <c r="K27" s="70">
        <v>15234</v>
      </c>
      <c r="L27" s="70">
        <v>419732</v>
      </c>
      <c r="M27" s="177">
        <f t="shared" si="2"/>
        <v>56270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244849</v>
      </c>
      <c r="D28" s="69">
        <v>6840244</v>
      </c>
      <c r="E28" s="69">
        <v>380649</v>
      </c>
      <c r="F28" s="69">
        <v>6459595</v>
      </c>
      <c r="G28" s="69">
        <v>385326</v>
      </c>
      <c r="H28" s="69">
        <v>19938</v>
      </c>
      <c r="I28" s="69">
        <v>365388</v>
      </c>
      <c r="J28" s="70">
        <v>385326</v>
      </c>
      <c r="K28" s="70">
        <v>19938</v>
      </c>
      <c r="L28" s="70">
        <v>365388</v>
      </c>
      <c r="M28" s="177">
        <f t="shared" si="2"/>
        <v>56332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39955</v>
      </c>
      <c r="D29" s="69">
        <v>10717215</v>
      </c>
      <c r="E29" s="69">
        <v>915264</v>
      </c>
      <c r="F29" s="69">
        <v>9801951</v>
      </c>
      <c r="G29" s="69">
        <v>594029</v>
      </c>
      <c r="H29" s="69">
        <v>49834</v>
      </c>
      <c r="I29" s="69">
        <v>544195</v>
      </c>
      <c r="J29" s="70">
        <v>594029</v>
      </c>
      <c r="K29" s="70">
        <v>49834</v>
      </c>
      <c r="L29" s="70">
        <v>544195</v>
      </c>
      <c r="M29" s="177">
        <f t="shared" si="2"/>
        <v>55428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1637529</v>
      </c>
      <c r="D30" s="69">
        <v>6038739</v>
      </c>
      <c r="E30" s="69">
        <v>306951</v>
      </c>
      <c r="F30" s="69">
        <v>5731788</v>
      </c>
      <c r="G30" s="69">
        <v>360298</v>
      </c>
      <c r="H30" s="69">
        <v>18445</v>
      </c>
      <c r="I30" s="69">
        <v>341853</v>
      </c>
      <c r="J30" s="70">
        <v>360298</v>
      </c>
      <c r="K30" s="70">
        <v>18445</v>
      </c>
      <c r="L30" s="70">
        <v>341853</v>
      </c>
      <c r="M30" s="177">
        <f t="shared" si="2"/>
        <v>59664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37407</v>
      </c>
      <c r="D31" s="69">
        <v>2984847</v>
      </c>
      <c r="E31" s="69">
        <v>151627</v>
      </c>
      <c r="F31" s="69">
        <v>2833220</v>
      </c>
      <c r="G31" s="69">
        <v>134028</v>
      </c>
      <c r="H31" s="69">
        <v>7087</v>
      </c>
      <c r="I31" s="69">
        <v>126941</v>
      </c>
      <c r="J31" s="70">
        <v>134028</v>
      </c>
      <c r="K31" s="70">
        <v>7087</v>
      </c>
      <c r="L31" s="70">
        <v>126941</v>
      </c>
      <c r="M31" s="177">
        <f t="shared" si="2"/>
        <v>44903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151514</v>
      </c>
      <c r="D32" s="69">
        <v>3372554</v>
      </c>
      <c r="E32" s="69">
        <v>153913</v>
      </c>
      <c r="F32" s="69">
        <v>3218641</v>
      </c>
      <c r="G32" s="69">
        <v>169667</v>
      </c>
      <c r="H32" s="69">
        <v>7657</v>
      </c>
      <c r="I32" s="69">
        <v>162010</v>
      </c>
      <c r="J32" s="70">
        <v>169642</v>
      </c>
      <c r="K32" s="70">
        <v>7652</v>
      </c>
      <c r="L32" s="70">
        <v>161990</v>
      </c>
      <c r="M32" s="177">
        <f t="shared" si="2"/>
        <v>50308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573246</v>
      </c>
      <c r="D33" s="69">
        <v>21366929</v>
      </c>
      <c r="E33" s="69">
        <v>573769</v>
      </c>
      <c r="F33" s="69">
        <v>20793160</v>
      </c>
      <c r="G33" s="69">
        <v>811906</v>
      </c>
      <c r="H33" s="69">
        <v>22236</v>
      </c>
      <c r="I33" s="69">
        <v>789670</v>
      </c>
      <c r="J33" s="70">
        <v>811906</v>
      </c>
      <c r="K33" s="70">
        <v>22236</v>
      </c>
      <c r="L33" s="70">
        <v>789670</v>
      </c>
      <c r="M33" s="177">
        <f t="shared" si="2"/>
        <v>37998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51631</v>
      </c>
      <c r="D34" s="73">
        <v>10945039</v>
      </c>
      <c r="E34" s="73">
        <v>323106</v>
      </c>
      <c r="F34" s="73">
        <v>10621933</v>
      </c>
      <c r="G34" s="73">
        <v>534986</v>
      </c>
      <c r="H34" s="73">
        <v>15418</v>
      </c>
      <c r="I34" s="73">
        <v>519568</v>
      </c>
      <c r="J34" s="74">
        <v>534986</v>
      </c>
      <c r="K34" s="74">
        <v>15418</v>
      </c>
      <c r="L34" s="74">
        <v>519568</v>
      </c>
      <c r="M34" s="182">
        <f>ROUND(G34*1000*1000/D34,0)</f>
        <v>48879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3344016</v>
      </c>
      <c r="D35" s="183">
        <f t="shared" ref="D35:L35" si="3">SUM(D24:D34)</f>
        <v>100331581</v>
      </c>
      <c r="E35" s="183">
        <f t="shared" si="3"/>
        <v>4623046</v>
      </c>
      <c r="F35" s="183">
        <f t="shared" si="3"/>
        <v>95708535</v>
      </c>
      <c r="G35" s="183">
        <f t="shared" si="3"/>
        <v>5344412</v>
      </c>
      <c r="H35" s="183">
        <f t="shared" si="3"/>
        <v>253457</v>
      </c>
      <c r="I35" s="183">
        <f t="shared" si="3"/>
        <v>5090955</v>
      </c>
      <c r="J35" s="183">
        <f t="shared" si="3"/>
        <v>5344387</v>
      </c>
      <c r="K35" s="183">
        <f t="shared" si="3"/>
        <v>253452</v>
      </c>
      <c r="L35" s="183">
        <f t="shared" si="3"/>
        <v>5090935</v>
      </c>
      <c r="M35" s="184">
        <f>ROUND(G35*1000*1000/D35,0)</f>
        <v>53267</v>
      </c>
    </row>
    <row r="36" spans="1:13" s="5" customFormat="1" ht="23.1" customHeight="1" thickBot="1" x14ac:dyDescent="0.25">
      <c r="A36" s="49"/>
      <c r="B36" s="50" t="s">
        <v>179</v>
      </c>
      <c r="C36" s="185">
        <f t="shared" ref="C36:L36" si="4">C23+C35</f>
        <v>9647465</v>
      </c>
      <c r="D36" s="185">
        <f t="shared" si="4"/>
        <v>336175067</v>
      </c>
      <c r="E36" s="185">
        <f t="shared" si="4"/>
        <v>15391954</v>
      </c>
      <c r="F36" s="185">
        <f t="shared" si="4"/>
        <v>320783113</v>
      </c>
      <c r="G36" s="185">
        <f t="shared" si="4"/>
        <v>18536159</v>
      </c>
      <c r="H36" s="185">
        <f t="shared" si="4"/>
        <v>856543</v>
      </c>
      <c r="I36" s="185">
        <f t="shared" si="4"/>
        <v>17679616</v>
      </c>
      <c r="J36" s="185">
        <f t="shared" si="4"/>
        <v>18514454</v>
      </c>
      <c r="K36" s="185">
        <f t="shared" si="4"/>
        <v>855417</v>
      </c>
      <c r="L36" s="185">
        <f t="shared" si="4"/>
        <v>17659037</v>
      </c>
      <c r="M36" s="186">
        <f>ROUND(G36*1000*1000/D36,0)</f>
        <v>55138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D18" activePane="bottomRight" state="frozen"/>
      <selection activeCell="C3" sqref="C3"/>
      <selection pane="topRight" activeCell="C3" sqref="C3"/>
      <selection pane="bottomLeft" activeCell="C3" sqref="C3"/>
      <selection pane="bottomRight" activeCell="G2" sqref="G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124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306</v>
      </c>
      <c r="D8" s="33" t="s">
        <v>307</v>
      </c>
      <c r="E8" s="33" t="s">
        <v>308</v>
      </c>
      <c r="F8" s="34" t="s">
        <v>309</v>
      </c>
      <c r="G8" s="33" t="s">
        <v>310</v>
      </c>
      <c r="H8" s="33" t="s">
        <v>311</v>
      </c>
      <c r="I8" s="34" t="s">
        <v>312</v>
      </c>
      <c r="J8" s="33" t="s">
        <v>313</v>
      </c>
      <c r="K8" s="33" t="s">
        <v>314</v>
      </c>
      <c r="L8" s="33" t="s">
        <v>315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171369</v>
      </c>
      <c r="D9" s="67">
        <v>3198018</v>
      </c>
      <c r="E9" s="67">
        <v>3497</v>
      </c>
      <c r="F9" s="67">
        <v>3194521</v>
      </c>
      <c r="G9" s="67">
        <v>87724431</v>
      </c>
      <c r="H9" s="67">
        <v>83240</v>
      </c>
      <c r="I9" s="67">
        <v>87641191</v>
      </c>
      <c r="J9" s="68">
        <v>16077430</v>
      </c>
      <c r="K9" s="68">
        <v>7589</v>
      </c>
      <c r="L9" s="68">
        <v>16069841</v>
      </c>
      <c r="M9" s="174">
        <f>ROUND(G9*1000/D9,0)</f>
        <v>27431</v>
      </c>
    </row>
    <row r="10" spans="1:13" s="5" customFormat="1" ht="23.1" customHeight="1" x14ac:dyDescent="0.2">
      <c r="A10" s="38">
        <v>2</v>
      </c>
      <c r="B10" s="39" t="s">
        <v>191</v>
      </c>
      <c r="C10" s="69">
        <v>7814</v>
      </c>
      <c r="D10" s="69">
        <v>1189804</v>
      </c>
      <c r="E10" s="69">
        <v>940</v>
      </c>
      <c r="F10" s="69">
        <v>1188864</v>
      </c>
      <c r="G10" s="69">
        <v>16012812</v>
      </c>
      <c r="H10" s="69">
        <v>9831</v>
      </c>
      <c r="I10" s="69">
        <v>16002981</v>
      </c>
      <c r="J10" s="70">
        <v>5622789</v>
      </c>
      <c r="K10" s="70">
        <v>3291</v>
      </c>
      <c r="L10" s="70">
        <v>5619498</v>
      </c>
      <c r="M10" s="177">
        <f>ROUND(G10*1000/D10,0)</f>
        <v>13458</v>
      </c>
    </row>
    <row r="11" spans="1:13" s="5" customFormat="1" ht="23.1" customHeight="1" x14ac:dyDescent="0.2">
      <c r="A11" s="38">
        <v>3</v>
      </c>
      <c r="B11" s="39" t="s">
        <v>192</v>
      </c>
      <c r="C11" s="69">
        <v>34627</v>
      </c>
      <c r="D11" s="69">
        <v>1987455</v>
      </c>
      <c r="E11" s="69">
        <v>10790</v>
      </c>
      <c r="F11" s="69">
        <v>1976665</v>
      </c>
      <c r="G11" s="69">
        <v>11831735</v>
      </c>
      <c r="H11" s="69">
        <v>24668</v>
      </c>
      <c r="I11" s="69">
        <v>11807067</v>
      </c>
      <c r="J11" s="70">
        <v>4079147</v>
      </c>
      <c r="K11" s="70">
        <v>7820</v>
      </c>
      <c r="L11" s="70">
        <v>4071327</v>
      </c>
      <c r="M11" s="177">
        <f t="shared" ref="M11:M18" si="0">ROUND(G11*1000/D11,0)</f>
        <v>5953</v>
      </c>
    </row>
    <row r="12" spans="1:13" s="5" customFormat="1" ht="23.1" customHeight="1" x14ac:dyDescent="0.2">
      <c r="A12" s="38">
        <v>4</v>
      </c>
      <c r="B12" s="39" t="s">
        <v>193</v>
      </c>
      <c r="C12" s="69">
        <v>48877</v>
      </c>
      <c r="D12" s="69">
        <v>2164974</v>
      </c>
      <c r="E12" s="69">
        <v>5878</v>
      </c>
      <c r="F12" s="69">
        <v>2159096</v>
      </c>
      <c r="G12" s="69">
        <v>29777523</v>
      </c>
      <c r="H12" s="69">
        <v>45520</v>
      </c>
      <c r="I12" s="69">
        <v>29732003</v>
      </c>
      <c r="J12" s="70">
        <v>10126784</v>
      </c>
      <c r="K12" s="70">
        <v>5630</v>
      </c>
      <c r="L12" s="70">
        <v>10121154</v>
      </c>
      <c r="M12" s="177">
        <f t="shared" si="0"/>
        <v>13754</v>
      </c>
    </row>
    <row r="13" spans="1:13" s="5" customFormat="1" ht="23.1" customHeight="1" x14ac:dyDescent="0.2">
      <c r="A13" s="38">
        <v>5</v>
      </c>
      <c r="B13" s="39" t="s">
        <v>194</v>
      </c>
      <c r="C13" s="69">
        <v>12610</v>
      </c>
      <c r="D13" s="69">
        <v>1990772</v>
      </c>
      <c r="E13" s="69">
        <v>307</v>
      </c>
      <c r="F13" s="69">
        <v>1990465</v>
      </c>
      <c r="G13" s="69">
        <v>29815112</v>
      </c>
      <c r="H13" s="69">
        <v>4123</v>
      </c>
      <c r="I13" s="69">
        <v>29810989</v>
      </c>
      <c r="J13" s="70">
        <v>9272149</v>
      </c>
      <c r="K13" s="70">
        <v>1276</v>
      </c>
      <c r="L13" s="70">
        <v>9270873</v>
      </c>
      <c r="M13" s="177">
        <f t="shared" si="0"/>
        <v>14977</v>
      </c>
    </row>
    <row r="14" spans="1:13" s="5" customFormat="1" ht="23.1" customHeight="1" x14ac:dyDescent="0.2">
      <c r="A14" s="38">
        <v>6</v>
      </c>
      <c r="B14" s="39" t="s">
        <v>195</v>
      </c>
      <c r="C14" s="69">
        <v>0</v>
      </c>
      <c r="D14" s="69">
        <v>13555</v>
      </c>
      <c r="E14" s="69">
        <v>0</v>
      </c>
      <c r="F14" s="69">
        <v>13555</v>
      </c>
      <c r="G14" s="69">
        <v>89881</v>
      </c>
      <c r="H14" s="69">
        <v>0</v>
      </c>
      <c r="I14" s="69">
        <v>89881</v>
      </c>
      <c r="J14" s="70">
        <v>62916</v>
      </c>
      <c r="K14" s="70">
        <v>0</v>
      </c>
      <c r="L14" s="70">
        <v>62916</v>
      </c>
      <c r="M14" s="177">
        <f t="shared" si="0"/>
        <v>6631</v>
      </c>
    </row>
    <row r="15" spans="1:13" s="5" customFormat="1" ht="23.1" customHeight="1" x14ac:dyDescent="0.2">
      <c r="A15" s="38">
        <v>7</v>
      </c>
      <c r="B15" s="39" t="s">
        <v>196</v>
      </c>
      <c r="C15" s="69">
        <v>24513</v>
      </c>
      <c r="D15" s="69">
        <v>2947307</v>
      </c>
      <c r="E15" s="69">
        <v>4321</v>
      </c>
      <c r="F15" s="69">
        <v>2942986</v>
      </c>
      <c r="G15" s="69">
        <v>45632139</v>
      </c>
      <c r="H15" s="69">
        <v>44194</v>
      </c>
      <c r="I15" s="69">
        <v>45587945</v>
      </c>
      <c r="J15" s="70">
        <v>13039477</v>
      </c>
      <c r="K15" s="70">
        <v>1771</v>
      </c>
      <c r="L15" s="70">
        <v>13037706</v>
      </c>
      <c r="M15" s="177">
        <f t="shared" si="0"/>
        <v>15483</v>
      </c>
    </row>
    <row r="16" spans="1:13" s="5" customFormat="1" ht="23.1" customHeight="1" x14ac:dyDescent="0.2">
      <c r="A16" s="38">
        <v>8</v>
      </c>
      <c r="B16" s="39" t="s">
        <v>197</v>
      </c>
      <c r="C16" s="69">
        <v>62451</v>
      </c>
      <c r="D16" s="69">
        <v>991345</v>
      </c>
      <c r="E16" s="69">
        <v>382</v>
      </c>
      <c r="F16" s="69">
        <v>990963</v>
      </c>
      <c r="G16" s="69">
        <v>10566639</v>
      </c>
      <c r="H16" s="69">
        <v>2158</v>
      </c>
      <c r="I16" s="69">
        <v>10564481</v>
      </c>
      <c r="J16" s="70">
        <v>3723314</v>
      </c>
      <c r="K16" s="70">
        <v>689</v>
      </c>
      <c r="L16" s="70">
        <v>3722625</v>
      </c>
      <c r="M16" s="177">
        <f t="shared" si="0"/>
        <v>10659</v>
      </c>
    </row>
    <row r="17" spans="1:13" s="5" customFormat="1" ht="23.1" customHeight="1" x14ac:dyDescent="0.2">
      <c r="A17" s="38">
        <v>9</v>
      </c>
      <c r="B17" s="39" t="s">
        <v>198</v>
      </c>
      <c r="C17" s="69">
        <v>0</v>
      </c>
      <c r="D17" s="69">
        <v>24844</v>
      </c>
      <c r="E17" s="69">
        <v>132</v>
      </c>
      <c r="F17" s="69">
        <v>24712</v>
      </c>
      <c r="G17" s="69">
        <v>110833</v>
      </c>
      <c r="H17" s="69">
        <v>343</v>
      </c>
      <c r="I17" s="69">
        <v>110490</v>
      </c>
      <c r="J17" s="70">
        <v>76808</v>
      </c>
      <c r="K17" s="70">
        <v>240</v>
      </c>
      <c r="L17" s="70">
        <v>76568</v>
      </c>
      <c r="M17" s="177">
        <f t="shared" si="0"/>
        <v>4461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0</v>
      </c>
      <c r="D18" s="69">
        <v>21760</v>
      </c>
      <c r="E18" s="69">
        <v>0</v>
      </c>
      <c r="F18" s="69">
        <v>21760</v>
      </c>
      <c r="G18" s="69">
        <v>139009</v>
      </c>
      <c r="H18" s="69">
        <v>0</v>
      </c>
      <c r="I18" s="69">
        <v>139009</v>
      </c>
      <c r="J18" s="70">
        <v>97306</v>
      </c>
      <c r="K18" s="70">
        <v>0</v>
      </c>
      <c r="L18" s="70">
        <v>97306</v>
      </c>
      <c r="M18" s="177">
        <f t="shared" si="0"/>
        <v>6388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2">
        <v>0</v>
      </c>
      <c r="K19" s="72">
        <v>0</v>
      </c>
      <c r="L19" s="72">
        <v>0</v>
      </c>
      <c r="M19" s="177" t="s">
        <v>353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7" t="s">
        <v>351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2">
        <v>0</v>
      </c>
      <c r="K21" s="72">
        <v>0</v>
      </c>
      <c r="L21" s="72">
        <v>0</v>
      </c>
      <c r="M21" s="177" t="s">
        <v>351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22805</v>
      </c>
      <c r="D22" s="73">
        <v>739365</v>
      </c>
      <c r="E22" s="73">
        <v>128</v>
      </c>
      <c r="F22" s="73">
        <v>739237</v>
      </c>
      <c r="G22" s="73">
        <v>16518100</v>
      </c>
      <c r="H22" s="73">
        <v>2796</v>
      </c>
      <c r="I22" s="73">
        <v>16515304</v>
      </c>
      <c r="J22" s="74">
        <v>3925949</v>
      </c>
      <c r="K22" s="74">
        <v>605</v>
      </c>
      <c r="L22" s="74">
        <v>3925344</v>
      </c>
      <c r="M22" s="182">
        <f>ROUND(G22*1000/D22,0)</f>
        <v>22341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385066</v>
      </c>
      <c r="D23" s="183">
        <f t="shared" ref="D23:K23" si="1">SUM(D9:D22)</f>
        <v>15269199</v>
      </c>
      <c r="E23" s="183">
        <f t="shared" si="1"/>
        <v>26375</v>
      </c>
      <c r="F23" s="183">
        <f t="shared" si="1"/>
        <v>15242824</v>
      </c>
      <c r="G23" s="183">
        <f t="shared" si="1"/>
        <v>248218214</v>
      </c>
      <c r="H23" s="183">
        <f t="shared" si="1"/>
        <v>216873</v>
      </c>
      <c r="I23" s="183">
        <f t="shared" si="1"/>
        <v>248001341</v>
      </c>
      <c r="J23" s="183">
        <f t="shared" si="1"/>
        <v>66104069</v>
      </c>
      <c r="K23" s="183">
        <f t="shared" si="1"/>
        <v>28911</v>
      </c>
      <c r="L23" s="183">
        <f>SUM(L9:L22)</f>
        <v>66075158</v>
      </c>
      <c r="M23" s="182">
        <f>ROUND(G23*1000/D23,0)</f>
        <v>16256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687</v>
      </c>
      <c r="D24" s="67">
        <v>256994</v>
      </c>
      <c r="E24" s="67">
        <v>165</v>
      </c>
      <c r="F24" s="67">
        <v>256829</v>
      </c>
      <c r="G24" s="67">
        <v>4702408</v>
      </c>
      <c r="H24" s="67">
        <v>352</v>
      </c>
      <c r="I24" s="67">
        <v>4702056</v>
      </c>
      <c r="J24" s="68">
        <v>1560803</v>
      </c>
      <c r="K24" s="68">
        <v>246</v>
      </c>
      <c r="L24" s="68">
        <v>1560557</v>
      </c>
      <c r="M24" s="174">
        <f>ROUND(G24*1000/D24,0)</f>
        <v>18298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7" t="s">
        <v>351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70">
        <v>0</v>
      </c>
      <c r="K26" s="70">
        <v>0</v>
      </c>
      <c r="L26" s="70">
        <v>0</v>
      </c>
      <c r="M26" s="177" t="s">
        <v>351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0</v>
      </c>
      <c r="D27" s="69">
        <v>23047</v>
      </c>
      <c r="E27" s="69">
        <v>2637</v>
      </c>
      <c r="F27" s="69">
        <v>20410</v>
      </c>
      <c r="G27" s="69">
        <v>7716</v>
      </c>
      <c r="H27" s="69">
        <v>887</v>
      </c>
      <c r="I27" s="69">
        <v>6829</v>
      </c>
      <c r="J27" s="70">
        <v>4988</v>
      </c>
      <c r="K27" s="70">
        <v>473</v>
      </c>
      <c r="L27" s="70">
        <v>4515</v>
      </c>
      <c r="M27" s="177">
        <f t="shared" ref="M27:M32" si="2">ROUND(G27*1000/D27,0)</f>
        <v>335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12759</v>
      </c>
      <c r="D28" s="69">
        <v>63429</v>
      </c>
      <c r="E28" s="69">
        <v>0</v>
      </c>
      <c r="F28" s="69">
        <v>63429</v>
      </c>
      <c r="G28" s="69">
        <v>558681</v>
      </c>
      <c r="H28" s="69">
        <v>0</v>
      </c>
      <c r="I28" s="69">
        <v>558681</v>
      </c>
      <c r="J28" s="70">
        <v>186161</v>
      </c>
      <c r="K28" s="70">
        <v>0</v>
      </c>
      <c r="L28" s="70">
        <v>186161</v>
      </c>
      <c r="M28" s="177">
        <f t="shared" si="2"/>
        <v>8808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1785</v>
      </c>
      <c r="D29" s="69">
        <v>267803</v>
      </c>
      <c r="E29" s="69">
        <v>42</v>
      </c>
      <c r="F29" s="69">
        <v>267761</v>
      </c>
      <c r="G29" s="69">
        <v>4306892</v>
      </c>
      <c r="H29" s="69">
        <v>756</v>
      </c>
      <c r="I29" s="69">
        <v>4306136</v>
      </c>
      <c r="J29" s="70">
        <v>1476949</v>
      </c>
      <c r="K29" s="70">
        <v>252</v>
      </c>
      <c r="L29" s="70">
        <v>1476697</v>
      </c>
      <c r="M29" s="177">
        <f t="shared" si="2"/>
        <v>16082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268</v>
      </c>
      <c r="D30" s="69">
        <v>438229</v>
      </c>
      <c r="E30" s="69">
        <v>4</v>
      </c>
      <c r="F30" s="69">
        <v>438225</v>
      </c>
      <c r="G30" s="69">
        <v>7238990</v>
      </c>
      <c r="H30" s="69">
        <v>83</v>
      </c>
      <c r="I30" s="69">
        <v>7238907</v>
      </c>
      <c r="J30" s="70">
        <v>1968638</v>
      </c>
      <c r="K30" s="70">
        <v>18</v>
      </c>
      <c r="L30" s="70">
        <v>1968620</v>
      </c>
      <c r="M30" s="177">
        <f t="shared" si="2"/>
        <v>16519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0</v>
      </c>
      <c r="D31" s="69">
        <v>2033</v>
      </c>
      <c r="E31" s="69">
        <v>0</v>
      </c>
      <c r="F31" s="69">
        <v>2033</v>
      </c>
      <c r="G31" s="69">
        <v>10400</v>
      </c>
      <c r="H31" s="69">
        <v>0</v>
      </c>
      <c r="I31" s="69">
        <v>10400</v>
      </c>
      <c r="J31" s="70">
        <v>7842</v>
      </c>
      <c r="K31" s="70">
        <v>0</v>
      </c>
      <c r="L31" s="70">
        <v>7842</v>
      </c>
      <c r="M31" s="177">
        <f t="shared" si="2"/>
        <v>5116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0</v>
      </c>
      <c r="D32" s="69">
        <v>364674</v>
      </c>
      <c r="E32" s="69">
        <v>5418</v>
      </c>
      <c r="F32" s="69">
        <v>359256</v>
      </c>
      <c r="G32" s="69">
        <v>2690732</v>
      </c>
      <c r="H32" s="69">
        <v>42119</v>
      </c>
      <c r="I32" s="69">
        <v>2648613</v>
      </c>
      <c r="J32" s="70">
        <v>810675</v>
      </c>
      <c r="K32" s="70">
        <v>1122</v>
      </c>
      <c r="L32" s="70">
        <v>809553</v>
      </c>
      <c r="M32" s="177">
        <f t="shared" si="2"/>
        <v>7378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70">
        <v>0</v>
      </c>
      <c r="L33" s="70">
        <v>0</v>
      </c>
      <c r="M33" s="177" t="s">
        <v>351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0</v>
      </c>
      <c r="D34" s="73">
        <v>18157</v>
      </c>
      <c r="E34" s="73">
        <v>0</v>
      </c>
      <c r="F34" s="73">
        <v>18157</v>
      </c>
      <c r="G34" s="73">
        <v>40014</v>
      </c>
      <c r="H34" s="73">
        <v>0</v>
      </c>
      <c r="I34" s="73">
        <v>40014</v>
      </c>
      <c r="J34" s="74">
        <v>27758</v>
      </c>
      <c r="K34" s="74">
        <v>0</v>
      </c>
      <c r="L34" s="74">
        <v>27758</v>
      </c>
      <c r="M34" s="182">
        <f>ROUND(G34*1000/D34,0)</f>
        <v>2204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15499</v>
      </c>
      <c r="D35" s="183">
        <f t="shared" ref="D35:L35" si="3">SUM(D24:D34)</f>
        <v>1434366</v>
      </c>
      <c r="E35" s="183">
        <f t="shared" si="3"/>
        <v>8266</v>
      </c>
      <c r="F35" s="183">
        <f t="shared" si="3"/>
        <v>1426100</v>
      </c>
      <c r="G35" s="183">
        <f t="shared" si="3"/>
        <v>19555833</v>
      </c>
      <c r="H35" s="183">
        <f t="shared" si="3"/>
        <v>44197</v>
      </c>
      <c r="I35" s="183">
        <f t="shared" si="3"/>
        <v>19511636</v>
      </c>
      <c r="J35" s="183">
        <f t="shared" si="3"/>
        <v>6043814</v>
      </c>
      <c r="K35" s="183">
        <f t="shared" si="3"/>
        <v>2111</v>
      </c>
      <c r="L35" s="183">
        <f t="shared" si="3"/>
        <v>6041703</v>
      </c>
      <c r="M35" s="184">
        <f>ROUND(G35*1000/D35,0)</f>
        <v>13634</v>
      </c>
    </row>
    <row r="36" spans="1:13" s="5" customFormat="1" ht="23.1" customHeight="1" thickBot="1" x14ac:dyDescent="0.25">
      <c r="A36" s="49"/>
      <c r="B36" s="50" t="s">
        <v>179</v>
      </c>
      <c r="C36" s="185">
        <f t="shared" ref="C36:L36" si="4">C23+C35</f>
        <v>400565</v>
      </c>
      <c r="D36" s="185">
        <f t="shared" si="4"/>
        <v>16703565</v>
      </c>
      <c r="E36" s="185">
        <f t="shared" si="4"/>
        <v>34641</v>
      </c>
      <c r="F36" s="185">
        <f t="shared" si="4"/>
        <v>16668924</v>
      </c>
      <c r="G36" s="185">
        <f t="shared" si="4"/>
        <v>267774047</v>
      </c>
      <c r="H36" s="185">
        <f t="shared" si="4"/>
        <v>261070</v>
      </c>
      <c r="I36" s="185">
        <f t="shared" si="4"/>
        <v>267512977</v>
      </c>
      <c r="J36" s="185">
        <f t="shared" si="4"/>
        <v>72147883</v>
      </c>
      <c r="K36" s="185">
        <f t="shared" si="4"/>
        <v>31022</v>
      </c>
      <c r="L36" s="185">
        <f t="shared" si="4"/>
        <v>72116861</v>
      </c>
      <c r="M36" s="186">
        <f>ROUND(G36*1000/D36,0)</f>
        <v>16031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D9" sqref="D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295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296</v>
      </c>
      <c r="D8" s="33" t="s">
        <v>297</v>
      </c>
      <c r="E8" s="33" t="s">
        <v>298</v>
      </c>
      <c r="F8" s="34" t="s">
        <v>299</v>
      </c>
      <c r="G8" s="33" t="s">
        <v>300</v>
      </c>
      <c r="H8" s="33" t="s">
        <v>301</v>
      </c>
      <c r="I8" s="34" t="s">
        <v>302</v>
      </c>
      <c r="J8" s="33" t="s">
        <v>303</v>
      </c>
      <c r="K8" s="33" t="s">
        <v>304</v>
      </c>
      <c r="L8" s="33" t="s">
        <v>305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104"/>
      <c r="D9" s="67">
        <v>32830777</v>
      </c>
      <c r="E9" s="67">
        <v>77178</v>
      </c>
      <c r="F9" s="67">
        <v>32753599</v>
      </c>
      <c r="G9" s="67">
        <v>1160848991</v>
      </c>
      <c r="H9" s="67">
        <v>1038882</v>
      </c>
      <c r="I9" s="67">
        <v>1159810109</v>
      </c>
      <c r="J9" s="68">
        <v>192955970</v>
      </c>
      <c r="K9" s="68">
        <v>173005</v>
      </c>
      <c r="L9" s="68">
        <v>192782965</v>
      </c>
      <c r="M9" s="174">
        <f>ROUND(G9*1000/D9,0)</f>
        <v>35359</v>
      </c>
    </row>
    <row r="10" spans="1:13" s="5" customFormat="1" ht="23.1" customHeight="1" x14ac:dyDescent="0.2">
      <c r="A10" s="38">
        <v>2</v>
      </c>
      <c r="B10" s="39" t="s">
        <v>191</v>
      </c>
      <c r="C10" s="105"/>
      <c r="D10" s="69">
        <v>11077499</v>
      </c>
      <c r="E10" s="69">
        <v>139078</v>
      </c>
      <c r="F10" s="69">
        <v>10938421</v>
      </c>
      <c r="G10" s="69">
        <v>202829357</v>
      </c>
      <c r="H10" s="69">
        <v>1588219</v>
      </c>
      <c r="I10" s="69">
        <v>201241138</v>
      </c>
      <c r="J10" s="70">
        <v>33804317</v>
      </c>
      <c r="K10" s="70">
        <v>264638</v>
      </c>
      <c r="L10" s="70">
        <v>33539679</v>
      </c>
      <c r="M10" s="177">
        <f>ROUND(G10*1000/D10,0)</f>
        <v>18310</v>
      </c>
    </row>
    <row r="11" spans="1:13" s="5" customFormat="1" ht="23.1" customHeight="1" x14ac:dyDescent="0.2">
      <c r="A11" s="38">
        <v>3</v>
      </c>
      <c r="B11" s="39" t="s">
        <v>192</v>
      </c>
      <c r="C11" s="105"/>
      <c r="D11" s="69">
        <v>11554110</v>
      </c>
      <c r="E11" s="69">
        <v>190005</v>
      </c>
      <c r="F11" s="69">
        <v>11364105</v>
      </c>
      <c r="G11" s="69">
        <v>167744534</v>
      </c>
      <c r="H11" s="69">
        <v>1777843</v>
      </c>
      <c r="I11" s="69">
        <v>165966691</v>
      </c>
      <c r="J11" s="70">
        <v>27887013</v>
      </c>
      <c r="K11" s="70">
        <v>291618</v>
      </c>
      <c r="L11" s="70">
        <v>27595395</v>
      </c>
      <c r="M11" s="177">
        <f t="shared" ref="M11:M21" si="0">ROUND(G11*1000/D11,0)</f>
        <v>14518</v>
      </c>
    </row>
    <row r="12" spans="1:13" s="5" customFormat="1" ht="23.1" customHeight="1" x14ac:dyDescent="0.2">
      <c r="A12" s="38">
        <v>4</v>
      </c>
      <c r="B12" s="39" t="s">
        <v>193</v>
      </c>
      <c r="C12" s="105"/>
      <c r="D12" s="69">
        <v>9029837</v>
      </c>
      <c r="E12" s="69">
        <v>210190</v>
      </c>
      <c r="F12" s="69">
        <v>8819647</v>
      </c>
      <c r="G12" s="69">
        <v>146509889</v>
      </c>
      <c r="H12" s="69">
        <v>1363019</v>
      </c>
      <c r="I12" s="69">
        <v>145146870</v>
      </c>
      <c r="J12" s="70">
        <v>24414631</v>
      </c>
      <c r="K12" s="70">
        <v>227067</v>
      </c>
      <c r="L12" s="70">
        <v>24187564</v>
      </c>
      <c r="M12" s="177">
        <f t="shared" si="0"/>
        <v>16225</v>
      </c>
    </row>
    <row r="13" spans="1:13" s="5" customFormat="1" ht="23.1" customHeight="1" x14ac:dyDescent="0.2">
      <c r="A13" s="38">
        <v>5</v>
      </c>
      <c r="B13" s="39" t="s">
        <v>194</v>
      </c>
      <c r="C13" s="105"/>
      <c r="D13" s="69">
        <v>6789578</v>
      </c>
      <c r="E13" s="69">
        <v>112557</v>
      </c>
      <c r="F13" s="69">
        <v>6677021</v>
      </c>
      <c r="G13" s="69">
        <v>114800111</v>
      </c>
      <c r="H13" s="69">
        <v>831471</v>
      </c>
      <c r="I13" s="69">
        <v>113968640</v>
      </c>
      <c r="J13" s="70">
        <v>19130798</v>
      </c>
      <c r="K13" s="70">
        <v>137796</v>
      </c>
      <c r="L13" s="70">
        <v>18993002</v>
      </c>
      <c r="M13" s="177">
        <f t="shared" si="0"/>
        <v>16908</v>
      </c>
    </row>
    <row r="14" spans="1:13" s="5" customFormat="1" ht="23.1" customHeight="1" x14ac:dyDescent="0.2">
      <c r="A14" s="38">
        <v>6</v>
      </c>
      <c r="B14" s="39" t="s">
        <v>195</v>
      </c>
      <c r="C14" s="105"/>
      <c r="D14" s="69">
        <v>6657838</v>
      </c>
      <c r="E14" s="69">
        <v>389308</v>
      </c>
      <c r="F14" s="69">
        <v>6268530</v>
      </c>
      <c r="G14" s="69">
        <v>73285800</v>
      </c>
      <c r="H14" s="69">
        <v>2635504</v>
      </c>
      <c r="I14" s="69">
        <v>70650296</v>
      </c>
      <c r="J14" s="70">
        <v>12214139</v>
      </c>
      <c r="K14" s="70">
        <v>439164</v>
      </c>
      <c r="L14" s="70">
        <v>11774975</v>
      </c>
      <c r="M14" s="177">
        <f t="shared" si="0"/>
        <v>11007</v>
      </c>
    </row>
    <row r="15" spans="1:13" s="5" customFormat="1" ht="23.1" customHeight="1" x14ac:dyDescent="0.2">
      <c r="A15" s="38">
        <v>7</v>
      </c>
      <c r="B15" s="39" t="s">
        <v>196</v>
      </c>
      <c r="C15" s="105"/>
      <c r="D15" s="69">
        <v>10966128</v>
      </c>
      <c r="E15" s="69">
        <v>45698</v>
      </c>
      <c r="F15" s="69">
        <v>10920430</v>
      </c>
      <c r="G15" s="69">
        <v>263046196</v>
      </c>
      <c r="H15" s="69">
        <v>588670</v>
      </c>
      <c r="I15" s="69">
        <v>262457526</v>
      </c>
      <c r="J15" s="70">
        <v>43840524</v>
      </c>
      <c r="K15" s="70">
        <v>98112</v>
      </c>
      <c r="L15" s="70">
        <v>43742412</v>
      </c>
      <c r="M15" s="177">
        <f t="shared" si="0"/>
        <v>23987</v>
      </c>
    </row>
    <row r="16" spans="1:13" s="5" customFormat="1" ht="23.1" customHeight="1" x14ac:dyDescent="0.2">
      <c r="A16" s="38">
        <v>8</v>
      </c>
      <c r="B16" s="39" t="s">
        <v>197</v>
      </c>
      <c r="C16" s="105"/>
      <c r="D16" s="69">
        <v>5298992</v>
      </c>
      <c r="E16" s="69">
        <v>31632</v>
      </c>
      <c r="F16" s="69">
        <v>5267360</v>
      </c>
      <c r="G16" s="69">
        <v>84203184</v>
      </c>
      <c r="H16" s="69">
        <v>266486</v>
      </c>
      <c r="I16" s="69">
        <v>83936698</v>
      </c>
      <c r="J16" s="70">
        <v>14029905</v>
      </c>
      <c r="K16" s="70">
        <v>44415</v>
      </c>
      <c r="L16" s="70">
        <v>13985490</v>
      </c>
      <c r="M16" s="177">
        <f t="shared" si="0"/>
        <v>15890</v>
      </c>
    </row>
    <row r="17" spans="1:13" s="5" customFormat="1" ht="23.1" customHeight="1" x14ac:dyDescent="0.2">
      <c r="A17" s="38">
        <v>9</v>
      </c>
      <c r="B17" s="39" t="s">
        <v>198</v>
      </c>
      <c r="C17" s="105"/>
      <c r="D17" s="69">
        <v>5219167</v>
      </c>
      <c r="E17" s="69">
        <v>136593</v>
      </c>
      <c r="F17" s="69">
        <v>5082574</v>
      </c>
      <c r="G17" s="69">
        <v>53557477</v>
      </c>
      <c r="H17" s="69">
        <v>782286</v>
      </c>
      <c r="I17" s="69">
        <v>52775191</v>
      </c>
      <c r="J17" s="70">
        <v>8924152</v>
      </c>
      <c r="K17" s="70">
        <v>130240</v>
      </c>
      <c r="L17" s="70">
        <v>8793912</v>
      </c>
      <c r="M17" s="177">
        <f t="shared" si="0"/>
        <v>10262</v>
      </c>
    </row>
    <row r="18" spans="1:13" s="5" customFormat="1" ht="23.1" customHeight="1" x14ac:dyDescent="0.2">
      <c r="A18" s="38">
        <v>10</v>
      </c>
      <c r="B18" s="39" t="s">
        <v>199</v>
      </c>
      <c r="C18" s="105"/>
      <c r="D18" s="69">
        <v>2473064</v>
      </c>
      <c r="E18" s="69">
        <v>73738</v>
      </c>
      <c r="F18" s="69">
        <v>2399326</v>
      </c>
      <c r="G18" s="69">
        <v>27229106</v>
      </c>
      <c r="H18" s="69">
        <v>477446</v>
      </c>
      <c r="I18" s="69">
        <v>26751660</v>
      </c>
      <c r="J18" s="70">
        <v>4538029</v>
      </c>
      <c r="K18" s="70">
        <v>79575</v>
      </c>
      <c r="L18" s="70">
        <v>4458454</v>
      </c>
      <c r="M18" s="177">
        <f t="shared" si="0"/>
        <v>11010</v>
      </c>
    </row>
    <row r="19" spans="1:13" s="5" customFormat="1" ht="23.1" customHeight="1" x14ac:dyDescent="0.2">
      <c r="A19" s="40">
        <v>11</v>
      </c>
      <c r="B19" s="41" t="s">
        <v>116</v>
      </c>
      <c r="C19" s="106"/>
      <c r="D19" s="71">
        <v>8808745</v>
      </c>
      <c r="E19" s="71">
        <v>193552</v>
      </c>
      <c r="F19" s="71">
        <v>8615193</v>
      </c>
      <c r="G19" s="71">
        <v>113399969</v>
      </c>
      <c r="H19" s="71">
        <v>1274873</v>
      </c>
      <c r="I19" s="71">
        <v>112125096</v>
      </c>
      <c r="J19" s="72">
        <v>18884238</v>
      </c>
      <c r="K19" s="72">
        <v>212458</v>
      </c>
      <c r="L19" s="72">
        <v>18671780</v>
      </c>
      <c r="M19" s="177">
        <f t="shared" si="0"/>
        <v>12874</v>
      </c>
    </row>
    <row r="20" spans="1:13" s="5" customFormat="1" ht="23.1" customHeight="1" x14ac:dyDescent="0.2">
      <c r="A20" s="40">
        <v>12</v>
      </c>
      <c r="B20" s="41" t="s">
        <v>115</v>
      </c>
      <c r="C20" s="106"/>
      <c r="D20" s="71">
        <v>2970927</v>
      </c>
      <c r="E20" s="71">
        <v>25347</v>
      </c>
      <c r="F20" s="71">
        <v>2945580</v>
      </c>
      <c r="G20" s="71">
        <v>39940044</v>
      </c>
      <c r="H20" s="71">
        <v>216585</v>
      </c>
      <c r="I20" s="71">
        <v>39723459</v>
      </c>
      <c r="J20" s="72">
        <v>6642105</v>
      </c>
      <c r="K20" s="72">
        <v>36002</v>
      </c>
      <c r="L20" s="72">
        <v>6606103</v>
      </c>
      <c r="M20" s="177">
        <f t="shared" si="0"/>
        <v>13444</v>
      </c>
    </row>
    <row r="21" spans="1:13" s="5" customFormat="1" ht="23.1" customHeight="1" x14ac:dyDescent="0.2">
      <c r="A21" s="40">
        <v>13</v>
      </c>
      <c r="B21" s="41" t="s">
        <v>117</v>
      </c>
      <c r="C21" s="106"/>
      <c r="D21" s="71">
        <v>2143751</v>
      </c>
      <c r="E21" s="71">
        <v>98487</v>
      </c>
      <c r="F21" s="71">
        <v>2045264</v>
      </c>
      <c r="G21" s="71">
        <v>15895509</v>
      </c>
      <c r="H21" s="71">
        <v>532981</v>
      </c>
      <c r="I21" s="71">
        <v>15362528</v>
      </c>
      <c r="J21" s="72">
        <v>2640983</v>
      </c>
      <c r="K21" s="72">
        <v>88688</v>
      </c>
      <c r="L21" s="72">
        <v>2552295</v>
      </c>
      <c r="M21" s="177">
        <f t="shared" si="0"/>
        <v>7415</v>
      </c>
    </row>
    <row r="22" spans="1:13" s="5" customFormat="1" ht="23.1" customHeight="1" x14ac:dyDescent="0.2">
      <c r="A22" s="42">
        <v>14</v>
      </c>
      <c r="B22" s="43" t="s">
        <v>118</v>
      </c>
      <c r="C22" s="107"/>
      <c r="D22" s="73">
        <v>3912582</v>
      </c>
      <c r="E22" s="73">
        <v>16100</v>
      </c>
      <c r="F22" s="73">
        <v>3896482</v>
      </c>
      <c r="G22" s="73">
        <v>106916074</v>
      </c>
      <c r="H22" s="73">
        <v>164536</v>
      </c>
      <c r="I22" s="73">
        <v>106751538</v>
      </c>
      <c r="J22" s="74">
        <v>17816266</v>
      </c>
      <c r="K22" s="74">
        <v>27422</v>
      </c>
      <c r="L22" s="74">
        <v>17788844</v>
      </c>
      <c r="M22" s="182">
        <f t="shared" ref="M22:M28" si="1">ROUND(G22*1000/D22,0)</f>
        <v>27326</v>
      </c>
    </row>
    <row r="23" spans="1:13" s="5" customFormat="1" ht="23.1" customHeight="1" x14ac:dyDescent="0.2">
      <c r="A23" s="44"/>
      <c r="B23" s="45" t="s">
        <v>168</v>
      </c>
      <c r="C23" s="108"/>
      <c r="D23" s="183">
        <f>SUM(D9:D22)</f>
        <v>119732995</v>
      </c>
      <c r="E23" s="183">
        <f t="shared" ref="E23:L23" si="2">SUM(E9:E22)</f>
        <v>1739463</v>
      </c>
      <c r="F23" s="183">
        <f t="shared" si="2"/>
        <v>117993532</v>
      </c>
      <c r="G23" s="183">
        <f t="shared" si="2"/>
        <v>2570206241</v>
      </c>
      <c r="H23" s="183">
        <f t="shared" si="2"/>
        <v>13538801</v>
      </c>
      <c r="I23" s="183">
        <f t="shared" si="2"/>
        <v>2556667440</v>
      </c>
      <c r="J23" s="183">
        <f t="shared" si="2"/>
        <v>427723070</v>
      </c>
      <c r="K23" s="183">
        <f t="shared" si="2"/>
        <v>2250200</v>
      </c>
      <c r="L23" s="183">
        <f t="shared" si="2"/>
        <v>425472870</v>
      </c>
      <c r="M23" s="182">
        <f t="shared" si="1"/>
        <v>21466</v>
      </c>
    </row>
    <row r="24" spans="1:13" s="5" customFormat="1" ht="23.1" customHeight="1" x14ac:dyDescent="0.2">
      <c r="A24" s="36">
        <v>15</v>
      </c>
      <c r="B24" s="37" t="s">
        <v>169</v>
      </c>
      <c r="C24" s="104"/>
      <c r="D24" s="67">
        <v>2081059</v>
      </c>
      <c r="E24" s="67">
        <v>6481</v>
      </c>
      <c r="F24" s="67">
        <v>2074578</v>
      </c>
      <c r="G24" s="67">
        <v>38525947</v>
      </c>
      <c r="H24" s="67">
        <v>67511</v>
      </c>
      <c r="I24" s="67">
        <v>38458436</v>
      </c>
      <c r="J24" s="68">
        <v>6420056</v>
      </c>
      <c r="K24" s="68">
        <v>11247</v>
      </c>
      <c r="L24" s="68">
        <v>6408809</v>
      </c>
      <c r="M24" s="174">
        <f t="shared" si="1"/>
        <v>18513</v>
      </c>
    </row>
    <row r="25" spans="1:13" s="5" customFormat="1" ht="23.1" customHeight="1" x14ac:dyDescent="0.2">
      <c r="A25" s="38">
        <v>16</v>
      </c>
      <c r="B25" s="39" t="s">
        <v>170</v>
      </c>
      <c r="C25" s="105"/>
      <c r="D25" s="69">
        <v>1656836</v>
      </c>
      <c r="E25" s="69">
        <v>36135</v>
      </c>
      <c r="F25" s="69">
        <v>1620701</v>
      </c>
      <c r="G25" s="69">
        <v>16386335</v>
      </c>
      <c r="H25" s="69">
        <v>285286</v>
      </c>
      <c r="I25" s="69">
        <v>16101049</v>
      </c>
      <c r="J25" s="70">
        <v>2731014</v>
      </c>
      <c r="K25" s="70">
        <v>47547</v>
      </c>
      <c r="L25" s="70">
        <v>2683467</v>
      </c>
      <c r="M25" s="177">
        <f t="shared" si="1"/>
        <v>9890</v>
      </c>
    </row>
    <row r="26" spans="1:13" s="5" customFormat="1" ht="23.1" customHeight="1" x14ac:dyDescent="0.2">
      <c r="A26" s="38">
        <v>17</v>
      </c>
      <c r="B26" s="39" t="s">
        <v>171</v>
      </c>
      <c r="C26" s="105"/>
      <c r="D26" s="69">
        <v>1079982</v>
      </c>
      <c r="E26" s="69">
        <v>55711</v>
      </c>
      <c r="F26" s="69">
        <v>1024271</v>
      </c>
      <c r="G26" s="69">
        <v>6868070</v>
      </c>
      <c r="H26" s="69">
        <v>285487</v>
      </c>
      <c r="I26" s="69">
        <v>6582583</v>
      </c>
      <c r="J26" s="70">
        <v>1144476</v>
      </c>
      <c r="K26" s="70">
        <v>47581</v>
      </c>
      <c r="L26" s="70">
        <v>1096895</v>
      </c>
      <c r="M26" s="177">
        <f t="shared" si="1"/>
        <v>6359</v>
      </c>
    </row>
    <row r="27" spans="1:13" s="5" customFormat="1" ht="23.1" customHeight="1" x14ac:dyDescent="0.2">
      <c r="A27" s="38">
        <v>18</v>
      </c>
      <c r="B27" s="39" t="s">
        <v>172</v>
      </c>
      <c r="C27" s="105"/>
      <c r="D27" s="69">
        <v>902241</v>
      </c>
      <c r="E27" s="69">
        <v>15176</v>
      </c>
      <c r="F27" s="69">
        <v>887065</v>
      </c>
      <c r="G27" s="69">
        <v>8370316</v>
      </c>
      <c r="H27" s="69">
        <v>96008</v>
      </c>
      <c r="I27" s="69">
        <v>8274308</v>
      </c>
      <c r="J27" s="70">
        <v>1392470</v>
      </c>
      <c r="K27" s="70">
        <v>14972</v>
      </c>
      <c r="L27" s="70">
        <v>1377498</v>
      </c>
      <c r="M27" s="177">
        <f t="shared" si="1"/>
        <v>9277</v>
      </c>
    </row>
    <row r="28" spans="1:13" s="5" customFormat="1" ht="23.1" customHeight="1" x14ac:dyDescent="0.2">
      <c r="A28" s="38">
        <v>19</v>
      </c>
      <c r="B28" s="39" t="s">
        <v>173</v>
      </c>
      <c r="C28" s="105"/>
      <c r="D28" s="69">
        <v>1066484</v>
      </c>
      <c r="E28" s="69">
        <v>18771</v>
      </c>
      <c r="F28" s="69">
        <v>1047713</v>
      </c>
      <c r="G28" s="69">
        <v>10262784</v>
      </c>
      <c r="H28" s="69">
        <v>150029</v>
      </c>
      <c r="I28" s="69">
        <v>10112755</v>
      </c>
      <c r="J28" s="70">
        <v>1704332</v>
      </c>
      <c r="K28" s="70">
        <v>24949</v>
      </c>
      <c r="L28" s="70">
        <v>1679383</v>
      </c>
      <c r="M28" s="177">
        <f t="shared" si="1"/>
        <v>9623</v>
      </c>
    </row>
    <row r="29" spans="1:13" s="5" customFormat="1" ht="23.1" customHeight="1" x14ac:dyDescent="0.2">
      <c r="A29" s="38">
        <v>20</v>
      </c>
      <c r="B29" s="39" t="s">
        <v>174</v>
      </c>
      <c r="C29" s="105"/>
      <c r="D29" s="69">
        <v>2785256</v>
      </c>
      <c r="E29" s="69">
        <v>14957</v>
      </c>
      <c r="F29" s="69">
        <v>2770299</v>
      </c>
      <c r="G29" s="69">
        <v>53586689</v>
      </c>
      <c r="H29" s="69">
        <v>137647</v>
      </c>
      <c r="I29" s="69">
        <v>53449042</v>
      </c>
      <c r="J29" s="70">
        <v>8930794</v>
      </c>
      <c r="K29" s="70">
        <v>22941</v>
      </c>
      <c r="L29" s="70">
        <v>8907853</v>
      </c>
      <c r="M29" s="177">
        <f t="shared" ref="M29:M36" si="3">ROUND(G29*1000/D29,0)</f>
        <v>19239</v>
      </c>
    </row>
    <row r="30" spans="1:13" s="5" customFormat="1" ht="23.1" customHeight="1" x14ac:dyDescent="0.2">
      <c r="A30" s="38">
        <v>21</v>
      </c>
      <c r="B30" s="39" t="s">
        <v>175</v>
      </c>
      <c r="C30" s="105"/>
      <c r="D30" s="69">
        <v>1804307</v>
      </c>
      <c r="E30" s="69">
        <v>7644</v>
      </c>
      <c r="F30" s="69">
        <v>1796663</v>
      </c>
      <c r="G30" s="69">
        <v>39554145</v>
      </c>
      <c r="H30" s="69">
        <v>111029</v>
      </c>
      <c r="I30" s="69">
        <v>39443116</v>
      </c>
      <c r="J30" s="70">
        <v>6592113</v>
      </c>
      <c r="K30" s="70">
        <v>18502</v>
      </c>
      <c r="L30" s="70">
        <v>6573611</v>
      </c>
      <c r="M30" s="177">
        <f t="shared" si="3"/>
        <v>21922</v>
      </c>
    </row>
    <row r="31" spans="1:13" s="5" customFormat="1" ht="23.1" customHeight="1" x14ac:dyDescent="0.2">
      <c r="A31" s="38">
        <v>22</v>
      </c>
      <c r="B31" s="39" t="s">
        <v>176</v>
      </c>
      <c r="C31" s="105"/>
      <c r="D31" s="69">
        <v>802575</v>
      </c>
      <c r="E31" s="69">
        <v>37957</v>
      </c>
      <c r="F31" s="69">
        <v>764618</v>
      </c>
      <c r="G31" s="69">
        <v>4887352</v>
      </c>
      <c r="H31" s="69">
        <v>226276</v>
      </c>
      <c r="I31" s="69">
        <v>4661076</v>
      </c>
      <c r="J31" s="70">
        <v>813896</v>
      </c>
      <c r="K31" s="70">
        <v>37706</v>
      </c>
      <c r="L31" s="70">
        <v>776190</v>
      </c>
      <c r="M31" s="177">
        <f t="shared" si="3"/>
        <v>6090</v>
      </c>
    </row>
    <row r="32" spans="1:13" s="5" customFormat="1" ht="23.1" customHeight="1" x14ac:dyDescent="0.2">
      <c r="A32" s="38">
        <v>23</v>
      </c>
      <c r="B32" s="39" t="s">
        <v>177</v>
      </c>
      <c r="C32" s="105"/>
      <c r="D32" s="69">
        <v>2068098</v>
      </c>
      <c r="E32" s="69">
        <v>5926</v>
      </c>
      <c r="F32" s="69">
        <v>2062172</v>
      </c>
      <c r="G32" s="69">
        <v>39874408</v>
      </c>
      <c r="H32" s="69">
        <v>56948</v>
      </c>
      <c r="I32" s="69">
        <v>39817460</v>
      </c>
      <c r="J32" s="70">
        <v>6642324</v>
      </c>
      <c r="K32" s="70">
        <v>9491</v>
      </c>
      <c r="L32" s="70">
        <v>6632833</v>
      </c>
      <c r="M32" s="177">
        <f t="shared" si="3"/>
        <v>19281</v>
      </c>
    </row>
    <row r="33" spans="1:13" s="5" customFormat="1" ht="23.1" customHeight="1" x14ac:dyDescent="0.2">
      <c r="A33" s="38">
        <v>24</v>
      </c>
      <c r="B33" s="39" t="s">
        <v>119</v>
      </c>
      <c r="C33" s="105"/>
      <c r="D33" s="69">
        <v>3065756</v>
      </c>
      <c r="E33" s="69">
        <v>271245</v>
      </c>
      <c r="F33" s="69">
        <v>2794511</v>
      </c>
      <c r="G33" s="69">
        <v>17114243</v>
      </c>
      <c r="H33" s="69">
        <v>1252932</v>
      </c>
      <c r="I33" s="69">
        <v>15861311</v>
      </c>
      <c r="J33" s="70">
        <v>2851565</v>
      </c>
      <c r="K33" s="70">
        <v>208812</v>
      </c>
      <c r="L33" s="70">
        <v>2642753</v>
      </c>
      <c r="M33" s="177">
        <f t="shared" si="3"/>
        <v>5582</v>
      </c>
    </row>
    <row r="34" spans="1:13" s="5" customFormat="1" ht="23.1" customHeight="1" x14ac:dyDescent="0.2">
      <c r="A34" s="42">
        <v>25</v>
      </c>
      <c r="B34" s="43" t="s">
        <v>120</v>
      </c>
      <c r="C34" s="106"/>
      <c r="D34" s="73">
        <v>1231654</v>
      </c>
      <c r="E34" s="73">
        <v>63482</v>
      </c>
      <c r="F34" s="73">
        <v>1168172</v>
      </c>
      <c r="G34" s="73">
        <v>7595390</v>
      </c>
      <c r="H34" s="73">
        <v>228065</v>
      </c>
      <c r="I34" s="73">
        <v>7367325</v>
      </c>
      <c r="J34" s="74">
        <v>1261099</v>
      </c>
      <c r="K34" s="74">
        <v>37517</v>
      </c>
      <c r="L34" s="74">
        <v>1223582</v>
      </c>
      <c r="M34" s="182">
        <f>ROUND(G34*1000/D34,0)</f>
        <v>6167</v>
      </c>
    </row>
    <row r="35" spans="1:13" s="5" customFormat="1" ht="23.1" customHeight="1" x14ac:dyDescent="0.2">
      <c r="A35" s="48"/>
      <c r="B35" s="45" t="s">
        <v>178</v>
      </c>
      <c r="C35" s="144"/>
      <c r="D35" s="183">
        <f>SUM(D24:D34)</f>
        <v>18544248</v>
      </c>
      <c r="E35" s="183">
        <f t="shared" ref="E35:L35" si="4">SUM(E24:E34)</f>
        <v>533485</v>
      </c>
      <c r="F35" s="183">
        <f t="shared" si="4"/>
        <v>18010763</v>
      </c>
      <c r="G35" s="183">
        <f t="shared" si="4"/>
        <v>243025679</v>
      </c>
      <c r="H35" s="183">
        <f t="shared" si="4"/>
        <v>2897218</v>
      </c>
      <c r="I35" s="183">
        <f t="shared" si="4"/>
        <v>240128461</v>
      </c>
      <c r="J35" s="183">
        <f t="shared" si="4"/>
        <v>40484139</v>
      </c>
      <c r="K35" s="183">
        <f t="shared" si="4"/>
        <v>481265</v>
      </c>
      <c r="L35" s="183">
        <f t="shared" si="4"/>
        <v>40002874</v>
      </c>
      <c r="M35" s="184">
        <f t="shared" si="3"/>
        <v>13105</v>
      </c>
    </row>
    <row r="36" spans="1:13" s="5" customFormat="1" ht="23.1" customHeight="1" thickBot="1" x14ac:dyDescent="0.25">
      <c r="A36" s="49"/>
      <c r="B36" s="50" t="s">
        <v>179</v>
      </c>
      <c r="C36" s="147"/>
      <c r="D36" s="185">
        <f>D23+D35</f>
        <v>138277243</v>
      </c>
      <c r="E36" s="185">
        <f t="shared" ref="E36:L36" si="5">E23+E35</f>
        <v>2272948</v>
      </c>
      <c r="F36" s="185">
        <f t="shared" si="5"/>
        <v>136004295</v>
      </c>
      <c r="G36" s="185">
        <f t="shared" si="5"/>
        <v>2813231920</v>
      </c>
      <c r="H36" s="185">
        <f t="shared" si="5"/>
        <v>16436019</v>
      </c>
      <c r="I36" s="185">
        <f t="shared" si="5"/>
        <v>2796795901</v>
      </c>
      <c r="J36" s="185">
        <f t="shared" si="5"/>
        <v>468207209</v>
      </c>
      <c r="K36" s="185">
        <f t="shared" si="5"/>
        <v>2731465</v>
      </c>
      <c r="L36" s="185">
        <f t="shared" si="5"/>
        <v>465475744</v>
      </c>
      <c r="M36" s="186">
        <f t="shared" si="3"/>
        <v>20345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D9" sqref="D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284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285</v>
      </c>
      <c r="D8" s="33" t="s">
        <v>286</v>
      </c>
      <c r="E8" s="33" t="s">
        <v>287</v>
      </c>
      <c r="F8" s="34" t="s">
        <v>288</v>
      </c>
      <c r="G8" s="33" t="s">
        <v>289</v>
      </c>
      <c r="H8" s="33" t="s">
        <v>290</v>
      </c>
      <c r="I8" s="34" t="s">
        <v>291</v>
      </c>
      <c r="J8" s="33" t="s">
        <v>292</v>
      </c>
      <c r="K8" s="33" t="s">
        <v>293</v>
      </c>
      <c r="L8" s="33" t="s">
        <v>294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104"/>
      <c r="D9" s="67">
        <v>17785725</v>
      </c>
      <c r="E9" s="67">
        <v>9303</v>
      </c>
      <c r="F9" s="67">
        <v>17776422</v>
      </c>
      <c r="G9" s="67">
        <v>395494298</v>
      </c>
      <c r="H9" s="67">
        <v>127759</v>
      </c>
      <c r="I9" s="67">
        <v>395366539</v>
      </c>
      <c r="J9" s="68">
        <v>131658929</v>
      </c>
      <c r="K9" s="68">
        <v>42555</v>
      </c>
      <c r="L9" s="68">
        <v>131616374</v>
      </c>
      <c r="M9" s="174">
        <f>ROUND(G9*1000/D9,0)</f>
        <v>22237</v>
      </c>
    </row>
    <row r="10" spans="1:13" s="5" customFormat="1" ht="23.1" customHeight="1" x14ac:dyDescent="0.2">
      <c r="A10" s="38">
        <v>2</v>
      </c>
      <c r="B10" s="39" t="s">
        <v>191</v>
      </c>
      <c r="C10" s="105"/>
      <c r="D10" s="69">
        <v>7584237</v>
      </c>
      <c r="E10" s="69">
        <v>14377</v>
      </c>
      <c r="F10" s="69">
        <v>7569860</v>
      </c>
      <c r="G10" s="69">
        <v>109235720</v>
      </c>
      <c r="H10" s="69">
        <v>105102</v>
      </c>
      <c r="I10" s="69">
        <v>109130618</v>
      </c>
      <c r="J10" s="70">
        <v>36411365</v>
      </c>
      <c r="K10" s="70">
        <v>35034</v>
      </c>
      <c r="L10" s="70">
        <v>36376331</v>
      </c>
      <c r="M10" s="177">
        <f>ROUND(G10*1000/D10,0)</f>
        <v>14403</v>
      </c>
    </row>
    <row r="11" spans="1:13" s="5" customFormat="1" ht="23.1" customHeight="1" x14ac:dyDescent="0.2">
      <c r="A11" s="38">
        <v>3</v>
      </c>
      <c r="B11" s="39" t="s">
        <v>192</v>
      </c>
      <c r="C11" s="105"/>
      <c r="D11" s="69">
        <v>15712918</v>
      </c>
      <c r="E11" s="69">
        <v>29061</v>
      </c>
      <c r="F11" s="69">
        <v>15683857</v>
      </c>
      <c r="G11" s="69">
        <v>159435920</v>
      </c>
      <c r="H11" s="69">
        <v>195951</v>
      </c>
      <c r="I11" s="69">
        <v>159239969</v>
      </c>
      <c r="J11" s="70">
        <v>53056769</v>
      </c>
      <c r="K11" s="70">
        <v>64954</v>
      </c>
      <c r="L11" s="70">
        <v>52991815</v>
      </c>
      <c r="M11" s="177">
        <f t="shared" ref="M11:M21" si="0">ROUND(G11*1000/D11,0)</f>
        <v>10147</v>
      </c>
    </row>
    <row r="12" spans="1:13" s="5" customFormat="1" ht="23.1" customHeight="1" x14ac:dyDescent="0.2">
      <c r="A12" s="38">
        <v>4</v>
      </c>
      <c r="B12" s="39" t="s">
        <v>193</v>
      </c>
      <c r="C12" s="105"/>
      <c r="D12" s="69">
        <v>8766921</v>
      </c>
      <c r="E12" s="69">
        <v>82057</v>
      </c>
      <c r="F12" s="69">
        <v>8684864</v>
      </c>
      <c r="G12" s="69">
        <v>101152462</v>
      </c>
      <c r="H12" s="69">
        <v>240257</v>
      </c>
      <c r="I12" s="69">
        <v>100912205</v>
      </c>
      <c r="J12" s="70">
        <v>33711322</v>
      </c>
      <c r="K12" s="70">
        <v>80078</v>
      </c>
      <c r="L12" s="70">
        <v>33631244</v>
      </c>
      <c r="M12" s="177">
        <f t="shared" si="0"/>
        <v>11538</v>
      </c>
    </row>
    <row r="13" spans="1:13" s="5" customFormat="1" ht="23.1" customHeight="1" x14ac:dyDescent="0.2">
      <c r="A13" s="38">
        <v>5</v>
      </c>
      <c r="B13" s="39" t="s">
        <v>194</v>
      </c>
      <c r="C13" s="105"/>
      <c r="D13" s="69">
        <v>8803671</v>
      </c>
      <c r="E13" s="69">
        <v>34240</v>
      </c>
      <c r="F13" s="69">
        <v>8769431</v>
      </c>
      <c r="G13" s="69">
        <v>91436359</v>
      </c>
      <c r="H13" s="69">
        <v>151765</v>
      </c>
      <c r="I13" s="69">
        <v>91284594</v>
      </c>
      <c r="J13" s="70">
        <v>30474518</v>
      </c>
      <c r="K13" s="70">
        <v>50186</v>
      </c>
      <c r="L13" s="70">
        <v>30424332</v>
      </c>
      <c r="M13" s="177">
        <f t="shared" si="0"/>
        <v>10386</v>
      </c>
    </row>
    <row r="14" spans="1:13" s="5" customFormat="1" ht="23.1" customHeight="1" x14ac:dyDescent="0.2">
      <c r="A14" s="38">
        <v>6</v>
      </c>
      <c r="B14" s="39" t="s">
        <v>195</v>
      </c>
      <c r="C14" s="105"/>
      <c r="D14" s="69">
        <v>7447670</v>
      </c>
      <c r="E14" s="69">
        <v>84300</v>
      </c>
      <c r="F14" s="69">
        <v>7363370</v>
      </c>
      <c r="G14" s="69">
        <v>63232573</v>
      </c>
      <c r="H14" s="69">
        <v>293769</v>
      </c>
      <c r="I14" s="69">
        <v>62938804</v>
      </c>
      <c r="J14" s="70">
        <v>21076456</v>
      </c>
      <c r="K14" s="70">
        <v>97490</v>
      </c>
      <c r="L14" s="70">
        <v>20978966</v>
      </c>
      <c r="M14" s="177">
        <f t="shared" si="0"/>
        <v>8490</v>
      </c>
    </row>
    <row r="15" spans="1:13" s="5" customFormat="1" ht="23.1" customHeight="1" x14ac:dyDescent="0.2">
      <c r="A15" s="38">
        <v>7</v>
      </c>
      <c r="B15" s="39" t="s">
        <v>196</v>
      </c>
      <c r="C15" s="105"/>
      <c r="D15" s="69">
        <v>8872817</v>
      </c>
      <c r="E15" s="69">
        <v>3746</v>
      </c>
      <c r="F15" s="69">
        <v>8869071</v>
      </c>
      <c r="G15" s="69">
        <v>137101759</v>
      </c>
      <c r="H15" s="69">
        <v>50795</v>
      </c>
      <c r="I15" s="69">
        <v>137050964</v>
      </c>
      <c r="J15" s="70">
        <v>45700489</v>
      </c>
      <c r="K15" s="70">
        <v>16931</v>
      </c>
      <c r="L15" s="70">
        <v>45683558</v>
      </c>
      <c r="M15" s="177">
        <f t="shared" si="0"/>
        <v>15452</v>
      </c>
    </row>
    <row r="16" spans="1:13" s="5" customFormat="1" ht="23.1" customHeight="1" x14ac:dyDescent="0.2">
      <c r="A16" s="38">
        <v>8</v>
      </c>
      <c r="B16" s="39" t="s">
        <v>197</v>
      </c>
      <c r="C16" s="105"/>
      <c r="D16" s="69">
        <v>9299821</v>
      </c>
      <c r="E16" s="69">
        <v>10757</v>
      </c>
      <c r="F16" s="69">
        <v>9289064</v>
      </c>
      <c r="G16" s="69">
        <v>87776886</v>
      </c>
      <c r="H16" s="69">
        <v>84370</v>
      </c>
      <c r="I16" s="69">
        <v>87692516</v>
      </c>
      <c r="J16" s="70">
        <v>29247701</v>
      </c>
      <c r="K16" s="70">
        <v>28124</v>
      </c>
      <c r="L16" s="70">
        <v>29219577</v>
      </c>
      <c r="M16" s="177">
        <f t="shared" si="0"/>
        <v>9439</v>
      </c>
    </row>
    <row r="17" spans="1:13" s="5" customFormat="1" ht="23.1" customHeight="1" x14ac:dyDescent="0.2">
      <c r="A17" s="38">
        <v>9</v>
      </c>
      <c r="B17" s="39" t="s">
        <v>198</v>
      </c>
      <c r="C17" s="105"/>
      <c r="D17" s="69">
        <v>9519338</v>
      </c>
      <c r="E17" s="69">
        <v>60594</v>
      </c>
      <c r="F17" s="69">
        <v>9458744</v>
      </c>
      <c r="G17" s="69">
        <v>60494573</v>
      </c>
      <c r="H17" s="69">
        <v>196959</v>
      </c>
      <c r="I17" s="69">
        <v>60297614</v>
      </c>
      <c r="J17" s="70">
        <v>20153015</v>
      </c>
      <c r="K17" s="70">
        <v>65495</v>
      </c>
      <c r="L17" s="70">
        <v>20087520</v>
      </c>
      <c r="M17" s="177">
        <f t="shared" si="0"/>
        <v>6355</v>
      </c>
    </row>
    <row r="18" spans="1:13" s="5" customFormat="1" ht="23.1" customHeight="1" x14ac:dyDescent="0.2">
      <c r="A18" s="38">
        <v>10</v>
      </c>
      <c r="B18" s="39" t="s">
        <v>199</v>
      </c>
      <c r="C18" s="105"/>
      <c r="D18" s="69">
        <v>3616784</v>
      </c>
      <c r="E18" s="69">
        <v>14541</v>
      </c>
      <c r="F18" s="69">
        <v>3602243</v>
      </c>
      <c r="G18" s="69">
        <v>28075379</v>
      </c>
      <c r="H18" s="69">
        <v>66733</v>
      </c>
      <c r="I18" s="69">
        <v>28008646</v>
      </c>
      <c r="J18" s="70">
        <v>9356761</v>
      </c>
      <c r="K18" s="70">
        <v>22244</v>
      </c>
      <c r="L18" s="70">
        <v>9334517</v>
      </c>
      <c r="M18" s="177">
        <f t="shared" si="0"/>
        <v>7763</v>
      </c>
    </row>
    <row r="19" spans="1:13" s="5" customFormat="1" ht="23.1" customHeight="1" x14ac:dyDescent="0.2">
      <c r="A19" s="40">
        <v>11</v>
      </c>
      <c r="B19" s="41" t="s">
        <v>116</v>
      </c>
      <c r="C19" s="106"/>
      <c r="D19" s="71">
        <v>10515375</v>
      </c>
      <c r="E19" s="71">
        <v>37125</v>
      </c>
      <c r="F19" s="71">
        <v>10478250</v>
      </c>
      <c r="G19" s="71">
        <v>106902332</v>
      </c>
      <c r="H19" s="71">
        <v>194613</v>
      </c>
      <c r="I19" s="71">
        <v>106707719</v>
      </c>
      <c r="J19" s="72">
        <v>35577765</v>
      </c>
      <c r="K19" s="72">
        <v>64855</v>
      </c>
      <c r="L19" s="72">
        <v>35512910</v>
      </c>
      <c r="M19" s="177">
        <f t="shared" si="0"/>
        <v>10166</v>
      </c>
    </row>
    <row r="20" spans="1:13" s="5" customFormat="1" ht="23.1" customHeight="1" x14ac:dyDescent="0.2">
      <c r="A20" s="40">
        <v>12</v>
      </c>
      <c r="B20" s="41" t="s">
        <v>115</v>
      </c>
      <c r="C20" s="106"/>
      <c r="D20" s="71">
        <v>4580259</v>
      </c>
      <c r="E20" s="71">
        <v>7098</v>
      </c>
      <c r="F20" s="71">
        <v>4573161</v>
      </c>
      <c r="G20" s="71">
        <v>43357983</v>
      </c>
      <c r="H20" s="71">
        <v>43380</v>
      </c>
      <c r="I20" s="71">
        <v>43314603</v>
      </c>
      <c r="J20" s="72">
        <v>14382715</v>
      </c>
      <c r="K20" s="72">
        <v>14360</v>
      </c>
      <c r="L20" s="72">
        <v>14368355</v>
      </c>
      <c r="M20" s="177">
        <f t="shared" si="0"/>
        <v>9466</v>
      </c>
    </row>
    <row r="21" spans="1:13" s="5" customFormat="1" ht="23.1" customHeight="1" x14ac:dyDescent="0.2">
      <c r="A21" s="40">
        <v>13</v>
      </c>
      <c r="B21" s="41" t="s">
        <v>117</v>
      </c>
      <c r="C21" s="106"/>
      <c r="D21" s="71">
        <v>4846149</v>
      </c>
      <c r="E21" s="71">
        <v>36369</v>
      </c>
      <c r="F21" s="71">
        <v>4809780</v>
      </c>
      <c r="G21" s="71">
        <v>25527585</v>
      </c>
      <c r="H21" s="71">
        <v>132742</v>
      </c>
      <c r="I21" s="71">
        <v>25394843</v>
      </c>
      <c r="J21" s="72">
        <v>8483030</v>
      </c>
      <c r="K21" s="72">
        <v>44121</v>
      </c>
      <c r="L21" s="72">
        <v>8438909</v>
      </c>
      <c r="M21" s="177">
        <f t="shared" si="0"/>
        <v>5268</v>
      </c>
    </row>
    <row r="22" spans="1:13" s="5" customFormat="1" ht="23.1" customHeight="1" x14ac:dyDescent="0.2">
      <c r="A22" s="42">
        <v>14</v>
      </c>
      <c r="B22" s="43" t="s">
        <v>118</v>
      </c>
      <c r="C22" s="107"/>
      <c r="D22" s="73">
        <v>4931710</v>
      </c>
      <c r="E22" s="73">
        <v>2775</v>
      </c>
      <c r="F22" s="73">
        <v>4928935</v>
      </c>
      <c r="G22" s="73">
        <v>68444271</v>
      </c>
      <c r="H22" s="73">
        <v>31491</v>
      </c>
      <c r="I22" s="73">
        <v>68412780</v>
      </c>
      <c r="J22" s="74">
        <v>22806824</v>
      </c>
      <c r="K22" s="74">
        <v>10497</v>
      </c>
      <c r="L22" s="74">
        <v>22796327</v>
      </c>
      <c r="M22" s="182">
        <f t="shared" ref="M22:M28" si="1">ROUND(G22*1000/D22,0)</f>
        <v>13878</v>
      </c>
    </row>
    <row r="23" spans="1:13" s="5" customFormat="1" ht="23.1" customHeight="1" x14ac:dyDescent="0.2">
      <c r="A23" s="44"/>
      <c r="B23" s="45" t="s">
        <v>168</v>
      </c>
      <c r="C23" s="108"/>
      <c r="D23" s="183">
        <f>SUM(D9:D22)</f>
        <v>122283395</v>
      </c>
      <c r="E23" s="183">
        <f t="shared" ref="E23:L23" si="2">SUM(E9:E22)</f>
        <v>426343</v>
      </c>
      <c r="F23" s="183">
        <f t="shared" si="2"/>
        <v>121857052</v>
      </c>
      <c r="G23" s="183">
        <f t="shared" si="2"/>
        <v>1477668100</v>
      </c>
      <c r="H23" s="183">
        <f t="shared" si="2"/>
        <v>1915686</v>
      </c>
      <c r="I23" s="183">
        <f t="shared" si="2"/>
        <v>1475752414</v>
      </c>
      <c r="J23" s="183">
        <f t="shared" si="2"/>
        <v>492097659</v>
      </c>
      <c r="K23" s="183">
        <f t="shared" si="2"/>
        <v>636924</v>
      </c>
      <c r="L23" s="183">
        <f t="shared" si="2"/>
        <v>491460735</v>
      </c>
      <c r="M23" s="182">
        <f t="shared" si="1"/>
        <v>12084</v>
      </c>
    </row>
    <row r="24" spans="1:13" s="5" customFormat="1" ht="23.1" customHeight="1" x14ac:dyDescent="0.2">
      <c r="A24" s="36">
        <v>15</v>
      </c>
      <c r="B24" s="37" t="s">
        <v>169</v>
      </c>
      <c r="C24" s="104"/>
      <c r="D24" s="67">
        <v>2831566</v>
      </c>
      <c r="E24" s="67">
        <v>1346</v>
      </c>
      <c r="F24" s="67">
        <v>2830220</v>
      </c>
      <c r="G24" s="67">
        <v>33173709</v>
      </c>
      <c r="H24" s="67">
        <v>12999</v>
      </c>
      <c r="I24" s="67">
        <v>33160710</v>
      </c>
      <c r="J24" s="68">
        <v>11057122</v>
      </c>
      <c r="K24" s="68">
        <v>4329</v>
      </c>
      <c r="L24" s="68">
        <v>11052793</v>
      </c>
      <c r="M24" s="174">
        <f t="shared" si="1"/>
        <v>11716</v>
      </c>
    </row>
    <row r="25" spans="1:13" s="5" customFormat="1" ht="23.1" customHeight="1" x14ac:dyDescent="0.2">
      <c r="A25" s="38">
        <v>16</v>
      </c>
      <c r="B25" s="39" t="s">
        <v>170</v>
      </c>
      <c r="C25" s="105"/>
      <c r="D25" s="69">
        <v>3371941</v>
      </c>
      <c r="E25" s="69">
        <v>4611</v>
      </c>
      <c r="F25" s="69">
        <v>3367330</v>
      </c>
      <c r="G25" s="69">
        <v>29443665</v>
      </c>
      <c r="H25" s="69">
        <v>32180</v>
      </c>
      <c r="I25" s="69">
        <v>29411485</v>
      </c>
      <c r="J25" s="70">
        <v>9814550</v>
      </c>
      <c r="K25" s="70">
        <v>10726</v>
      </c>
      <c r="L25" s="70">
        <v>9803824</v>
      </c>
      <c r="M25" s="177">
        <f t="shared" si="1"/>
        <v>8732</v>
      </c>
    </row>
    <row r="26" spans="1:13" s="5" customFormat="1" ht="23.1" customHeight="1" x14ac:dyDescent="0.2">
      <c r="A26" s="38">
        <v>17</v>
      </c>
      <c r="B26" s="39" t="s">
        <v>171</v>
      </c>
      <c r="C26" s="105"/>
      <c r="D26" s="69">
        <v>1913692</v>
      </c>
      <c r="E26" s="69">
        <v>18689</v>
      </c>
      <c r="F26" s="69">
        <v>1895003</v>
      </c>
      <c r="G26" s="69">
        <v>9355067</v>
      </c>
      <c r="H26" s="69">
        <v>65499</v>
      </c>
      <c r="I26" s="69">
        <v>9289568</v>
      </c>
      <c r="J26" s="70">
        <v>3118120</v>
      </c>
      <c r="K26" s="70">
        <v>21833</v>
      </c>
      <c r="L26" s="70">
        <v>3096287</v>
      </c>
      <c r="M26" s="177">
        <f t="shared" si="1"/>
        <v>4888</v>
      </c>
    </row>
    <row r="27" spans="1:13" s="5" customFormat="1" ht="23.1" customHeight="1" x14ac:dyDescent="0.2">
      <c r="A27" s="38">
        <v>18</v>
      </c>
      <c r="B27" s="39" t="s">
        <v>172</v>
      </c>
      <c r="C27" s="105"/>
      <c r="D27" s="69">
        <v>1816075</v>
      </c>
      <c r="E27" s="69">
        <v>4974</v>
      </c>
      <c r="F27" s="69">
        <v>1811101</v>
      </c>
      <c r="G27" s="69">
        <v>14205067</v>
      </c>
      <c r="H27" s="69">
        <v>24237</v>
      </c>
      <c r="I27" s="69">
        <v>14180830</v>
      </c>
      <c r="J27" s="70">
        <v>4729087</v>
      </c>
      <c r="K27" s="70">
        <v>7756</v>
      </c>
      <c r="L27" s="70">
        <v>4721331</v>
      </c>
      <c r="M27" s="177">
        <f t="shared" si="1"/>
        <v>7822</v>
      </c>
    </row>
    <row r="28" spans="1:13" s="5" customFormat="1" ht="23.1" customHeight="1" x14ac:dyDescent="0.2">
      <c r="A28" s="38">
        <v>19</v>
      </c>
      <c r="B28" s="39" t="s">
        <v>173</v>
      </c>
      <c r="C28" s="105"/>
      <c r="D28" s="69">
        <v>3000124</v>
      </c>
      <c r="E28" s="69">
        <v>2073</v>
      </c>
      <c r="F28" s="69">
        <v>2998051</v>
      </c>
      <c r="G28" s="69">
        <v>23377443</v>
      </c>
      <c r="H28" s="69">
        <v>13821</v>
      </c>
      <c r="I28" s="69">
        <v>23363622</v>
      </c>
      <c r="J28" s="70">
        <v>7776298</v>
      </c>
      <c r="K28" s="70">
        <v>4604</v>
      </c>
      <c r="L28" s="70">
        <v>7771694</v>
      </c>
      <c r="M28" s="177">
        <f t="shared" si="1"/>
        <v>7792</v>
      </c>
    </row>
    <row r="29" spans="1:13" s="5" customFormat="1" ht="23.1" customHeight="1" x14ac:dyDescent="0.2">
      <c r="A29" s="38">
        <v>20</v>
      </c>
      <c r="B29" s="39" t="s">
        <v>174</v>
      </c>
      <c r="C29" s="105"/>
      <c r="D29" s="69">
        <v>3677174</v>
      </c>
      <c r="E29" s="69">
        <v>3059</v>
      </c>
      <c r="F29" s="69">
        <v>3674115</v>
      </c>
      <c r="G29" s="69">
        <v>43564035</v>
      </c>
      <c r="H29" s="69">
        <v>27737</v>
      </c>
      <c r="I29" s="69">
        <v>43536298</v>
      </c>
      <c r="J29" s="70">
        <v>14519860</v>
      </c>
      <c r="K29" s="70">
        <v>9246</v>
      </c>
      <c r="L29" s="70">
        <v>14510614</v>
      </c>
      <c r="M29" s="177">
        <f t="shared" ref="M29:M35" si="3">ROUND(G29*1000/D29,0)</f>
        <v>11847</v>
      </c>
    </row>
    <row r="30" spans="1:13" s="5" customFormat="1" ht="23.1" customHeight="1" x14ac:dyDescent="0.2">
      <c r="A30" s="38">
        <v>21</v>
      </c>
      <c r="B30" s="39" t="s">
        <v>175</v>
      </c>
      <c r="C30" s="105"/>
      <c r="D30" s="69">
        <v>1541624</v>
      </c>
      <c r="E30" s="69">
        <v>822</v>
      </c>
      <c r="F30" s="69">
        <v>1540802</v>
      </c>
      <c r="G30" s="69">
        <v>22260554</v>
      </c>
      <c r="H30" s="69">
        <v>13949</v>
      </c>
      <c r="I30" s="69">
        <v>22246605</v>
      </c>
      <c r="J30" s="70">
        <v>7419499</v>
      </c>
      <c r="K30" s="70">
        <v>4649</v>
      </c>
      <c r="L30" s="70">
        <v>7414850</v>
      </c>
      <c r="M30" s="177">
        <f t="shared" si="3"/>
        <v>14440</v>
      </c>
    </row>
    <row r="31" spans="1:13" s="5" customFormat="1" ht="23.1" customHeight="1" x14ac:dyDescent="0.2">
      <c r="A31" s="38">
        <v>22</v>
      </c>
      <c r="B31" s="39" t="s">
        <v>176</v>
      </c>
      <c r="C31" s="105"/>
      <c r="D31" s="69">
        <v>2400982</v>
      </c>
      <c r="E31" s="69">
        <v>7525</v>
      </c>
      <c r="F31" s="69">
        <v>2393457</v>
      </c>
      <c r="G31" s="69">
        <v>13266120</v>
      </c>
      <c r="H31" s="69">
        <v>37769</v>
      </c>
      <c r="I31" s="69">
        <v>13228351</v>
      </c>
      <c r="J31" s="70">
        <v>4417966</v>
      </c>
      <c r="K31" s="70">
        <v>12578</v>
      </c>
      <c r="L31" s="70">
        <v>4405388</v>
      </c>
      <c r="M31" s="177">
        <f t="shared" si="3"/>
        <v>5525</v>
      </c>
    </row>
    <row r="32" spans="1:13" s="5" customFormat="1" ht="23.1" customHeight="1" x14ac:dyDescent="0.2">
      <c r="A32" s="38">
        <v>23</v>
      </c>
      <c r="B32" s="39" t="s">
        <v>177</v>
      </c>
      <c r="C32" s="105"/>
      <c r="D32" s="69">
        <v>3532538</v>
      </c>
      <c r="E32" s="69">
        <v>1860</v>
      </c>
      <c r="F32" s="69">
        <v>3530678</v>
      </c>
      <c r="G32" s="69">
        <v>34743466</v>
      </c>
      <c r="H32" s="69">
        <v>16833</v>
      </c>
      <c r="I32" s="69">
        <v>34726633</v>
      </c>
      <c r="J32" s="70">
        <v>11580688</v>
      </c>
      <c r="K32" s="70">
        <v>5611</v>
      </c>
      <c r="L32" s="70">
        <v>11575077</v>
      </c>
      <c r="M32" s="177">
        <f t="shared" si="3"/>
        <v>9835</v>
      </c>
    </row>
    <row r="33" spans="1:13" s="5" customFormat="1" ht="23.1" customHeight="1" x14ac:dyDescent="0.2">
      <c r="A33" s="38">
        <v>24</v>
      </c>
      <c r="B33" s="39" t="s">
        <v>119</v>
      </c>
      <c r="C33" s="105"/>
      <c r="D33" s="69">
        <v>6424409</v>
      </c>
      <c r="E33" s="69">
        <v>75962</v>
      </c>
      <c r="F33" s="69">
        <v>6348447</v>
      </c>
      <c r="G33" s="69">
        <v>34171123</v>
      </c>
      <c r="H33" s="69">
        <v>295351</v>
      </c>
      <c r="I33" s="69">
        <v>33875772</v>
      </c>
      <c r="J33" s="70">
        <v>11386030</v>
      </c>
      <c r="K33" s="70">
        <v>98440</v>
      </c>
      <c r="L33" s="70">
        <v>11287590</v>
      </c>
      <c r="M33" s="177">
        <f t="shared" si="3"/>
        <v>5319</v>
      </c>
    </row>
    <row r="34" spans="1:13" s="5" customFormat="1" ht="23.1" customHeight="1" x14ac:dyDescent="0.2">
      <c r="A34" s="42">
        <v>25</v>
      </c>
      <c r="B34" s="43" t="s">
        <v>120</v>
      </c>
      <c r="C34" s="106"/>
      <c r="D34" s="73">
        <v>3147050</v>
      </c>
      <c r="E34" s="73">
        <v>52472</v>
      </c>
      <c r="F34" s="73">
        <v>3094578</v>
      </c>
      <c r="G34" s="73">
        <v>15618448</v>
      </c>
      <c r="H34" s="73">
        <v>115790</v>
      </c>
      <c r="I34" s="73">
        <v>15502658</v>
      </c>
      <c r="J34" s="74">
        <v>5175564</v>
      </c>
      <c r="K34" s="74">
        <v>37815</v>
      </c>
      <c r="L34" s="74">
        <v>5137749</v>
      </c>
      <c r="M34" s="182">
        <f t="shared" si="3"/>
        <v>4963</v>
      </c>
    </row>
    <row r="35" spans="1:13" s="5" customFormat="1" ht="23.1" customHeight="1" x14ac:dyDescent="0.2">
      <c r="A35" s="48"/>
      <c r="B35" s="45" t="s">
        <v>178</v>
      </c>
      <c r="C35" s="144"/>
      <c r="D35" s="183">
        <f>SUM(D24:D34)</f>
        <v>33657175</v>
      </c>
      <c r="E35" s="183">
        <f t="shared" ref="E35:L35" si="4">SUM(E24:E34)</f>
        <v>173393</v>
      </c>
      <c r="F35" s="183">
        <f t="shared" si="4"/>
        <v>33483782</v>
      </c>
      <c r="G35" s="183">
        <f t="shared" si="4"/>
        <v>273178697</v>
      </c>
      <c r="H35" s="183">
        <f t="shared" si="4"/>
        <v>656165</v>
      </c>
      <c r="I35" s="183">
        <f t="shared" si="4"/>
        <v>272522532</v>
      </c>
      <c r="J35" s="183">
        <f t="shared" si="4"/>
        <v>90994784</v>
      </c>
      <c r="K35" s="183">
        <f t="shared" si="4"/>
        <v>217587</v>
      </c>
      <c r="L35" s="183">
        <f t="shared" si="4"/>
        <v>90777197</v>
      </c>
      <c r="M35" s="184">
        <f t="shared" si="3"/>
        <v>8117</v>
      </c>
    </row>
    <row r="36" spans="1:13" s="5" customFormat="1" ht="23.1" customHeight="1" thickBot="1" x14ac:dyDescent="0.25">
      <c r="A36" s="49"/>
      <c r="B36" s="50" t="s">
        <v>179</v>
      </c>
      <c r="C36" s="147"/>
      <c r="D36" s="185">
        <f>D23+D35</f>
        <v>155940570</v>
      </c>
      <c r="E36" s="185">
        <f t="shared" ref="E36:L36" si="5">E23+E35</f>
        <v>599736</v>
      </c>
      <c r="F36" s="185">
        <f t="shared" si="5"/>
        <v>155340834</v>
      </c>
      <c r="G36" s="185">
        <f t="shared" si="5"/>
        <v>1750846797</v>
      </c>
      <c r="H36" s="185">
        <f t="shared" si="5"/>
        <v>2571851</v>
      </c>
      <c r="I36" s="185">
        <f t="shared" si="5"/>
        <v>1748274946</v>
      </c>
      <c r="J36" s="185">
        <f t="shared" si="5"/>
        <v>583092443</v>
      </c>
      <c r="K36" s="185">
        <f t="shared" si="5"/>
        <v>854511</v>
      </c>
      <c r="L36" s="185">
        <f t="shared" si="5"/>
        <v>582237932</v>
      </c>
      <c r="M36" s="186">
        <f>ROUND(G36*1000/D36,0)</f>
        <v>11228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D9" sqref="D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273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274</v>
      </c>
      <c r="D8" s="33" t="s">
        <v>275</v>
      </c>
      <c r="E8" s="33" t="s">
        <v>276</v>
      </c>
      <c r="F8" s="34" t="s">
        <v>277</v>
      </c>
      <c r="G8" s="33" t="s">
        <v>278</v>
      </c>
      <c r="H8" s="33" t="s">
        <v>279</v>
      </c>
      <c r="I8" s="34" t="s">
        <v>280</v>
      </c>
      <c r="J8" s="33" t="s">
        <v>281</v>
      </c>
      <c r="K8" s="33" t="s">
        <v>282</v>
      </c>
      <c r="L8" s="33" t="s">
        <v>283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104"/>
      <c r="D9" s="67">
        <v>23862532</v>
      </c>
      <c r="E9" s="67">
        <v>1218</v>
      </c>
      <c r="F9" s="67">
        <v>23861314</v>
      </c>
      <c r="G9" s="67">
        <v>701181690</v>
      </c>
      <c r="H9" s="67">
        <v>19970</v>
      </c>
      <c r="I9" s="67">
        <v>701161720</v>
      </c>
      <c r="J9" s="68">
        <v>484815583</v>
      </c>
      <c r="K9" s="68">
        <v>13860</v>
      </c>
      <c r="L9" s="68">
        <v>484801723</v>
      </c>
      <c r="M9" s="174">
        <f>ROUND(G9*1000/D9,0)</f>
        <v>29384</v>
      </c>
    </row>
    <row r="10" spans="1:13" s="5" customFormat="1" ht="23.1" customHeight="1" x14ac:dyDescent="0.2">
      <c r="A10" s="38">
        <v>2</v>
      </c>
      <c r="B10" s="39" t="s">
        <v>191</v>
      </c>
      <c r="C10" s="105"/>
      <c r="D10" s="69">
        <v>9997102</v>
      </c>
      <c r="E10" s="69">
        <v>3190</v>
      </c>
      <c r="F10" s="69">
        <v>9993912</v>
      </c>
      <c r="G10" s="69">
        <v>165170851</v>
      </c>
      <c r="H10" s="69">
        <v>26380</v>
      </c>
      <c r="I10" s="69">
        <v>165144471</v>
      </c>
      <c r="J10" s="70">
        <v>115515767</v>
      </c>
      <c r="K10" s="70">
        <v>18451</v>
      </c>
      <c r="L10" s="70">
        <v>115497316</v>
      </c>
      <c r="M10" s="177">
        <f>ROUND(G10*1000/D10,0)</f>
        <v>16522</v>
      </c>
    </row>
    <row r="11" spans="1:13" s="5" customFormat="1" ht="23.1" customHeight="1" x14ac:dyDescent="0.2">
      <c r="A11" s="38">
        <v>3</v>
      </c>
      <c r="B11" s="39" t="s">
        <v>192</v>
      </c>
      <c r="C11" s="105"/>
      <c r="D11" s="69">
        <v>11701198</v>
      </c>
      <c r="E11" s="69">
        <v>2139</v>
      </c>
      <c r="F11" s="69">
        <v>11699059</v>
      </c>
      <c r="G11" s="69">
        <v>134547415</v>
      </c>
      <c r="H11" s="69">
        <v>15850</v>
      </c>
      <c r="I11" s="69">
        <v>134531565</v>
      </c>
      <c r="J11" s="70">
        <v>93560985</v>
      </c>
      <c r="K11" s="70">
        <v>10783</v>
      </c>
      <c r="L11" s="70">
        <v>93550202</v>
      </c>
      <c r="M11" s="177">
        <f t="shared" ref="M11:M21" si="0">ROUND(G11*1000/D11,0)</f>
        <v>11499</v>
      </c>
    </row>
    <row r="12" spans="1:13" s="5" customFormat="1" ht="23.1" customHeight="1" x14ac:dyDescent="0.2">
      <c r="A12" s="38">
        <v>4</v>
      </c>
      <c r="B12" s="39" t="s">
        <v>193</v>
      </c>
      <c r="C12" s="105"/>
      <c r="D12" s="69">
        <v>9370504</v>
      </c>
      <c r="E12" s="69">
        <v>5790</v>
      </c>
      <c r="F12" s="69">
        <v>9364714</v>
      </c>
      <c r="G12" s="69">
        <v>136868707</v>
      </c>
      <c r="H12" s="69">
        <v>22435</v>
      </c>
      <c r="I12" s="69">
        <v>136846272</v>
      </c>
      <c r="J12" s="70">
        <v>95609819</v>
      </c>
      <c r="K12" s="70">
        <v>15531</v>
      </c>
      <c r="L12" s="70">
        <v>95594288</v>
      </c>
      <c r="M12" s="177">
        <f t="shared" si="0"/>
        <v>14606</v>
      </c>
    </row>
    <row r="13" spans="1:13" s="5" customFormat="1" ht="23.1" customHeight="1" x14ac:dyDescent="0.2">
      <c r="A13" s="38">
        <v>5</v>
      </c>
      <c r="B13" s="39" t="s">
        <v>194</v>
      </c>
      <c r="C13" s="105"/>
      <c r="D13" s="69">
        <v>8340315</v>
      </c>
      <c r="E13" s="69">
        <v>4752</v>
      </c>
      <c r="F13" s="69">
        <v>8335563</v>
      </c>
      <c r="G13" s="69">
        <v>108970704</v>
      </c>
      <c r="H13" s="69">
        <v>14674</v>
      </c>
      <c r="I13" s="69">
        <v>108956030</v>
      </c>
      <c r="J13" s="70">
        <v>76014580</v>
      </c>
      <c r="K13" s="70">
        <v>9842</v>
      </c>
      <c r="L13" s="70">
        <v>76004738</v>
      </c>
      <c r="M13" s="177">
        <f t="shared" si="0"/>
        <v>13066</v>
      </c>
    </row>
    <row r="14" spans="1:13" s="5" customFormat="1" ht="23.1" customHeight="1" x14ac:dyDescent="0.2">
      <c r="A14" s="38">
        <v>6</v>
      </c>
      <c r="B14" s="39" t="s">
        <v>195</v>
      </c>
      <c r="C14" s="105"/>
      <c r="D14" s="69">
        <v>7747586</v>
      </c>
      <c r="E14" s="69">
        <v>12234</v>
      </c>
      <c r="F14" s="69">
        <v>7735352</v>
      </c>
      <c r="G14" s="69">
        <v>74451161</v>
      </c>
      <c r="H14" s="69">
        <v>39054</v>
      </c>
      <c r="I14" s="69">
        <v>74412107</v>
      </c>
      <c r="J14" s="70">
        <v>52037836</v>
      </c>
      <c r="K14" s="70">
        <v>27226</v>
      </c>
      <c r="L14" s="70">
        <v>52010610</v>
      </c>
      <c r="M14" s="177">
        <f t="shared" si="0"/>
        <v>9610</v>
      </c>
    </row>
    <row r="15" spans="1:13" s="5" customFormat="1" ht="23.1" customHeight="1" x14ac:dyDescent="0.2">
      <c r="A15" s="38">
        <v>7</v>
      </c>
      <c r="B15" s="39" t="s">
        <v>196</v>
      </c>
      <c r="C15" s="105"/>
      <c r="D15" s="69">
        <v>9665798</v>
      </c>
      <c r="E15" s="69">
        <v>920</v>
      </c>
      <c r="F15" s="69">
        <v>9664878</v>
      </c>
      <c r="G15" s="69">
        <v>175521601</v>
      </c>
      <c r="H15" s="69">
        <v>4625</v>
      </c>
      <c r="I15" s="69">
        <v>175516976</v>
      </c>
      <c r="J15" s="70">
        <v>122365970</v>
      </c>
      <c r="K15" s="70">
        <v>3095</v>
      </c>
      <c r="L15" s="70">
        <v>122362875</v>
      </c>
      <c r="M15" s="177">
        <f t="shared" si="0"/>
        <v>18159</v>
      </c>
    </row>
    <row r="16" spans="1:13" s="5" customFormat="1" ht="23.1" customHeight="1" x14ac:dyDescent="0.2">
      <c r="A16" s="38">
        <v>8</v>
      </c>
      <c r="B16" s="39" t="s">
        <v>197</v>
      </c>
      <c r="C16" s="105"/>
      <c r="D16" s="69">
        <v>6904642</v>
      </c>
      <c r="E16" s="69">
        <v>340</v>
      </c>
      <c r="F16" s="69">
        <v>6904302</v>
      </c>
      <c r="G16" s="69">
        <v>87124819</v>
      </c>
      <c r="H16" s="69">
        <v>1711</v>
      </c>
      <c r="I16" s="69">
        <v>87123108</v>
      </c>
      <c r="J16" s="70">
        <v>60425649</v>
      </c>
      <c r="K16" s="70">
        <v>1129</v>
      </c>
      <c r="L16" s="70">
        <v>60424520</v>
      </c>
      <c r="M16" s="177">
        <f t="shared" si="0"/>
        <v>12618</v>
      </c>
    </row>
    <row r="17" spans="1:13" s="5" customFormat="1" ht="23.1" customHeight="1" x14ac:dyDescent="0.2">
      <c r="A17" s="38">
        <v>9</v>
      </c>
      <c r="B17" s="39" t="s">
        <v>198</v>
      </c>
      <c r="C17" s="105"/>
      <c r="D17" s="69">
        <v>6964175</v>
      </c>
      <c r="E17" s="69">
        <v>2542</v>
      </c>
      <c r="F17" s="69">
        <v>6961633</v>
      </c>
      <c r="G17" s="69">
        <v>54926436</v>
      </c>
      <c r="H17" s="69">
        <v>7637</v>
      </c>
      <c r="I17" s="69">
        <v>54918799</v>
      </c>
      <c r="J17" s="70">
        <v>38260802</v>
      </c>
      <c r="K17" s="70">
        <v>5190</v>
      </c>
      <c r="L17" s="70">
        <v>38255612</v>
      </c>
      <c r="M17" s="177">
        <f t="shared" si="0"/>
        <v>7887</v>
      </c>
    </row>
    <row r="18" spans="1:13" s="5" customFormat="1" ht="23.1" customHeight="1" x14ac:dyDescent="0.2">
      <c r="A18" s="38">
        <v>10</v>
      </c>
      <c r="B18" s="39" t="s">
        <v>199</v>
      </c>
      <c r="C18" s="105"/>
      <c r="D18" s="69">
        <v>2816924</v>
      </c>
      <c r="E18" s="69">
        <v>2023</v>
      </c>
      <c r="F18" s="69">
        <v>2814901</v>
      </c>
      <c r="G18" s="69">
        <v>26334374</v>
      </c>
      <c r="H18" s="69">
        <v>20246</v>
      </c>
      <c r="I18" s="69">
        <v>26314128</v>
      </c>
      <c r="J18" s="70">
        <v>18427615</v>
      </c>
      <c r="K18" s="70">
        <v>11103</v>
      </c>
      <c r="L18" s="70">
        <v>18416512</v>
      </c>
      <c r="M18" s="177">
        <f t="shared" si="0"/>
        <v>9349</v>
      </c>
    </row>
    <row r="19" spans="1:13" s="5" customFormat="1" ht="23.1" customHeight="1" x14ac:dyDescent="0.2">
      <c r="A19" s="40">
        <v>11</v>
      </c>
      <c r="B19" s="41" t="s">
        <v>116</v>
      </c>
      <c r="C19" s="106"/>
      <c r="D19" s="71">
        <v>12813529</v>
      </c>
      <c r="E19" s="71">
        <v>10304</v>
      </c>
      <c r="F19" s="71">
        <v>12803225</v>
      </c>
      <c r="G19" s="71">
        <v>128227819</v>
      </c>
      <c r="H19" s="71">
        <v>27621</v>
      </c>
      <c r="I19" s="71">
        <v>128200198</v>
      </c>
      <c r="J19" s="72">
        <v>89113049</v>
      </c>
      <c r="K19" s="72">
        <v>19118</v>
      </c>
      <c r="L19" s="72">
        <v>89093931</v>
      </c>
      <c r="M19" s="177">
        <f t="shared" si="0"/>
        <v>10007</v>
      </c>
    </row>
    <row r="20" spans="1:13" s="5" customFormat="1" ht="23.1" customHeight="1" x14ac:dyDescent="0.2">
      <c r="A20" s="40">
        <v>12</v>
      </c>
      <c r="B20" s="41" t="s">
        <v>115</v>
      </c>
      <c r="C20" s="106"/>
      <c r="D20" s="71">
        <v>3661373</v>
      </c>
      <c r="E20" s="71">
        <v>380</v>
      </c>
      <c r="F20" s="71">
        <v>3660993</v>
      </c>
      <c r="G20" s="71">
        <v>37602029</v>
      </c>
      <c r="H20" s="71">
        <v>2206</v>
      </c>
      <c r="I20" s="71">
        <v>37599823</v>
      </c>
      <c r="J20" s="72">
        <v>26099446</v>
      </c>
      <c r="K20" s="72">
        <v>1511</v>
      </c>
      <c r="L20" s="72">
        <v>26097935</v>
      </c>
      <c r="M20" s="177">
        <f t="shared" si="0"/>
        <v>10270</v>
      </c>
    </row>
    <row r="21" spans="1:13" s="5" customFormat="1" ht="23.1" customHeight="1" x14ac:dyDescent="0.2">
      <c r="A21" s="40">
        <v>13</v>
      </c>
      <c r="B21" s="41" t="s">
        <v>117</v>
      </c>
      <c r="C21" s="106"/>
      <c r="D21" s="71">
        <v>2340726</v>
      </c>
      <c r="E21" s="71">
        <v>1411</v>
      </c>
      <c r="F21" s="71">
        <v>2339315</v>
      </c>
      <c r="G21" s="71">
        <v>14479509</v>
      </c>
      <c r="H21" s="71">
        <v>5838</v>
      </c>
      <c r="I21" s="71">
        <v>14473671</v>
      </c>
      <c r="J21" s="72">
        <v>9983445</v>
      </c>
      <c r="K21" s="72">
        <v>3965</v>
      </c>
      <c r="L21" s="72">
        <v>9979480</v>
      </c>
      <c r="M21" s="177">
        <f t="shared" si="0"/>
        <v>6186</v>
      </c>
    </row>
    <row r="22" spans="1:13" s="5" customFormat="1" ht="23.1" customHeight="1" x14ac:dyDescent="0.2">
      <c r="A22" s="42">
        <v>14</v>
      </c>
      <c r="B22" s="43" t="s">
        <v>118</v>
      </c>
      <c r="C22" s="107"/>
      <c r="D22" s="73">
        <v>3620746</v>
      </c>
      <c r="E22" s="73">
        <v>416</v>
      </c>
      <c r="F22" s="73">
        <v>3620330</v>
      </c>
      <c r="G22" s="73">
        <v>61774026</v>
      </c>
      <c r="H22" s="73">
        <v>3095</v>
      </c>
      <c r="I22" s="73">
        <v>61770931</v>
      </c>
      <c r="J22" s="74">
        <v>42474471</v>
      </c>
      <c r="K22" s="74">
        <v>2111</v>
      </c>
      <c r="L22" s="74">
        <v>42472360</v>
      </c>
      <c r="M22" s="182">
        <f t="shared" ref="M22:M28" si="1">ROUND(G22*1000/D22,0)</f>
        <v>17061</v>
      </c>
    </row>
    <row r="23" spans="1:13" s="5" customFormat="1" ht="23.1" customHeight="1" x14ac:dyDescent="0.2">
      <c r="A23" s="44"/>
      <c r="B23" s="45" t="s">
        <v>168</v>
      </c>
      <c r="C23" s="108"/>
      <c r="D23" s="183">
        <f t="shared" ref="D23:L23" si="2">SUM(D9:D22)</f>
        <v>119807150</v>
      </c>
      <c r="E23" s="183">
        <f t="shared" si="2"/>
        <v>47659</v>
      </c>
      <c r="F23" s="183">
        <f t="shared" si="2"/>
        <v>119759491</v>
      </c>
      <c r="G23" s="183">
        <f t="shared" si="2"/>
        <v>1907181141</v>
      </c>
      <c r="H23" s="183">
        <f t="shared" si="2"/>
        <v>211342</v>
      </c>
      <c r="I23" s="183">
        <f t="shared" si="2"/>
        <v>1906969799</v>
      </c>
      <c r="J23" s="183">
        <f t="shared" si="2"/>
        <v>1324705017</v>
      </c>
      <c r="K23" s="183">
        <f t="shared" si="2"/>
        <v>142915</v>
      </c>
      <c r="L23" s="183">
        <f t="shared" si="2"/>
        <v>1324562102</v>
      </c>
      <c r="M23" s="182">
        <f t="shared" si="1"/>
        <v>15919</v>
      </c>
    </row>
    <row r="24" spans="1:13" s="5" customFormat="1" ht="23.1" customHeight="1" x14ac:dyDescent="0.2">
      <c r="A24" s="36">
        <v>15</v>
      </c>
      <c r="B24" s="37" t="s">
        <v>169</v>
      </c>
      <c r="C24" s="104"/>
      <c r="D24" s="67">
        <v>5087640</v>
      </c>
      <c r="E24" s="67">
        <v>475</v>
      </c>
      <c r="F24" s="67">
        <v>5087165</v>
      </c>
      <c r="G24" s="67">
        <v>65983374</v>
      </c>
      <c r="H24" s="67">
        <v>2464</v>
      </c>
      <c r="I24" s="67">
        <v>65980910</v>
      </c>
      <c r="J24" s="68">
        <v>45573591</v>
      </c>
      <c r="K24" s="68">
        <v>1675</v>
      </c>
      <c r="L24" s="68">
        <v>45571916</v>
      </c>
      <c r="M24" s="174">
        <f t="shared" si="1"/>
        <v>12969</v>
      </c>
    </row>
    <row r="25" spans="1:13" s="5" customFormat="1" ht="23.1" customHeight="1" x14ac:dyDescent="0.2">
      <c r="A25" s="38">
        <v>16</v>
      </c>
      <c r="B25" s="39" t="s">
        <v>170</v>
      </c>
      <c r="C25" s="105"/>
      <c r="D25" s="69">
        <v>1030553</v>
      </c>
      <c r="E25" s="69">
        <v>1353</v>
      </c>
      <c r="F25" s="69">
        <v>1029200</v>
      </c>
      <c r="G25" s="69">
        <v>11648228</v>
      </c>
      <c r="H25" s="69">
        <v>13526</v>
      </c>
      <c r="I25" s="69">
        <v>11634702</v>
      </c>
      <c r="J25" s="70">
        <v>8140812</v>
      </c>
      <c r="K25" s="70">
        <v>9466</v>
      </c>
      <c r="L25" s="70">
        <v>8131346</v>
      </c>
      <c r="M25" s="177">
        <f t="shared" si="1"/>
        <v>11303</v>
      </c>
    </row>
    <row r="26" spans="1:13" s="5" customFormat="1" ht="23.1" customHeight="1" x14ac:dyDescent="0.2">
      <c r="A26" s="38">
        <v>17</v>
      </c>
      <c r="B26" s="39" t="s">
        <v>171</v>
      </c>
      <c r="C26" s="105"/>
      <c r="D26" s="69">
        <v>1017619</v>
      </c>
      <c r="E26" s="69">
        <v>3720</v>
      </c>
      <c r="F26" s="69">
        <v>1013899</v>
      </c>
      <c r="G26" s="69">
        <v>5892350</v>
      </c>
      <c r="H26" s="69">
        <v>15427</v>
      </c>
      <c r="I26" s="69">
        <v>5876923</v>
      </c>
      <c r="J26" s="70">
        <v>4116825</v>
      </c>
      <c r="K26" s="70">
        <v>10799</v>
      </c>
      <c r="L26" s="70">
        <v>4106026</v>
      </c>
      <c r="M26" s="177">
        <f t="shared" si="1"/>
        <v>5790</v>
      </c>
    </row>
    <row r="27" spans="1:13" s="5" customFormat="1" ht="23.1" customHeight="1" x14ac:dyDescent="0.2">
      <c r="A27" s="38">
        <v>18</v>
      </c>
      <c r="B27" s="39" t="s">
        <v>172</v>
      </c>
      <c r="C27" s="105"/>
      <c r="D27" s="69">
        <v>1107877</v>
      </c>
      <c r="E27" s="69">
        <v>616</v>
      </c>
      <c r="F27" s="69">
        <v>1107261</v>
      </c>
      <c r="G27" s="69">
        <v>8782647</v>
      </c>
      <c r="H27" s="69">
        <v>2736</v>
      </c>
      <c r="I27" s="69">
        <v>8779911</v>
      </c>
      <c r="J27" s="70">
        <v>6104801</v>
      </c>
      <c r="K27" s="70">
        <v>1809</v>
      </c>
      <c r="L27" s="70">
        <v>6102992</v>
      </c>
      <c r="M27" s="177">
        <f t="shared" si="1"/>
        <v>7927</v>
      </c>
    </row>
    <row r="28" spans="1:13" s="5" customFormat="1" ht="23.1" customHeight="1" x14ac:dyDescent="0.2">
      <c r="A28" s="38">
        <v>19</v>
      </c>
      <c r="B28" s="39" t="s">
        <v>173</v>
      </c>
      <c r="C28" s="105"/>
      <c r="D28" s="69">
        <v>2722646</v>
      </c>
      <c r="E28" s="69">
        <v>412</v>
      </c>
      <c r="F28" s="69">
        <v>2722234</v>
      </c>
      <c r="G28" s="69">
        <v>26775820</v>
      </c>
      <c r="H28" s="69">
        <v>5992</v>
      </c>
      <c r="I28" s="69">
        <v>26769828</v>
      </c>
      <c r="J28" s="70">
        <v>18633612</v>
      </c>
      <c r="K28" s="70">
        <v>1855</v>
      </c>
      <c r="L28" s="70">
        <v>18631757</v>
      </c>
      <c r="M28" s="177">
        <f t="shared" si="1"/>
        <v>9834</v>
      </c>
    </row>
    <row r="29" spans="1:13" s="5" customFormat="1" ht="23.1" customHeight="1" x14ac:dyDescent="0.2">
      <c r="A29" s="38">
        <v>20</v>
      </c>
      <c r="B29" s="39" t="s">
        <v>174</v>
      </c>
      <c r="C29" s="105"/>
      <c r="D29" s="69">
        <v>2569526</v>
      </c>
      <c r="E29" s="69">
        <v>260</v>
      </c>
      <c r="F29" s="69">
        <v>2569266</v>
      </c>
      <c r="G29" s="69">
        <v>33751681</v>
      </c>
      <c r="H29" s="69">
        <v>2698</v>
      </c>
      <c r="I29" s="69">
        <v>33748983</v>
      </c>
      <c r="J29" s="70">
        <v>23265866</v>
      </c>
      <c r="K29" s="70">
        <v>1837</v>
      </c>
      <c r="L29" s="70">
        <v>23264029</v>
      </c>
      <c r="M29" s="177">
        <f t="shared" ref="M29:M36" si="3">ROUND(G29*1000/D29,0)</f>
        <v>13135</v>
      </c>
    </row>
    <row r="30" spans="1:13" s="5" customFormat="1" ht="23.1" customHeight="1" x14ac:dyDescent="0.2">
      <c r="A30" s="38">
        <v>21</v>
      </c>
      <c r="B30" s="39" t="s">
        <v>175</v>
      </c>
      <c r="C30" s="105"/>
      <c r="D30" s="69">
        <v>1711071</v>
      </c>
      <c r="E30" s="69">
        <v>300</v>
      </c>
      <c r="F30" s="69">
        <v>1710771</v>
      </c>
      <c r="G30" s="69">
        <v>21729014</v>
      </c>
      <c r="H30" s="69">
        <v>1468</v>
      </c>
      <c r="I30" s="69">
        <v>21727546</v>
      </c>
      <c r="J30" s="70">
        <v>15192946</v>
      </c>
      <c r="K30" s="70">
        <v>1027</v>
      </c>
      <c r="L30" s="70">
        <v>15191919</v>
      </c>
      <c r="M30" s="177">
        <f t="shared" si="3"/>
        <v>12699</v>
      </c>
    </row>
    <row r="31" spans="1:13" s="5" customFormat="1" ht="23.1" customHeight="1" x14ac:dyDescent="0.2">
      <c r="A31" s="38">
        <v>22</v>
      </c>
      <c r="B31" s="39" t="s">
        <v>176</v>
      </c>
      <c r="C31" s="105"/>
      <c r="D31" s="69">
        <v>1300342</v>
      </c>
      <c r="E31" s="69">
        <v>718</v>
      </c>
      <c r="F31" s="69">
        <v>1299624</v>
      </c>
      <c r="G31" s="69">
        <v>7340008</v>
      </c>
      <c r="H31" s="69">
        <v>8668</v>
      </c>
      <c r="I31" s="69">
        <v>7331340</v>
      </c>
      <c r="J31" s="70">
        <v>5093808</v>
      </c>
      <c r="K31" s="70">
        <v>2312</v>
      </c>
      <c r="L31" s="70">
        <v>5091496</v>
      </c>
      <c r="M31" s="177">
        <f t="shared" si="3"/>
        <v>5645</v>
      </c>
    </row>
    <row r="32" spans="1:13" s="5" customFormat="1" ht="23.1" customHeight="1" x14ac:dyDescent="0.2">
      <c r="A32" s="38">
        <v>23</v>
      </c>
      <c r="B32" s="39" t="s">
        <v>177</v>
      </c>
      <c r="C32" s="105"/>
      <c r="D32" s="69">
        <v>1637553</v>
      </c>
      <c r="E32" s="69">
        <v>131</v>
      </c>
      <c r="F32" s="69">
        <v>1637422</v>
      </c>
      <c r="G32" s="69">
        <v>19803731</v>
      </c>
      <c r="H32" s="69">
        <v>1588</v>
      </c>
      <c r="I32" s="69">
        <v>19802143</v>
      </c>
      <c r="J32" s="70">
        <v>13741818</v>
      </c>
      <c r="K32" s="70">
        <v>1105</v>
      </c>
      <c r="L32" s="70">
        <v>13740713</v>
      </c>
      <c r="M32" s="177">
        <f t="shared" si="3"/>
        <v>12093</v>
      </c>
    </row>
    <row r="33" spans="1:13" s="5" customFormat="1" ht="23.1" customHeight="1" x14ac:dyDescent="0.2">
      <c r="A33" s="38">
        <v>24</v>
      </c>
      <c r="B33" s="39" t="s">
        <v>119</v>
      </c>
      <c r="C33" s="105"/>
      <c r="D33" s="69">
        <v>6537000</v>
      </c>
      <c r="E33" s="69">
        <v>7435</v>
      </c>
      <c r="F33" s="69">
        <v>6529565</v>
      </c>
      <c r="G33" s="69">
        <v>35617632</v>
      </c>
      <c r="H33" s="69">
        <v>32401</v>
      </c>
      <c r="I33" s="69">
        <v>35585231</v>
      </c>
      <c r="J33" s="70">
        <v>24802204</v>
      </c>
      <c r="K33" s="70">
        <v>22289</v>
      </c>
      <c r="L33" s="70">
        <v>24779915</v>
      </c>
      <c r="M33" s="177">
        <f t="shared" si="3"/>
        <v>5449</v>
      </c>
    </row>
    <row r="34" spans="1:13" s="5" customFormat="1" ht="23.1" customHeight="1" x14ac:dyDescent="0.2">
      <c r="A34" s="42">
        <v>25</v>
      </c>
      <c r="B34" s="43" t="s">
        <v>120</v>
      </c>
      <c r="C34" s="106"/>
      <c r="D34" s="73">
        <v>1466280</v>
      </c>
      <c r="E34" s="73">
        <v>1597</v>
      </c>
      <c r="F34" s="73">
        <v>1464683</v>
      </c>
      <c r="G34" s="73">
        <v>8554722</v>
      </c>
      <c r="H34" s="73">
        <v>3222</v>
      </c>
      <c r="I34" s="73">
        <v>8551500</v>
      </c>
      <c r="J34" s="74">
        <v>5866938</v>
      </c>
      <c r="K34" s="74">
        <v>2079</v>
      </c>
      <c r="L34" s="74">
        <v>5864859</v>
      </c>
      <c r="M34" s="182">
        <f t="shared" si="3"/>
        <v>5834</v>
      </c>
    </row>
    <row r="35" spans="1:13" s="5" customFormat="1" ht="23.1" customHeight="1" x14ac:dyDescent="0.2">
      <c r="A35" s="48"/>
      <c r="B35" s="45" t="s">
        <v>178</v>
      </c>
      <c r="C35" s="144"/>
      <c r="D35" s="183">
        <f t="shared" ref="D35:L35" si="4">SUM(D24:D34)</f>
        <v>26188107</v>
      </c>
      <c r="E35" s="183">
        <f t="shared" si="4"/>
        <v>17017</v>
      </c>
      <c r="F35" s="183">
        <f t="shared" si="4"/>
        <v>26171090</v>
      </c>
      <c r="G35" s="183">
        <f t="shared" si="4"/>
        <v>245879207</v>
      </c>
      <c r="H35" s="183">
        <f t="shared" si="4"/>
        <v>90190</v>
      </c>
      <c r="I35" s="183">
        <f t="shared" si="4"/>
        <v>245789017</v>
      </c>
      <c r="J35" s="183">
        <f t="shared" si="4"/>
        <v>170533221</v>
      </c>
      <c r="K35" s="183">
        <f t="shared" si="4"/>
        <v>56253</v>
      </c>
      <c r="L35" s="183">
        <f t="shared" si="4"/>
        <v>170476968</v>
      </c>
      <c r="M35" s="184">
        <f t="shared" si="3"/>
        <v>9389</v>
      </c>
    </row>
    <row r="36" spans="1:13" s="5" customFormat="1" ht="23.1" customHeight="1" thickBot="1" x14ac:dyDescent="0.25">
      <c r="A36" s="49"/>
      <c r="B36" s="50" t="s">
        <v>179</v>
      </c>
      <c r="C36" s="147"/>
      <c r="D36" s="185">
        <f>D23+D35</f>
        <v>145995257</v>
      </c>
      <c r="E36" s="185">
        <f t="shared" ref="E36:L36" si="5">E23+E35</f>
        <v>64676</v>
      </c>
      <c r="F36" s="185">
        <f t="shared" si="5"/>
        <v>145930581</v>
      </c>
      <c r="G36" s="185">
        <f t="shared" si="5"/>
        <v>2153060348</v>
      </c>
      <c r="H36" s="185">
        <f t="shared" si="5"/>
        <v>301532</v>
      </c>
      <c r="I36" s="185">
        <f t="shared" si="5"/>
        <v>2152758816</v>
      </c>
      <c r="J36" s="185">
        <f t="shared" si="5"/>
        <v>1495238238</v>
      </c>
      <c r="K36" s="185">
        <f t="shared" si="5"/>
        <v>199168</v>
      </c>
      <c r="L36" s="185">
        <f t="shared" si="5"/>
        <v>1495039070</v>
      </c>
      <c r="M36" s="186">
        <f t="shared" si="3"/>
        <v>14747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9" sqref="C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121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240</v>
      </c>
      <c r="K7" s="29" t="s">
        <v>241</v>
      </c>
      <c r="L7" s="29" t="s">
        <v>262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263</v>
      </c>
      <c r="D8" s="33" t="s">
        <v>264</v>
      </c>
      <c r="E8" s="33" t="s">
        <v>265</v>
      </c>
      <c r="F8" s="34" t="s">
        <v>266</v>
      </c>
      <c r="G8" s="33" t="s">
        <v>267</v>
      </c>
      <c r="H8" s="33" t="s">
        <v>268</v>
      </c>
      <c r="I8" s="34" t="s">
        <v>269</v>
      </c>
      <c r="J8" s="33" t="s">
        <v>270</v>
      </c>
      <c r="K8" s="33" t="s">
        <v>271</v>
      </c>
      <c r="L8" s="33" t="s">
        <v>272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6484690</v>
      </c>
      <c r="D9" s="67">
        <v>74479034</v>
      </c>
      <c r="E9" s="67">
        <v>87699</v>
      </c>
      <c r="F9" s="67">
        <v>74391335</v>
      </c>
      <c r="G9" s="67">
        <v>2257524979</v>
      </c>
      <c r="H9" s="67">
        <v>1186611</v>
      </c>
      <c r="I9" s="67">
        <v>2256338368</v>
      </c>
      <c r="J9" s="68">
        <v>809430482</v>
      </c>
      <c r="K9" s="68">
        <v>229420</v>
      </c>
      <c r="L9" s="68">
        <v>809201062</v>
      </c>
      <c r="M9" s="174">
        <f>ROUND(G9*1000/D9,0)</f>
        <v>30311</v>
      </c>
    </row>
    <row r="10" spans="1:13" s="5" customFormat="1" ht="23.1" customHeight="1" x14ac:dyDescent="0.2">
      <c r="A10" s="38">
        <v>2</v>
      </c>
      <c r="B10" s="39" t="s">
        <v>191</v>
      </c>
      <c r="C10" s="69">
        <v>1239176</v>
      </c>
      <c r="D10" s="69">
        <v>28658838</v>
      </c>
      <c r="E10" s="69">
        <v>156645</v>
      </c>
      <c r="F10" s="69">
        <v>28502193</v>
      </c>
      <c r="G10" s="69">
        <v>477235928</v>
      </c>
      <c r="H10" s="69">
        <v>1719701</v>
      </c>
      <c r="I10" s="69">
        <v>475516227</v>
      </c>
      <c r="J10" s="70">
        <v>185731449</v>
      </c>
      <c r="K10" s="70">
        <v>318123</v>
      </c>
      <c r="L10" s="70">
        <v>185413326</v>
      </c>
      <c r="M10" s="177">
        <f>ROUND(G10*1000/D10,0)</f>
        <v>16652</v>
      </c>
    </row>
    <row r="11" spans="1:13" s="5" customFormat="1" ht="23.1" customHeight="1" x14ac:dyDescent="0.2">
      <c r="A11" s="38">
        <v>3</v>
      </c>
      <c r="B11" s="39" t="s">
        <v>192</v>
      </c>
      <c r="C11" s="69">
        <v>2603336</v>
      </c>
      <c r="D11" s="69">
        <v>38968226</v>
      </c>
      <c r="E11" s="69">
        <v>221205</v>
      </c>
      <c r="F11" s="69">
        <v>38747021</v>
      </c>
      <c r="G11" s="69">
        <v>461727869</v>
      </c>
      <c r="H11" s="69">
        <v>1989644</v>
      </c>
      <c r="I11" s="69">
        <v>459738225</v>
      </c>
      <c r="J11" s="70">
        <v>174504767</v>
      </c>
      <c r="K11" s="70">
        <v>367355</v>
      </c>
      <c r="L11" s="70">
        <v>174137412</v>
      </c>
      <c r="M11" s="177">
        <f t="shared" ref="M11:M21" si="0">ROUND(G11*1000/D11,0)</f>
        <v>11849</v>
      </c>
    </row>
    <row r="12" spans="1:13" s="5" customFormat="1" ht="23.1" customHeight="1" x14ac:dyDescent="0.2">
      <c r="A12" s="38">
        <v>4</v>
      </c>
      <c r="B12" s="39" t="s">
        <v>193</v>
      </c>
      <c r="C12" s="69">
        <v>2496214</v>
      </c>
      <c r="D12" s="69">
        <v>27167262</v>
      </c>
      <c r="E12" s="69">
        <v>298037</v>
      </c>
      <c r="F12" s="69">
        <v>26869225</v>
      </c>
      <c r="G12" s="69">
        <v>384531058</v>
      </c>
      <c r="H12" s="69">
        <v>1625711</v>
      </c>
      <c r="I12" s="69">
        <v>382905347</v>
      </c>
      <c r="J12" s="70">
        <v>153735772</v>
      </c>
      <c r="K12" s="70">
        <v>322676</v>
      </c>
      <c r="L12" s="70">
        <v>153413096</v>
      </c>
      <c r="M12" s="177">
        <f t="shared" si="0"/>
        <v>14154</v>
      </c>
    </row>
    <row r="13" spans="1:13" s="5" customFormat="1" ht="23.1" customHeight="1" x14ac:dyDescent="0.2">
      <c r="A13" s="38">
        <v>5</v>
      </c>
      <c r="B13" s="39" t="s">
        <v>194</v>
      </c>
      <c r="C13" s="69">
        <v>2277364</v>
      </c>
      <c r="D13" s="69">
        <v>23933564</v>
      </c>
      <c r="E13" s="69">
        <v>151549</v>
      </c>
      <c r="F13" s="69">
        <v>23782015</v>
      </c>
      <c r="G13" s="69">
        <v>315207174</v>
      </c>
      <c r="H13" s="69">
        <v>997910</v>
      </c>
      <c r="I13" s="69">
        <v>314209264</v>
      </c>
      <c r="J13" s="70">
        <v>125619896</v>
      </c>
      <c r="K13" s="70">
        <v>197824</v>
      </c>
      <c r="L13" s="70">
        <v>125422072</v>
      </c>
      <c r="M13" s="177">
        <f t="shared" si="0"/>
        <v>13170</v>
      </c>
    </row>
    <row r="14" spans="1:13" s="5" customFormat="1" ht="23.1" customHeight="1" x14ac:dyDescent="0.2">
      <c r="A14" s="38">
        <v>6</v>
      </c>
      <c r="B14" s="39" t="s">
        <v>195</v>
      </c>
      <c r="C14" s="69">
        <v>2399817</v>
      </c>
      <c r="D14" s="69">
        <v>21853094</v>
      </c>
      <c r="E14" s="69">
        <v>485842</v>
      </c>
      <c r="F14" s="69">
        <v>21367252</v>
      </c>
      <c r="G14" s="69">
        <v>210969534</v>
      </c>
      <c r="H14" s="69">
        <v>2968327</v>
      </c>
      <c r="I14" s="69">
        <v>208001207</v>
      </c>
      <c r="J14" s="70">
        <v>85328431</v>
      </c>
      <c r="K14" s="70">
        <v>563880</v>
      </c>
      <c r="L14" s="70">
        <v>84764551</v>
      </c>
      <c r="M14" s="177">
        <f t="shared" si="0"/>
        <v>9654</v>
      </c>
    </row>
    <row r="15" spans="1:13" s="5" customFormat="1" ht="23.1" customHeight="1" x14ac:dyDescent="0.2">
      <c r="A15" s="38">
        <v>7</v>
      </c>
      <c r="B15" s="39" t="s">
        <v>196</v>
      </c>
      <c r="C15" s="69">
        <v>1401010</v>
      </c>
      <c r="D15" s="69">
        <v>29504743</v>
      </c>
      <c r="E15" s="69">
        <v>50364</v>
      </c>
      <c r="F15" s="69">
        <v>29454379</v>
      </c>
      <c r="G15" s="69">
        <v>575669556</v>
      </c>
      <c r="H15" s="69">
        <v>644090</v>
      </c>
      <c r="I15" s="69">
        <v>575025466</v>
      </c>
      <c r="J15" s="70">
        <v>211906983</v>
      </c>
      <c r="K15" s="70">
        <v>118138</v>
      </c>
      <c r="L15" s="70">
        <v>211788845</v>
      </c>
      <c r="M15" s="177">
        <f t="shared" si="0"/>
        <v>19511</v>
      </c>
    </row>
    <row r="16" spans="1:13" s="5" customFormat="1" ht="23.1" customHeight="1" x14ac:dyDescent="0.2">
      <c r="A16" s="38">
        <v>8</v>
      </c>
      <c r="B16" s="39" t="s">
        <v>197</v>
      </c>
      <c r="C16" s="69">
        <v>2053541</v>
      </c>
      <c r="D16" s="69">
        <v>21503455</v>
      </c>
      <c r="E16" s="69">
        <v>42729</v>
      </c>
      <c r="F16" s="69">
        <v>21460726</v>
      </c>
      <c r="G16" s="69">
        <v>259104889</v>
      </c>
      <c r="H16" s="69">
        <v>352567</v>
      </c>
      <c r="I16" s="69">
        <v>258752322</v>
      </c>
      <c r="J16" s="70">
        <v>103703255</v>
      </c>
      <c r="K16" s="70">
        <v>73668</v>
      </c>
      <c r="L16" s="70">
        <v>103629587</v>
      </c>
      <c r="M16" s="177">
        <f t="shared" si="0"/>
        <v>12049</v>
      </c>
    </row>
    <row r="17" spans="1:13" s="5" customFormat="1" ht="23.1" customHeight="1" x14ac:dyDescent="0.2">
      <c r="A17" s="38">
        <v>9</v>
      </c>
      <c r="B17" s="39" t="s">
        <v>198</v>
      </c>
      <c r="C17" s="69">
        <v>1235514</v>
      </c>
      <c r="D17" s="69">
        <v>21702680</v>
      </c>
      <c r="E17" s="69">
        <v>199729</v>
      </c>
      <c r="F17" s="69">
        <v>21502951</v>
      </c>
      <c r="G17" s="69">
        <v>168978486</v>
      </c>
      <c r="H17" s="69">
        <v>986882</v>
      </c>
      <c r="I17" s="69">
        <v>167991604</v>
      </c>
      <c r="J17" s="70">
        <v>67337969</v>
      </c>
      <c r="K17" s="70">
        <v>200925</v>
      </c>
      <c r="L17" s="70">
        <v>67137044</v>
      </c>
      <c r="M17" s="177">
        <f t="shared" si="0"/>
        <v>7786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817008</v>
      </c>
      <c r="D18" s="69">
        <v>8906772</v>
      </c>
      <c r="E18" s="69">
        <v>90302</v>
      </c>
      <c r="F18" s="69">
        <v>8816470</v>
      </c>
      <c r="G18" s="69">
        <v>81638859</v>
      </c>
      <c r="H18" s="69">
        <v>564425</v>
      </c>
      <c r="I18" s="69">
        <v>81074434</v>
      </c>
      <c r="J18" s="70">
        <v>32322405</v>
      </c>
      <c r="K18" s="70">
        <v>112922</v>
      </c>
      <c r="L18" s="70">
        <v>32209483</v>
      </c>
      <c r="M18" s="177">
        <f t="shared" si="0"/>
        <v>9166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3285250</v>
      </c>
      <c r="D19" s="71">
        <v>32137649</v>
      </c>
      <c r="E19" s="71">
        <v>240981</v>
      </c>
      <c r="F19" s="71">
        <v>31896668</v>
      </c>
      <c r="G19" s="71">
        <v>348530120</v>
      </c>
      <c r="H19" s="71">
        <v>1497107</v>
      </c>
      <c r="I19" s="71">
        <v>347033013</v>
      </c>
      <c r="J19" s="72">
        <v>143575052</v>
      </c>
      <c r="K19" s="72">
        <v>296431</v>
      </c>
      <c r="L19" s="72">
        <v>143278621</v>
      </c>
      <c r="M19" s="177">
        <f t="shared" si="0"/>
        <v>10845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952265</v>
      </c>
      <c r="D20" s="71">
        <v>11212559</v>
      </c>
      <c r="E20" s="71">
        <v>32825</v>
      </c>
      <c r="F20" s="71">
        <v>11179734</v>
      </c>
      <c r="G20" s="71">
        <v>120900056</v>
      </c>
      <c r="H20" s="71">
        <v>262171</v>
      </c>
      <c r="I20" s="71">
        <v>120637885</v>
      </c>
      <c r="J20" s="72">
        <v>47124266</v>
      </c>
      <c r="K20" s="72">
        <v>51873</v>
      </c>
      <c r="L20" s="72">
        <v>47072393</v>
      </c>
      <c r="M20" s="177">
        <f t="shared" si="0"/>
        <v>10783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703189</v>
      </c>
      <c r="D21" s="71">
        <v>9330626</v>
      </c>
      <c r="E21" s="71">
        <v>136267</v>
      </c>
      <c r="F21" s="71">
        <v>9194359</v>
      </c>
      <c r="G21" s="71">
        <v>55902603</v>
      </c>
      <c r="H21" s="71">
        <v>671561</v>
      </c>
      <c r="I21" s="71">
        <v>55231042</v>
      </c>
      <c r="J21" s="72">
        <v>21107458</v>
      </c>
      <c r="K21" s="72">
        <v>136774</v>
      </c>
      <c r="L21" s="72">
        <v>20970684</v>
      </c>
      <c r="M21" s="177">
        <f t="shared" si="0"/>
        <v>5991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1028960</v>
      </c>
      <c r="D22" s="73">
        <v>12465038</v>
      </c>
      <c r="E22" s="73">
        <v>19291</v>
      </c>
      <c r="F22" s="73">
        <v>12445747</v>
      </c>
      <c r="G22" s="73">
        <v>237134371</v>
      </c>
      <c r="H22" s="73">
        <v>199122</v>
      </c>
      <c r="I22" s="73">
        <v>236935249</v>
      </c>
      <c r="J22" s="74">
        <v>83097561</v>
      </c>
      <c r="K22" s="74">
        <v>40030</v>
      </c>
      <c r="L22" s="74">
        <v>83057531</v>
      </c>
      <c r="M22" s="182">
        <f t="shared" ref="M22:M28" si="1">ROUND(G22*1000/D22,0)</f>
        <v>19024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28977334</v>
      </c>
      <c r="D23" s="183">
        <f t="shared" ref="D23:L23" si="2">SUM(D9:D22)</f>
        <v>361823540</v>
      </c>
      <c r="E23" s="183">
        <f t="shared" si="2"/>
        <v>2213465</v>
      </c>
      <c r="F23" s="183">
        <f t="shared" si="2"/>
        <v>359610075</v>
      </c>
      <c r="G23" s="183">
        <f t="shared" si="2"/>
        <v>5955055482</v>
      </c>
      <c r="H23" s="183">
        <f t="shared" si="2"/>
        <v>15665829</v>
      </c>
      <c r="I23" s="183">
        <f t="shared" si="2"/>
        <v>5939389653</v>
      </c>
      <c r="J23" s="183">
        <f t="shared" si="2"/>
        <v>2244525746</v>
      </c>
      <c r="K23" s="183">
        <f t="shared" si="2"/>
        <v>3030039</v>
      </c>
      <c r="L23" s="183">
        <f t="shared" si="2"/>
        <v>2241495707</v>
      </c>
      <c r="M23" s="182">
        <f t="shared" si="1"/>
        <v>16458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780817</v>
      </c>
      <c r="D24" s="67">
        <v>10000265</v>
      </c>
      <c r="E24" s="67">
        <v>8302</v>
      </c>
      <c r="F24" s="67">
        <v>9991963</v>
      </c>
      <c r="G24" s="67">
        <v>137683030</v>
      </c>
      <c r="H24" s="67">
        <v>82974</v>
      </c>
      <c r="I24" s="67">
        <v>137600056</v>
      </c>
      <c r="J24" s="68">
        <v>63050769</v>
      </c>
      <c r="K24" s="68">
        <v>17251</v>
      </c>
      <c r="L24" s="68">
        <v>63033518</v>
      </c>
      <c r="M24" s="174">
        <f t="shared" si="1"/>
        <v>13768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302268</v>
      </c>
      <c r="D25" s="69">
        <v>6059330</v>
      </c>
      <c r="E25" s="69">
        <v>42099</v>
      </c>
      <c r="F25" s="69">
        <v>6017231</v>
      </c>
      <c r="G25" s="69">
        <v>57478228</v>
      </c>
      <c r="H25" s="69">
        <v>330992</v>
      </c>
      <c r="I25" s="69">
        <v>57147236</v>
      </c>
      <c r="J25" s="70">
        <v>20686376</v>
      </c>
      <c r="K25" s="70">
        <v>67739</v>
      </c>
      <c r="L25" s="70">
        <v>20618637</v>
      </c>
      <c r="M25" s="177">
        <f t="shared" si="1"/>
        <v>9486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514172</v>
      </c>
      <c r="D26" s="69">
        <v>4011293</v>
      </c>
      <c r="E26" s="69">
        <v>78120</v>
      </c>
      <c r="F26" s="69">
        <v>3933173</v>
      </c>
      <c r="G26" s="69">
        <v>22115487</v>
      </c>
      <c r="H26" s="69">
        <v>366413</v>
      </c>
      <c r="I26" s="69">
        <v>21749074</v>
      </c>
      <c r="J26" s="70">
        <v>8379421</v>
      </c>
      <c r="K26" s="70">
        <v>80213</v>
      </c>
      <c r="L26" s="70">
        <v>8299208</v>
      </c>
      <c r="M26" s="177">
        <f t="shared" si="1"/>
        <v>5513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209442</v>
      </c>
      <c r="D27" s="69">
        <v>3826193</v>
      </c>
      <c r="E27" s="69">
        <v>20766</v>
      </c>
      <c r="F27" s="69">
        <v>3805427</v>
      </c>
      <c r="G27" s="69">
        <v>31358030</v>
      </c>
      <c r="H27" s="69">
        <v>122981</v>
      </c>
      <c r="I27" s="69">
        <v>31235049</v>
      </c>
      <c r="J27" s="70">
        <v>12226358</v>
      </c>
      <c r="K27" s="70">
        <v>24537</v>
      </c>
      <c r="L27" s="70">
        <v>12201821</v>
      </c>
      <c r="M27" s="177">
        <f t="shared" si="1"/>
        <v>8196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722929</v>
      </c>
      <c r="D28" s="69">
        <v>6789254</v>
      </c>
      <c r="E28" s="69">
        <v>21256</v>
      </c>
      <c r="F28" s="69">
        <v>6767998</v>
      </c>
      <c r="G28" s="69">
        <v>60416047</v>
      </c>
      <c r="H28" s="69">
        <v>169842</v>
      </c>
      <c r="I28" s="69">
        <v>60246205</v>
      </c>
      <c r="J28" s="70">
        <v>28114242</v>
      </c>
      <c r="K28" s="70">
        <v>31408</v>
      </c>
      <c r="L28" s="70">
        <v>28082834</v>
      </c>
      <c r="M28" s="177">
        <f t="shared" si="1"/>
        <v>8899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602518</v>
      </c>
      <c r="D29" s="69">
        <v>9031956</v>
      </c>
      <c r="E29" s="69">
        <v>18276</v>
      </c>
      <c r="F29" s="69">
        <v>9013680</v>
      </c>
      <c r="G29" s="69">
        <v>130902405</v>
      </c>
      <c r="H29" s="69">
        <v>168082</v>
      </c>
      <c r="I29" s="69">
        <v>130734323</v>
      </c>
      <c r="J29" s="70">
        <v>46716520</v>
      </c>
      <c r="K29" s="70">
        <v>34024</v>
      </c>
      <c r="L29" s="70">
        <v>46682496</v>
      </c>
      <c r="M29" s="177">
        <f t="shared" ref="M29:M36" si="3">ROUND(G29*1000/D29,0)</f>
        <v>14493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393381</v>
      </c>
      <c r="D30" s="69">
        <v>5057002</v>
      </c>
      <c r="E30" s="69">
        <v>8766</v>
      </c>
      <c r="F30" s="69">
        <v>5048236</v>
      </c>
      <c r="G30" s="69">
        <v>83543713</v>
      </c>
      <c r="H30" s="69">
        <v>126446</v>
      </c>
      <c r="I30" s="69">
        <v>83417267</v>
      </c>
      <c r="J30" s="70">
        <v>29204558</v>
      </c>
      <c r="K30" s="70">
        <v>24178</v>
      </c>
      <c r="L30" s="70">
        <v>29180380</v>
      </c>
      <c r="M30" s="177">
        <f t="shared" si="3"/>
        <v>16520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182164</v>
      </c>
      <c r="D31" s="69">
        <v>4503899</v>
      </c>
      <c r="E31" s="69">
        <v>46200</v>
      </c>
      <c r="F31" s="69">
        <v>4457699</v>
      </c>
      <c r="G31" s="69">
        <v>25493480</v>
      </c>
      <c r="H31" s="69">
        <v>272713</v>
      </c>
      <c r="I31" s="69">
        <v>25220767</v>
      </c>
      <c r="J31" s="70">
        <v>10325670</v>
      </c>
      <c r="K31" s="70">
        <v>52596</v>
      </c>
      <c r="L31" s="70">
        <v>10273074</v>
      </c>
      <c r="M31" s="177">
        <f t="shared" si="3"/>
        <v>5660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779836</v>
      </c>
      <c r="D32" s="69">
        <v>7238189</v>
      </c>
      <c r="E32" s="69">
        <v>7917</v>
      </c>
      <c r="F32" s="69">
        <v>7230272</v>
      </c>
      <c r="G32" s="69">
        <v>94421605</v>
      </c>
      <c r="H32" s="69">
        <v>75369</v>
      </c>
      <c r="I32" s="69">
        <v>94346236</v>
      </c>
      <c r="J32" s="70">
        <v>31964830</v>
      </c>
      <c r="K32" s="70">
        <v>16207</v>
      </c>
      <c r="L32" s="70">
        <v>31948623</v>
      </c>
      <c r="M32" s="177">
        <f t="shared" si="3"/>
        <v>13045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1662055</v>
      </c>
      <c r="D33" s="69">
        <v>16027165</v>
      </c>
      <c r="E33" s="69">
        <v>354642</v>
      </c>
      <c r="F33" s="69">
        <v>15672523</v>
      </c>
      <c r="G33" s="69">
        <v>86902998</v>
      </c>
      <c r="H33" s="69">
        <v>1580684</v>
      </c>
      <c r="I33" s="69">
        <v>85322314</v>
      </c>
      <c r="J33" s="70">
        <v>39039799</v>
      </c>
      <c r="K33" s="70">
        <v>329541</v>
      </c>
      <c r="L33" s="70">
        <v>38710258</v>
      </c>
      <c r="M33" s="177">
        <f t="shared" si="3"/>
        <v>5422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425721</v>
      </c>
      <c r="D34" s="73">
        <v>5844984</v>
      </c>
      <c r="E34" s="73">
        <v>117551</v>
      </c>
      <c r="F34" s="73">
        <v>5727433</v>
      </c>
      <c r="G34" s="73">
        <v>31768560</v>
      </c>
      <c r="H34" s="73">
        <v>347077</v>
      </c>
      <c r="I34" s="73">
        <v>31421483</v>
      </c>
      <c r="J34" s="74">
        <v>12303601</v>
      </c>
      <c r="K34" s="74">
        <v>77411</v>
      </c>
      <c r="L34" s="74">
        <v>12226190</v>
      </c>
      <c r="M34" s="182">
        <f t="shared" si="3"/>
        <v>5435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6575303</v>
      </c>
      <c r="D35" s="183">
        <f t="shared" ref="D35:L35" si="4">SUM(D24:D34)</f>
        <v>78389530</v>
      </c>
      <c r="E35" s="183">
        <f t="shared" si="4"/>
        <v>723895</v>
      </c>
      <c r="F35" s="183">
        <f t="shared" si="4"/>
        <v>77665635</v>
      </c>
      <c r="G35" s="183">
        <f t="shared" si="4"/>
        <v>762083583</v>
      </c>
      <c r="H35" s="183">
        <f t="shared" si="4"/>
        <v>3643573</v>
      </c>
      <c r="I35" s="183">
        <f t="shared" si="4"/>
        <v>758440010</v>
      </c>
      <c r="J35" s="183">
        <f t="shared" si="4"/>
        <v>302012144</v>
      </c>
      <c r="K35" s="183">
        <f t="shared" si="4"/>
        <v>755105</v>
      </c>
      <c r="L35" s="183">
        <f t="shared" si="4"/>
        <v>301257039</v>
      </c>
      <c r="M35" s="184">
        <f t="shared" si="3"/>
        <v>9722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35552637</v>
      </c>
      <c r="D36" s="185">
        <f t="shared" ref="D36:L36" si="5">D23+D35</f>
        <v>440213070</v>
      </c>
      <c r="E36" s="185">
        <f t="shared" si="5"/>
        <v>2937360</v>
      </c>
      <c r="F36" s="185">
        <f t="shared" si="5"/>
        <v>437275710</v>
      </c>
      <c r="G36" s="185">
        <f t="shared" si="5"/>
        <v>6717139065</v>
      </c>
      <c r="H36" s="185">
        <f t="shared" si="5"/>
        <v>19309402</v>
      </c>
      <c r="I36" s="185">
        <f t="shared" si="5"/>
        <v>6697829663</v>
      </c>
      <c r="J36" s="185">
        <f t="shared" si="5"/>
        <v>2546537890</v>
      </c>
      <c r="K36" s="185">
        <f t="shared" si="5"/>
        <v>3785144</v>
      </c>
      <c r="L36" s="185">
        <f t="shared" si="5"/>
        <v>2542752746</v>
      </c>
      <c r="M36" s="186">
        <f t="shared" si="3"/>
        <v>15259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15</vt:i4>
      </vt:variant>
    </vt:vector>
  </HeadingPairs>
  <TitlesOfParts>
    <vt:vector size="34" baseType="lpstr">
      <vt:lpstr>第１９表</vt:lpstr>
      <vt:lpstr>第２０表①（一般田）</vt:lpstr>
      <vt:lpstr>第２０表②（介在田）</vt:lpstr>
      <vt:lpstr>第２０表③（一般畑）</vt:lpstr>
      <vt:lpstr>第２０表④（介在畑）</vt:lpstr>
      <vt:lpstr>第２０表⑤（小住宅）</vt:lpstr>
      <vt:lpstr>第２０表⑥（一般住宅）</vt:lpstr>
      <vt:lpstr>第２０表⑦（非住宅）</vt:lpstr>
      <vt:lpstr>第２０表⑧（宅地）</vt:lpstr>
      <vt:lpstr>第２０表⑨（鉱泉）</vt:lpstr>
      <vt:lpstr>第２０表⑩（池沼）</vt:lpstr>
      <vt:lpstr>第２０表⑪（一般山林）</vt:lpstr>
      <vt:lpstr>第２０表⑫（介在山林）</vt:lpstr>
      <vt:lpstr>第２０表⑬（牧場）</vt:lpstr>
      <vt:lpstr>第２０表⑭（原野）</vt:lpstr>
      <vt:lpstr>第２０表⑮（雑種地）</vt:lpstr>
      <vt:lpstr>第２０表⑯（その他）</vt:lpstr>
      <vt:lpstr>第２０表⑰（合計）</vt:lpstr>
      <vt:lpstr>第２１表（土地）</vt:lpstr>
      <vt:lpstr>第１９表!Print_Area</vt:lpstr>
      <vt:lpstr>'第２０表①（一般田）'!Print_Area</vt:lpstr>
      <vt:lpstr>'第２０表②（介在田）'!Print_Area</vt:lpstr>
      <vt:lpstr>'第２０表③（一般畑）'!Print_Area</vt:lpstr>
      <vt:lpstr>'第２０表④（介在畑）'!Print_Area</vt:lpstr>
      <vt:lpstr>'第２０表⑤（小住宅）'!Print_Area</vt:lpstr>
      <vt:lpstr>'第２０表⑥（一般住宅）'!Print_Area</vt:lpstr>
      <vt:lpstr>'第２０表⑦（非住宅）'!Print_Area</vt:lpstr>
      <vt:lpstr>'第２０表⑧（宅地）'!Print_Area</vt:lpstr>
      <vt:lpstr>'第２０表⑨（鉱泉）'!Print_Area</vt:lpstr>
      <vt:lpstr>'第２０表⑩（池沼）'!Print_Area</vt:lpstr>
      <vt:lpstr>'第２０表⑫（介在山林）'!Print_Area</vt:lpstr>
      <vt:lpstr>'第２０表⑰（合計）'!Print_Area</vt:lpstr>
      <vt:lpstr>'第２１表（土地）'!Print_Area</vt:lpstr>
      <vt:lpstr>'第２１表（土地）'!Print_Titles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2017-01-27T08:27:19Z</cp:lastPrinted>
  <dcterms:created xsi:type="dcterms:W3CDTF">2003-01-16T01:43:20Z</dcterms:created>
  <dcterms:modified xsi:type="dcterms:W3CDTF">2017-02-20T01:21:54Z</dcterms:modified>
</cp:coreProperties>
</file>