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7635" yWindow="-15" windowWidth="7680" windowHeight="8745" tabRatio="760" firstSheet="3" activeTab="11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第１４表①!$A$1:$U$36</definedName>
    <definedName name="_xlnm.Print_Area" localSheetId="4">第１４表②!$A$1:$AQ$36</definedName>
    <definedName name="_xlnm.Print_Area" localSheetId="5">第１４表③!$A$1:$AA$36</definedName>
    <definedName name="_xlnm.Print_Area" localSheetId="6">第１５表!$A$1:$AM$36</definedName>
    <definedName name="_xlnm.Print_Area" localSheetId="7">第１６表!$A$1:$K$36</definedName>
    <definedName name="_xlnm.Print_Area" localSheetId="8">第１７表①!$A$1:$U$36</definedName>
    <definedName name="_xlnm.Print_Area" localSheetId="9">第１７表②!$A$1:$AB$36</definedName>
    <definedName name="_xlnm.Print_Area" localSheetId="10">第１７表③!$A$1:$Q$36</definedName>
    <definedName name="_xlnm.Print_Area" localSheetId="11">第１７表④!$A$1:$AA$36</definedName>
    <definedName name="_xlnm.Print_Area" localSheetId="12">第１８表!$A$1:$W$36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52511"/>
</workbook>
</file>

<file path=xl/calcChain.xml><?xml version="1.0" encoding="utf-8"?>
<calcChain xmlns="http://schemas.openxmlformats.org/spreadsheetml/2006/main">
  <c r="W23" i="11" l="1"/>
  <c r="N35" i="10" l="1"/>
  <c r="M35" i="10"/>
  <c r="L35" i="10"/>
  <c r="K35" i="10"/>
  <c r="J35" i="10"/>
  <c r="I35" i="10"/>
  <c r="H35" i="10"/>
  <c r="G35" i="10"/>
  <c r="F35" i="10"/>
  <c r="E35" i="10"/>
  <c r="D35" i="10"/>
  <c r="C35" i="10"/>
  <c r="K38" i="15" l="1"/>
  <c r="K35" i="15"/>
  <c r="K36" i="15" s="1"/>
  <c r="K23" i="15"/>
  <c r="N38" i="17"/>
  <c r="N35" i="17"/>
  <c r="N23" i="17"/>
  <c r="R38" i="13"/>
  <c r="R35" i="13"/>
  <c r="R23" i="13"/>
  <c r="K38" i="10"/>
  <c r="C38" i="10"/>
  <c r="K23" i="10"/>
  <c r="K36" i="10" s="1"/>
  <c r="AN38" i="9"/>
  <c r="AK38" i="9"/>
  <c r="AN23" i="9"/>
  <c r="AN36" i="9" s="1"/>
  <c r="AN39" i="9" s="1"/>
  <c r="O38" i="8"/>
  <c r="Q23" i="8"/>
  <c r="R35" i="8"/>
  <c r="R38" i="8"/>
  <c r="R23" i="8"/>
  <c r="R36" i="8"/>
  <c r="R39" i="8" s="1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C38" i="16"/>
  <c r="D38" i="15"/>
  <c r="G38" i="15" s="1"/>
  <c r="E38" i="15"/>
  <c r="F38" i="15"/>
  <c r="H38" i="15"/>
  <c r="I38" i="15"/>
  <c r="L38" i="15"/>
  <c r="M38" i="15"/>
  <c r="O38" i="15"/>
  <c r="P38" i="15"/>
  <c r="Q38" i="15"/>
  <c r="T38" i="15" s="1"/>
  <c r="R38" i="15"/>
  <c r="S38" i="15"/>
  <c r="U38" i="15"/>
  <c r="V38" i="15"/>
  <c r="W38" i="15"/>
  <c r="X38" i="15"/>
  <c r="Y38" i="15"/>
  <c r="Z38" i="15"/>
  <c r="C38" i="15"/>
  <c r="D38" i="17"/>
  <c r="E38" i="17"/>
  <c r="G38" i="17"/>
  <c r="J38" i="17" s="1"/>
  <c r="H38" i="17"/>
  <c r="I38" i="17"/>
  <c r="K38" i="17"/>
  <c r="L38" i="17"/>
  <c r="O38" i="17"/>
  <c r="P38" i="17"/>
  <c r="C38" i="17"/>
  <c r="F38" i="17"/>
  <c r="D38" i="14"/>
  <c r="E38" i="14"/>
  <c r="F38" i="14"/>
  <c r="G38" i="14"/>
  <c r="H38" i="14"/>
  <c r="I38" i="14"/>
  <c r="K38" i="14" s="1"/>
  <c r="J38" i="14"/>
  <c r="L38" i="14"/>
  <c r="M38" i="14"/>
  <c r="O38" i="14"/>
  <c r="P38" i="14"/>
  <c r="Q38" i="14"/>
  <c r="R38" i="14"/>
  <c r="T38" i="14"/>
  <c r="U38" i="14"/>
  <c r="V38" i="14"/>
  <c r="W38" i="14"/>
  <c r="X38" i="14"/>
  <c r="Z38" i="14"/>
  <c r="AA38" i="14"/>
  <c r="C38" i="14"/>
  <c r="D38" i="13"/>
  <c r="F38" i="13"/>
  <c r="G38" i="13"/>
  <c r="H38" i="13"/>
  <c r="I38" i="13"/>
  <c r="K38" i="13"/>
  <c r="L38" i="13"/>
  <c r="M38" i="13"/>
  <c r="O38" i="13"/>
  <c r="P38" i="13"/>
  <c r="S38" i="13"/>
  <c r="T38" i="13"/>
  <c r="C38" i="13"/>
  <c r="D38" i="10"/>
  <c r="E38" i="10"/>
  <c r="F38" i="10"/>
  <c r="H38" i="10"/>
  <c r="I38" i="10"/>
  <c r="J38" i="10" s="1"/>
  <c r="L38" i="10"/>
  <c r="M38" i="10"/>
  <c r="O38" i="10"/>
  <c r="P38" i="10"/>
  <c r="T38" i="10" s="1"/>
  <c r="Q38" i="10"/>
  <c r="R38" i="10"/>
  <c r="S38" i="10"/>
  <c r="U38" i="10"/>
  <c r="V38" i="10"/>
  <c r="W38" i="10"/>
  <c r="X38" i="10"/>
  <c r="Y38" i="10"/>
  <c r="AA38" i="10" s="1"/>
  <c r="Z38" i="10"/>
  <c r="D38" i="9"/>
  <c r="E38" i="9"/>
  <c r="F38" i="9"/>
  <c r="G38" i="9"/>
  <c r="H38" i="9"/>
  <c r="I38" i="9"/>
  <c r="J38" i="9"/>
  <c r="K38" i="9" s="1"/>
  <c r="L38" i="9"/>
  <c r="M38" i="9"/>
  <c r="O38" i="9"/>
  <c r="P38" i="9"/>
  <c r="Q38" i="9"/>
  <c r="R38" i="9"/>
  <c r="T38" i="9"/>
  <c r="U38" i="9"/>
  <c r="V38" i="9"/>
  <c r="Y38" i="9" s="1"/>
  <c r="W38" i="9"/>
  <c r="X38" i="9"/>
  <c r="Z38" i="9"/>
  <c r="AA38" i="9"/>
  <c r="AC38" i="9"/>
  <c r="AD38" i="9"/>
  <c r="AF38" i="9" s="1"/>
  <c r="AE38" i="9"/>
  <c r="AG38" i="9"/>
  <c r="AH38" i="9"/>
  <c r="AJ38" i="9" s="1"/>
  <c r="AI38" i="9"/>
  <c r="AL38" i="9"/>
  <c r="AO38" i="9"/>
  <c r="AP38" i="9"/>
  <c r="C38" i="9"/>
  <c r="G38" i="8"/>
  <c r="J38" i="8" s="1"/>
  <c r="H38" i="8"/>
  <c r="I38" i="8"/>
  <c r="K38" i="8"/>
  <c r="L38" i="8"/>
  <c r="M38" i="8"/>
  <c r="P38" i="8"/>
  <c r="S38" i="8"/>
  <c r="T38" i="8"/>
  <c r="F38" i="8"/>
  <c r="D38" i="8"/>
  <c r="C38" i="8"/>
  <c r="E38" i="8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Y39" i="11" s="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C38" i="11"/>
  <c r="I35" i="11"/>
  <c r="J35" i="11"/>
  <c r="K35" i="11"/>
  <c r="L35" i="11"/>
  <c r="I23" i="11"/>
  <c r="I36" i="11" s="1"/>
  <c r="I39" i="11" s="1"/>
  <c r="J23" i="11"/>
  <c r="J36" i="11"/>
  <c r="J39" i="11" s="1"/>
  <c r="K23" i="11"/>
  <c r="K36" i="11" s="1"/>
  <c r="K39" i="11" s="1"/>
  <c r="L23" i="11"/>
  <c r="D38" i="12"/>
  <c r="E38" i="12"/>
  <c r="F38" i="12"/>
  <c r="G38" i="12"/>
  <c r="H38" i="12"/>
  <c r="I38" i="12"/>
  <c r="J38" i="12"/>
  <c r="K38" i="12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L38" i="7"/>
  <c r="M38" i="7"/>
  <c r="H38" i="7"/>
  <c r="G38" i="7"/>
  <c r="F38" i="7" s="1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C38" i="5"/>
  <c r="E38" i="5" s="1"/>
  <c r="N2" i="16"/>
  <c r="O2" i="15"/>
  <c r="K2" i="15"/>
  <c r="K2" i="17"/>
  <c r="U2" i="14"/>
  <c r="P2" i="14"/>
  <c r="I2" i="14"/>
  <c r="O2" i="13"/>
  <c r="G2" i="13"/>
  <c r="AD2" i="11"/>
  <c r="V2" i="11"/>
  <c r="O2" i="11"/>
  <c r="O2" i="10"/>
  <c r="K2" i="10"/>
  <c r="AK2" i="9"/>
  <c r="AC2" i="9"/>
  <c r="U2" i="9"/>
  <c r="P2" i="9"/>
  <c r="I2" i="9"/>
  <c r="O2" i="8"/>
  <c r="G2" i="8"/>
  <c r="P2" i="5"/>
  <c r="F2" i="5"/>
  <c r="D35" i="16"/>
  <c r="E35" i="16"/>
  <c r="E36" i="16" s="1"/>
  <c r="E39" i="16" s="1"/>
  <c r="F35" i="16"/>
  <c r="G35" i="16"/>
  <c r="H35" i="16"/>
  <c r="I35" i="16"/>
  <c r="I36" i="16" s="1"/>
  <c r="I39" i="16" s="1"/>
  <c r="J35" i="16"/>
  <c r="K35" i="16"/>
  <c r="L35" i="16"/>
  <c r="M35" i="16"/>
  <c r="M36" i="16" s="1"/>
  <c r="M39" i="16" s="1"/>
  <c r="N35" i="16"/>
  <c r="O35" i="16"/>
  <c r="P35" i="16"/>
  <c r="Q35" i="16"/>
  <c r="Q36" i="16" s="1"/>
  <c r="Q39" i="16" s="1"/>
  <c r="R35" i="16"/>
  <c r="S35" i="16"/>
  <c r="T35" i="16"/>
  <c r="T36" i="16" s="1"/>
  <c r="T39" i="16" s="1"/>
  <c r="U35" i="16"/>
  <c r="V35" i="16"/>
  <c r="W35" i="16"/>
  <c r="D23" i="16"/>
  <c r="D36" i="16" s="1"/>
  <c r="D39" i="16" s="1"/>
  <c r="E23" i="16"/>
  <c r="F23" i="16"/>
  <c r="G23" i="16"/>
  <c r="G36" i="16" s="1"/>
  <c r="H23" i="16"/>
  <c r="H36" i="16" s="1"/>
  <c r="H39" i="16" s="1"/>
  <c r="I23" i="16"/>
  <c r="J23" i="16"/>
  <c r="J36" i="16" s="1"/>
  <c r="K23" i="16"/>
  <c r="K36" i="16" s="1"/>
  <c r="L23" i="16"/>
  <c r="L36" i="16" s="1"/>
  <c r="L39" i="16" s="1"/>
  <c r="M23" i="16"/>
  <c r="N23" i="16"/>
  <c r="N36" i="16" s="1"/>
  <c r="N39" i="16" s="1"/>
  <c r="O23" i="16"/>
  <c r="O36" i="16" s="1"/>
  <c r="P23" i="16"/>
  <c r="P36" i="16" s="1"/>
  <c r="P39" i="16" s="1"/>
  <c r="Q23" i="16"/>
  <c r="R23" i="16"/>
  <c r="S23" i="16"/>
  <c r="S36" i="16"/>
  <c r="T23" i="16"/>
  <c r="U23" i="16"/>
  <c r="V23" i="16"/>
  <c r="W23" i="16"/>
  <c r="W36" i="16"/>
  <c r="C35" i="16"/>
  <c r="C23" i="16"/>
  <c r="D35" i="15"/>
  <c r="E35" i="15"/>
  <c r="F35" i="15"/>
  <c r="G35" i="15"/>
  <c r="H35" i="15"/>
  <c r="I35" i="15"/>
  <c r="J35" i="15"/>
  <c r="L35" i="15"/>
  <c r="M35" i="15"/>
  <c r="N35" i="15"/>
  <c r="O35" i="15"/>
  <c r="O36" i="15" s="1"/>
  <c r="O39" i="15" s="1"/>
  <c r="P35" i="15"/>
  <c r="Q35" i="15"/>
  <c r="R35" i="15"/>
  <c r="S35" i="15"/>
  <c r="T35" i="15"/>
  <c r="U35" i="15"/>
  <c r="V35" i="15"/>
  <c r="W35" i="15"/>
  <c r="X35" i="15"/>
  <c r="Y35" i="15"/>
  <c r="Z35" i="15"/>
  <c r="Z36" i="15" s="1"/>
  <c r="AA35" i="15"/>
  <c r="C35" i="15"/>
  <c r="D23" i="15"/>
  <c r="D36" i="15" s="1"/>
  <c r="D39" i="15" s="1"/>
  <c r="E23" i="15"/>
  <c r="E36" i="15" s="1"/>
  <c r="E39" i="15"/>
  <c r="F23" i="15"/>
  <c r="G23" i="15"/>
  <c r="G36" i="15" s="1"/>
  <c r="H23" i="15"/>
  <c r="I23" i="15"/>
  <c r="I36" i="15" s="1"/>
  <c r="I39" i="15" s="1"/>
  <c r="J23" i="15"/>
  <c r="L23" i="15"/>
  <c r="M23" i="15"/>
  <c r="N23" i="15"/>
  <c r="N36" i="15" s="1"/>
  <c r="O23" i="15"/>
  <c r="P23" i="15"/>
  <c r="Q23" i="15"/>
  <c r="R23" i="15"/>
  <c r="R36" i="15"/>
  <c r="R39" i="15" s="1"/>
  <c r="S23" i="15"/>
  <c r="T23" i="15"/>
  <c r="U23" i="15"/>
  <c r="V23" i="15"/>
  <c r="V36" i="15" s="1"/>
  <c r="W23" i="15"/>
  <c r="W36" i="15" s="1"/>
  <c r="X23" i="15"/>
  <c r="X36" i="15" s="1"/>
  <c r="X39" i="15" s="1"/>
  <c r="Y23" i="15"/>
  <c r="Y36" i="15" s="1"/>
  <c r="Y39" i="15" s="1"/>
  <c r="Z23" i="15"/>
  <c r="AA23" i="15"/>
  <c r="AA36" i="15" s="1"/>
  <c r="C23" i="15"/>
  <c r="C36" i="15" s="1"/>
  <c r="C39" i="15" s="1"/>
  <c r="D35" i="17"/>
  <c r="E35" i="17"/>
  <c r="F35" i="17"/>
  <c r="G35" i="17"/>
  <c r="H35" i="17"/>
  <c r="I35" i="17"/>
  <c r="J35" i="17"/>
  <c r="K35" i="17"/>
  <c r="L35" i="17"/>
  <c r="M35" i="17"/>
  <c r="O35" i="17"/>
  <c r="P35" i="17"/>
  <c r="Q35" i="17"/>
  <c r="C35" i="17"/>
  <c r="D23" i="17"/>
  <c r="D36" i="17" s="1"/>
  <c r="D39" i="17" s="1"/>
  <c r="E23" i="17"/>
  <c r="F23" i="17"/>
  <c r="G23" i="17"/>
  <c r="H23" i="17"/>
  <c r="H36" i="17"/>
  <c r="H39" i="17" s="1"/>
  <c r="I23" i="17"/>
  <c r="I36" i="17" s="1"/>
  <c r="I39" i="17" s="1"/>
  <c r="J23" i="17"/>
  <c r="K23" i="17"/>
  <c r="K36" i="17"/>
  <c r="K39" i="17" s="1"/>
  <c r="L23" i="17"/>
  <c r="L36" i="17" s="1"/>
  <c r="M23" i="17"/>
  <c r="M36" i="17" s="1"/>
  <c r="O23" i="17"/>
  <c r="O36" i="17" s="1"/>
  <c r="P23" i="17"/>
  <c r="P36" i="17" s="1"/>
  <c r="Q23" i="17"/>
  <c r="C23" i="17"/>
  <c r="C36" i="17" s="1"/>
  <c r="C39" i="17" s="1"/>
  <c r="D35" i="14"/>
  <c r="E35" i="14"/>
  <c r="F35" i="14"/>
  <c r="G35" i="14"/>
  <c r="G36" i="14" s="1"/>
  <c r="G39" i="14" s="1"/>
  <c r="H35" i="14"/>
  <c r="H36" i="14" s="1"/>
  <c r="H39" i="14" s="1"/>
  <c r="I35" i="14"/>
  <c r="J35" i="14"/>
  <c r="J36" i="14" s="1"/>
  <c r="J39" i="14" s="1"/>
  <c r="K35" i="14"/>
  <c r="K36" i="14" s="1"/>
  <c r="L35" i="14"/>
  <c r="M35" i="14"/>
  <c r="N35" i="14"/>
  <c r="O35" i="14"/>
  <c r="P35" i="14"/>
  <c r="Q35" i="14"/>
  <c r="R35" i="14"/>
  <c r="S35" i="14"/>
  <c r="T35" i="14"/>
  <c r="U35" i="14"/>
  <c r="V35" i="14"/>
  <c r="W35" i="14"/>
  <c r="W36" i="14" s="1"/>
  <c r="W39" i="14" s="1"/>
  <c r="X35" i="14"/>
  <c r="Y35" i="14"/>
  <c r="Z35" i="14"/>
  <c r="AA35" i="14"/>
  <c r="AB35" i="14"/>
  <c r="D23" i="14"/>
  <c r="E23" i="14"/>
  <c r="E36" i="14" s="1"/>
  <c r="F23" i="14"/>
  <c r="F36" i="14" s="1"/>
  <c r="F39" i="14" s="1"/>
  <c r="G23" i="14"/>
  <c r="H23" i="14"/>
  <c r="I23" i="14"/>
  <c r="I36" i="14" s="1"/>
  <c r="J23" i="14"/>
  <c r="K23" i="14"/>
  <c r="L23" i="14"/>
  <c r="M23" i="14"/>
  <c r="N23" i="14"/>
  <c r="O23" i="14"/>
  <c r="P23" i="14"/>
  <c r="Q23" i="14"/>
  <c r="R23" i="14"/>
  <c r="R36" i="14" s="1"/>
  <c r="R39" i="14" s="1"/>
  <c r="S23" i="14"/>
  <c r="T23" i="14"/>
  <c r="U23" i="14"/>
  <c r="U36" i="14" s="1"/>
  <c r="U39" i="14" s="1"/>
  <c r="V23" i="14"/>
  <c r="V36" i="14" s="1"/>
  <c r="W23" i="14"/>
  <c r="X23" i="14"/>
  <c r="Y23" i="14"/>
  <c r="Y36" i="14"/>
  <c r="Z23" i="14"/>
  <c r="AA23" i="14"/>
  <c r="AB23" i="14"/>
  <c r="C35" i="14"/>
  <c r="C36" i="14" s="1"/>
  <c r="C39" i="14" s="1"/>
  <c r="C23" i="14"/>
  <c r="D35" i="13"/>
  <c r="E35" i="13"/>
  <c r="F35" i="13"/>
  <c r="G35" i="13"/>
  <c r="H35" i="13"/>
  <c r="I35" i="13"/>
  <c r="J35" i="13"/>
  <c r="K35" i="13"/>
  <c r="K36" i="13" s="1"/>
  <c r="K39" i="13" s="1"/>
  <c r="L35" i="13"/>
  <c r="M35" i="13"/>
  <c r="N35" i="13"/>
  <c r="O35" i="13"/>
  <c r="P35" i="13"/>
  <c r="Q35" i="13"/>
  <c r="S35" i="13"/>
  <c r="T35" i="13"/>
  <c r="U35" i="13"/>
  <c r="C35" i="13"/>
  <c r="D23" i="13"/>
  <c r="D36" i="13" s="1"/>
  <c r="D39" i="13" s="1"/>
  <c r="E23" i="13"/>
  <c r="F23" i="13"/>
  <c r="G23" i="13"/>
  <c r="H23" i="13"/>
  <c r="I23" i="13"/>
  <c r="I36" i="13" s="1"/>
  <c r="J23" i="13"/>
  <c r="K23" i="13"/>
  <c r="L23" i="13"/>
  <c r="L36" i="13" s="1"/>
  <c r="L39" i="13" s="1"/>
  <c r="M23" i="13"/>
  <c r="N23" i="13"/>
  <c r="O23" i="13"/>
  <c r="P23" i="13"/>
  <c r="P36" i="13" s="1"/>
  <c r="Q23" i="13"/>
  <c r="S23" i="13"/>
  <c r="T23" i="13"/>
  <c r="T36" i="13"/>
  <c r="T39" i="13" s="1"/>
  <c r="U23" i="13"/>
  <c r="U36" i="13" s="1"/>
  <c r="C23" i="13"/>
  <c r="C35" i="12"/>
  <c r="D23" i="12"/>
  <c r="E23" i="12"/>
  <c r="E36" i="12" s="1"/>
  <c r="E39" i="12" s="1"/>
  <c r="F23" i="12"/>
  <c r="G23" i="12"/>
  <c r="H23" i="12"/>
  <c r="I23" i="12"/>
  <c r="J23" i="12"/>
  <c r="K23" i="12"/>
  <c r="C23" i="12"/>
  <c r="C36" i="12"/>
  <c r="C39" i="12" s="1"/>
  <c r="D35" i="12"/>
  <c r="E35" i="12"/>
  <c r="F35" i="12"/>
  <c r="G35" i="12"/>
  <c r="G36" i="12"/>
  <c r="G39" i="12" s="1"/>
  <c r="H35" i="12"/>
  <c r="I35" i="12"/>
  <c r="J35" i="12"/>
  <c r="J36" i="12" s="1"/>
  <c r="J39" i="12" s="1"/>
  <c r="K35" i="12"/>
  <c r="K36" i="12" s="1"/>
  <c r="D35" i="11"/>
  <c r="E35" i="11"/>
  <c r="F35" i="11"/>
  <c r="G35" i="11"/>
  <c r="H35" i="11"/>
  <c r="M35" i="11"/>
  <c r="N35" i="11"/>
  <c r="O35" i="11"/>
  <c r="P35" i="11"/>
  <c r="Q35" i="11"/>
  <c r="R35" i="11"/>
  <c r="S35" i="11"/>
  <c r="T35" i="11"/>
  <c r="T36" i="11" s="1"/>
  <c r="T39" i="11" s="1"/>
  <c r="U35" i="11"/>
  <c r="V35" i="11"/>
  <c r="W35" i="11"/>
  <c r="W36" i="11" s="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C35" i="11"/>
  <c r="D23" i="11"/>
  <c r="E23" i="11"/>
  <c r="E36" i="11" s="1"/>
  <c r="F23" i="11"/>
  <c r="G23" i="11"/>
  <c r="H23" i="11"/>
  <c r="M23" i="11"/>
  <c r="M36" i="11" s="1"/>
  <c r="N23" i="11"/>
  <c r="N36" i="11" s="1"/>
  <c r="N39" i="11" s="1"/>
  <c r="O23" i="11"/>
  <c r="P23" i="11"/>
  <c r="Q23" i="11"/>
  <c r="R23" i="11"/>
  <c r="R36" i="11" s="1"/>
  <c r="S23" i="11"/>
  <c r="S36" i="11" s="1"/>
  <c r="T23" i="11"/>
  <c r="U23" i="11"/>
  <c r="U36" i="11" s="1"/>
  <c r="U39" i="11" s="1"/>
  <c r="V23" i="11"/>
  <c r="V36" i="11" s="1"/>
  <c r="X23" i="11"/>
  <c r="X36" i="11" s="1"/>
  <c r="X39" i="11" s="1"/>
  <c r="Y23" i="11"/>
  <c r="Z23" i="11"/>
  <c r="Z36" i="11" s="1"/>
  <c r="Z39" i="11" s="1"/>
  <c r="AA23" i="11"/>
  <c r="AB23" i="11"/>
  <c r="AC23" i="11"/>
  <c r="AC36" i="11"/>
  <c r="AD23" i="11"/>
  <c r="AE23" i="11"/>
  <c r="AF23" i="11"/>
  <c r="AG23" i="11"/>
  <c r="AH23" i="11"/>
  <c r="AI23" i="11"/>
  <c r="AI36" i="11" s="1"/>
  <c r="AI39" i="11" s="1"/>
  <c r="AJ23" i="11"/>
  <c r="AK23" i="11"/>
  <c r="AL23" i="11"/>
  <c r="AM23" i="11"/>
  <c r="C23" i="11"/>
  <c r="O35" i="10"/>
  <c r="P35" i="10"/>
  <c r="Q35" i="10"/>
  <c r="R35" i="10"/>
  <c r="S35" i="10"/>
  <c r="S36" i="10" s="1"/>
  <c r="S39" i="10" s="1"/>
  <c r="T35" i="10"/>
  <c r="U35" i="10"/>
  <c r="V35" i="10"/>
  <c r="W35" i="10"/>
  <c r="X35" i="10"/>
  <c r="Y35" i="10"/>
  <c r="Z35" i="10"/>
  <c r="AA35" i="10"/>
  <c r="D23" i="10"/>
  <c r="D36" i="10" s="1"/>
  <c r="E23" i="10"/>
  <c r="E36" i="10" s="1"/>
  <c r="F23" i="10"/>
  <c r="F36" i="10" s="1"/>
  <c r="G23" i="10"/>
  <c r="G36" i="10" s="1"/>
  <c r="H23" i="10"/>
  <c r="H36" i="10" s="1"/>
  <c r="I23" i="10"/>
  <c r="I36" i="10" s="1"/>
  <c r="J23" i="10"/>
  <c r="J36" i="10" s="1"/>
  <c r="L23" i="10"/>
  <c r="L36" i="10" s="1"/>
  <c r="M23" i="10"/>
  <c r="M36" i="10" s="1"/>
  <c r="N23" i="10"/>
  <c r="N36" i="10" s="1"/>
  <c r="O23" i="10"/>
  <c r="O36" i="10" s="1"/>
  <c r="P23" i="10"/>
  <c r="Q23" i="10"/>
  <c r="R23" i="10"/>
  <c r="R36" i="10" s="1"/>
  <c r="R39" i="10"/>
  <c r="S23" i="10"/>
  <c r="T23" i="10"/>
  <c r="T36" i="10" s="1"/>
  <c r="T39" i="10" s="1"/>
  <c r="U23" i="10"/>
  <c r="U36" i="10"/>
  <c r="V23" i="10"/>
  <c r="V36" i="10" s="1"/>
  <c r="V39" i="10" s="1"/>
  <c r="W23" i="10"/>
  <c r="W36" i="10" s="1"/>
  <c r="X23" i="10"/>
  <c r="X36" i="10"/>
  <c r="X39" i="10" s="1"/>
  <c r="Y23" i="10"/>
  <c r="Y36" i="10" s="1"/>
  <c r="Z23" i="10"/>
  <c r="AA23" i="10"/>
  <c r="AA36" i="10"/>
  <c r="C23" i="10"/>
  <c r="C36" i="10" s="1"/>
  <c r="D35" i="8"/>
  <c r="E35" i="8"/>
  <c r="F35" i="8"/>
  <c r="F36" i="8" s="1"/>
  <c r="F39" i="8" s="1"/>
  <c r="C35" i="8"/>
  <c r="D23" i="8"/>
  <c r="D36" i="8" s="1"/>
  <c r="D39" i="8"/>
  <c r="E23" i="8"/>
  <c r="F23" i="8"/>
  <c r="C23" i="8"/>
  <c r="C36" i="8"/>
  <c r="C39" i="8" s="1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D23" i="9"/>
  <c r="D36" i="9" s="1"/>
  <c r="D39" i="9" s="1"/>
  <c r="E23" i="9"/>
  <c r="E36" i="9" s="1"/>
  <c r="E39" i="9" s="1"/>
  <c r="F23" i="9"/>
  <c r="F36" i="9" s="1"/>
  <c r="G23" i="9"/>
  <c r="H23" i="9"/>
  <c r="H36" i="9" s="1"/>
  <c r="H39" i="9" s="1"/>
  <c r="I23" i="9"/>
  <c r="J23" i="9"/>
  <c r="J36" i="9" s="1"/>
  <c r="K23" i="9"/>
  <c r="K36" i="9"/>
  <c r="L23" i="9"/>
  <c r="M23" i="9"/>
  <c r="N23" i="9"/>
  <c r="N36" i="9" s="1"/>
  <c r="O23" i="9"/>
  <c r="O36" i="9" s="1"/>
  <c r="P23" i="9"/>
  <c r="Q23" i="9"/>
  <c r="R23" i="9"/>
  <c r="R36" i="9" s="1"/>
  <c r="S23" i="9"/>
  <c r="S36" i="9" s="1"/>
  <c r="T23" i="9"/>
  <c r="T36" i="9" s="1"/>
  <c r="U23" i="9"/>
  <c r="V23" i="9"/>
  <c r="V36" i="9" s="1"/>
  <c r="W23" i="9"/>
  <c r="W36" i="9" s="1"/>
  <c r="X23" i="9"/>
  <c r="X36" i="9" s="1"/>
  <c r="Y23" i="9"/>
  <c r="Z23" i="9"/>
  <c r="AA23" i="9"/>
  <c r="AA36" i="9" s="1"/>
  <c r="AB23" i="9"/>
  <c r="AB36" i="9" s="1"/>
  <c r="AC23" i="9"/>
  <c r="AC36" i="9"/>
  <c r="AC39" i="9" s="1"/>
  <c r="AD23" i="9"/>
  <c r="AE23" i="9"/>
  <c r="AE36" i="9" s="1"/>
  <c r="AF23" i="9"/>
  <c r="AF36" i="9" s="1"/>
  <c r="AG23" i="9"/>
  <c r="AG36" i="9" s="1"/>
  <c r="AG39" i="9" s="1"/>
  <c r="AH23" i="9"/>
  <c r="AI23" i="9"/>
  <c r="AI36" i="9" s="1"/>
  <c r="AJ23" i="9"/>
  <c r="AJ36" i="9" s="1"/>
  <c r="AK23" i="9"/>
  <c r="AK36" i="9" s="1"/>
  <c r="AL23" i="9"/>
  <c r="AL36" i="9"/>
  <c r="AM23" i="9"/>
  <c r="AM36" i="9" s="1"/>
  <c r="AO23" i="9"/>
  <c r="AO36" i="9" s="1"/>
  <c r="AO39" i="9" s="1"/>
  <c r="AP23" i="9"/>
  <c r="AP36" i="9" s="1"/>
  <c r="AQ23" i="9"/>
  <c r="C35" i="9"/>
  <c r="C23" i="9"/>
  <c r="G35" i="8"/>
  <c r="H35" i="8"/>
  <c r="I35" i="8"/>
  <c r="J35" i="8"/>
  <c r="J36" i="8"/>
  <c r="K35" i="8"/>
  <c r="L35" i="8"/>
  <c r="M35" i="8"/>
  <c r="M36" i="8"/>
  <c r="M39" i="8" s="1"/>
  <c r="N35" i="8"/>
  <c r="O35" i="8"/>
  <c r="P35" i="8"/>
  <c r="Q35" i="8"/>
  <c r="S35" i="8"/>
  <c r="T35" i="8"/>
  <c r="U35" i="8"/>
  <c r="G23" i="8"/>
  <c r="H23" i="8"/>
  <c r="H36" i="8" s="1"/>
  <c r="I23" i="8"/>
  <c r="I36" i="8" s="1"/>
  <c r="I39" i="8" s="1"/>
  <c r="J23" i="8"/>
  <c r="K23" i="8"/>
  <c r="K36" i="8" s="1"/>
  <c r="K39" i="8" s="1"/>
  <c r="L23" i="8"/>
  <c r="L36" i="8" s="1"/>
  <c r="M23" i="8"/>
  <c r="N23" i="8"/>
  <c r="N36" i="8" s="1"/>
  <c r="O23" i="8"/>
  <c r="O36" i="8" s="1"/>
  <c r="O39" i="8" s="1"/>
  <c r="P23" i="8"/>
  <c r="S23" i="8"/>
  <c r="S36" i="8" s="1"/>
  <c r="T23" i="8"/>
  <c r="T36" i="8" s="1"/>
  <c r="U23" i="8"/>
  <c r="J35" i="7"/>
  <c r="K35" i="7"/>
  <c r="L35" i="7"/>
  <c r="M35" i="7"/>
  <c r="M36" i="7"/>
  <c r="N35" i="7"/>
  <c r="I35" i="7"/>
  <c r="D35" i="7"/>
  <c r="E35" i="7"/>
  <c r="F35" i="7"/>
  <c r="F36" i="7" s="1"/>
  <c r="G35" i="7"/>
  <c r="H35" i="7"/>
  <c r="H36" i="7" s="1"/>
  <c r="C35" i="7"/>
  <c r="J23" i="7"/>
  <c r="K23" i="7"/>
  <c r="L23" i="7"/>
  <c r="L36" i="7"/>
  <c r="L39" i="7" s="1"/>
  <c r="M23" i="7"/>
  <c r="N23" i="7"/>
  <c r="N36" i="7"/>
  <c r="I23" i="7"/>
  <c r="I36" i="7" s="1"/>
  <c r="I39" i="7" s="1"/>
  <c r="D23" i="7"/>
  <c r="E23" i="7"/>
  <c r="F23" i="7"/>
  <c r="G23" i="7"/>
  <c r="G36" i="7" s="1"/>
  <c r="H23" i="7"/>
  <c r="C23" i="7"/>
  <c r="D35" i="6"/>
  <c r="E35" i="6"/>
  <c r="E36" i="6" s="1"/>
  <c r="E39" i="6" s="1"/>
  <c r="F35" i="6"/>
  <c r="G35" i="6"/>
  <c r="C35" i="6"/>
  <c r="D23" i="6"/>
  <c r="D36" i="6" s="1"/>
  <c r="D39" i="6" s="1"/>
  <c r="E23" i="6"/>
  <c r="F23" i="6"/>
  <c r="G23" i="6"/>
  <c r="C23" i="6"/>
  <c r="D35" i="5"/>
  <c r="E35" i="5"/>
  <c r="F35" i="5"/>
  <c r="G35" i="5"/>
  <c r="G36" i="5" s="1"/>
  <c r="H35" i="5"/>
  <c r="H36" i="5" s="1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C35" i="5"/>
  <c r="D23" i="5"/>
  <c r="E23" i="5"/>
  <c r="F23" i="5"/>
  <c r="F36" i="5" s="1"/>
  <c r="G23" i="5"/>
  <c r="H23" i="5"/>
  <c r="I23" i="5"/>
  <c r="I36" i="5" s="1"/>
  <c r="J23" i="5"/>
  <c r="J36" i="5" s="1"/>
  <c r="K23" i="5"/>
  <c r="L23" i="5"/>
  <c r="L36" i="5" s="1"/>
  <c r="M23" i="5"/>
  <c r="N23" i="5"/>
  <c r="N36" i="5" s="1"/>
  <c r="O23" i="5"/>
  <c r="O36" i="5" s="1"/>
  <c r="P23" i="5"/>
  <c r="P36" i="5" s="1"/>
  <c r="P39" i="5" s="1"/>
  <c r="Q23" i="5"/>
  <c r="R23" i="5"/>
  <c r="S23" i="5"/>
  <c r="S36" i="5" s="1"/>
  <c r="S39" i="5" s="1"/>
  <c r="T23" i="5"/>
  <c r="U23" i="5"/>
  <c r="C23" i="5"/>
  <c r="C36" i="5" s="1"/>
  <c r="N36" i="14"/>
  <c r="C36" i="9"/>
  <c r="C39" i="9" s="1"/>
  <c r="M36" i="14"/>
  <c r="M39" i="14" s="1"/>
  <c r="G36" i="13"/>
  <c r="K39" i="12"/>
  <c r="F36" i="12"/>
  <c r="F39" i="12" s="1"/>
  <c r="Y36" i="11"/>
  <c r="AK36" i="11"/>
  <c r="V39" i="11"/>
  <c r="AB36" i="11"/>
  <c r="AB39" i="11" s="1"/>
  <c r="P36" i="11"/>
  <c r="P39" i="11" s="1"/>
  <c r="F36" i="6"/>
  <c r="F39" i="6" s="1"/>
  <c r="Z36" i="9"/>
  <c r="Z39" i="9" s="1"/>
  <c r="G36" i="9"/>
  <c r="P36" i="10"/>
  <c r="P39" i="10"/>
  <c r="Q38" i="8"/>
  <c r="AD36" i="9"/>
  <c r="AH36" i="9"/>
  <c r="AH39" i="9" s="1"/>
  <c r="C39" i="10"/>
  <c r="AL36" i="11"/>
  <c r="AL39" i="11" s="1"/>
  <c r="AD36" i="11"/>
  <c r="AD39" i="11" s="1"/>
  <c r="AJ36" i="11"/>
  <c r="AJ39" i="11" s="1"/>
  <c r="L36" i="15"/>
  <c r="L39" i="15" s="1"/>
  <c r="E38" i="13"/>
  <c r="S36" i="14"/>
  <c r="O36" i="14"/>
  <c r="F36" i="17"/>
  <c r="AK39" i="11" l="1"/>
  <c r="AF36" i="11"/>
  <c r="AF39" i="11" s="1"/>
  <c r="AE36" i="11"/>
  <c r="AE39" i="11" s="1"/>
  <c r="AG36" i="11"/>
  <c r="AG39" i="11" s="1"/>
  <c r="AC39" i="11"/>
  <c r="AA36" i="11"/>
  <c r="AA39" i="11" s="1"/>
  <c r="W39" i="11"/>
  <c r="Q39" i="11"/>
  <c r="R39" i="11"/>
  <c r="Q36" i="11"/>
  <c r="S39" i="11"/>
  <c r="C36" i="11"/>
  <c r="C39" i="11" s="1"/>
  <c r="H36" i="11"/>
  <c r="H39" i="11" s="1"/>
  <c r="D36" i="11"/>
  <c r="D39" i="11" s="1"/>
  <c r="F36" i="11"/>
  <c r="F39" i="11" s="1"/>
  <c r="E39" i="11"/>
  <c r="G36" i="11"/>
  <c r="G39" i="11" s="1"/>
  <c r="L36" i="11"/>
  <c r="L39" i="11" s="1"/>
  <c r="M39" i="11"/>
  <c r="M36" i="15"/>
  <c r="M39" i="15" s="1"/>
  <c r="H36" i="15"/>
  <c r="H39" i="15" s="1"/>
  <c r="J36" i="15"/>
  <c r="J39" i="15" s="1"/>
  <c r="F36" i="15"/>
  <c r="F39" i="15" s="1"/>
  <c r="J38" i="15"/>
  <c r="N38" i="15" s="1"/>
  <c r="N39" i="15" s="1"/>
  <c r="K39" i="15"/>
  <c r="G39" i="15"/>
  <c r="J36" i="17"/>
  <c r="G36" i="17"/>
  <c r="G39" i="17" s="1"/>
  <c r="O39" i="17"/>
  <c r="N36" i="17"/>
  <c r="N39" i="17" s="1"/>
  <c r="Q36" i="17"/>
  <c r="F39" i="17"/>
  <c r="E36" i="17"/>
  <c r="E39" i="17" s="1"/>
  <c r="P39" i="17"/>
  <c r="K39" i="10"/>
  <c r="L39" i="10"/>
  <c r="G38" i="10"/>
  <c r="G39" i="10" s="1"/>
  <c r="F39" i="10"/>
  <c r="D39" i="10"/>
  <c r="E39" i="10"/>
  <c r="M39" i="10"/>
  <c r="H39" i="10"/>
  <c r="AF39" i="9"/>
  <c r="AE39" i="9"/>
  <c r="AD39" i="9"/>
  <c r="AP39" i="9"/>
  <c r="AK39" i="9"/>
  <c r="AJ39" i="9"/>
  <c r="AM38" i="9"/>
  <c r="AM39" i="9" s="1"/>
  <c r="AL39" i="9"/>
  <c r="AI39" i="9"/>
  <c r="R36" i="16"/>
  <c r="R39" i="16" s="1"/>
  <c r="O39" i="16"/>
  <c r="W38" i="16"/>
  <c r="W39" i="16" s="1"/>
  <c r="S39" i="16"/>
  <c r="G39" i="16"/>
  <c r="J39" i="16"/>
  <c r="C36" i="16"/>
  <c r="C39" i="16"/>
  <c r="K39" i="16"/>
  <c r="F36" i="16"/>
  <c r="F39" i="16" s="1"/>
  <c r="AB36" i="14"/>
  <c r="I39" i="14"/>
  <c r="AA36" i="14"/>
  <c r="AA39" i="14" s="1"/>
  <c r="X36" i="14"/>
  <c r="X39" i="14" s="1"/>
  <c r="P36" i="14"/>
  <c r="P39" i="14" s="1"/>
  <c r="L36" i="14"/>
  <c r="L39" i="14" s="1"/>
  <c r="E39" i="14"/>
  <c r="Y38" i="14"/>
  <c r="Y39" i="14" s="1"/>
  <c r="Z36" i="14"/>
  <c r="Z39" i="14" s="1"/>
  <c r="D36" i="14"/>
  <c r="D39" i="14" s="1"/>
  <c r="S39" i="14"/>
  <c r="K39" i="14"/>
  <c r="N38" i="14"/>
  <c r="V39" i="14"/>
  <c r="Q36" i="14"/>
  <c r="Q39" i="14" s="1"/>
  <c r="O39" i="14"/>
  <c r="T36" i="14"/>
  <c r="T39" i="14" s="1"/>
  <c r="S38" i="14"/>
  <c r="O36" i="13"/>
  <c r="S36" i="13"/>
  <c r="N36" i="13"/>
  <c r="Q36" i="13"/>
  <c r="M36" i="13"/>
  <c r="M39" i="13" s="1"/>
  <c r="J36" i="13"/>
  <c r="S39" i="13"/>
  <c r="I39" i="13"/>
  <c r="P39" i="13"/>
  <c r="Q38" i="13"/>
  <c r="O39" i="13"/>
  <c r="J39" i="13"/>
  <c r="H36" i="13"/>
  <c r="H39" i="13" s="1"/>
  <c r="J38" i="13"/>
  <c r="G39" i="13"/>
  <c r="N38" i="13"/>
  <c r="N39" i="13" s="1"/>
  <c r="R36" i="13"/>
  <c r="R39" i="13" s="1"/>
  <c r="F36" i="13"/>
  <c r="F39" i="13" s="1"/>
  <c r="C36" i="13"/>
  <c r="C39" i="13" s="1"/>
  <c r="AA39" i="9"/>
  <c r="Y36" i="9"/>
  <c r="U36" i="9"/>
  <c r="U39" i="9" s="1"/>
  <c r="J39" i="9"/>
  <c r="F39" i="9"/>
  <c r="W39" i="9"/>
  <c r="S38" i="9"/>
  <c r="S39" i="9" s="1"/>
  <c r="N38" i="9"/>
  <c r="N39" i="9" s="1"/>
  <c r="Y39" i="9"/>
  <c r="G39" i="9"/>
  <c r="X39" i="9"/>
  <c r="T39" i="9"/>
  <c r="O39" i="9"/>
  <c r="L36" i="9"/>
  <c r="L39" i="9" s="1"/>
  <c r="R39" i="9"/>
  <c r="J39" i="8"/>
  <c r="S39" i="8"/>
  <c r="U36" i="8"/>
  <c r="T39" i="8"/>
  <c r="N38" i="8"/>
  <c r="U38" i="8" s="1"/>
  <c r="H39" i="8"/>
  <c r="I36" i="12"/>
  <c r="I39" i="12" s="1"/>
  <c r="H36" i="12"/>
  <c r="H39" i="12" s="1"/>
  <c r="D36" i="12"/>
  <c r="D39" i="12" s="1"/>
  <c r="Q36" i="10"/>
  <c r="Q39" i="10" s="1"/>
  <c r="AA39" i="10"/>
  <c r="U39" i="10"/>
  <c r="Y39" i="10"/>
  <c r="O39" i="10"/>
  <c r="Z36" i="10"/>
  <c r="Z39" i="10" s="1"/>
  <c r="W39" i="10"/>
  <c r="U36" i="15"/>
  <c r="U39" i="15" s="1"/>
  <c r="W39" i="15"/>
  <c r="Q36" i="15"/>
  <c r="Q39" i="15" s="1"/>
  <c r="AA38" i="15"/>
  <c r="AA39" i="15" s="1"/>
  <c r="V39" i="15"/>
  <c r="S36" i="15"/>
  <c r="S39" i="15" s="1"/>
  <c r="P36" i="15"/>
  <c r="P39" i="15" s="1"/>
  <c r="Z39" i="15"/>
  <c r="T36" i="15"/>
  <c r="T39" i="15" s="1"/>
  <c r="E36" i="8"/>
  <c r="E39" i="8" s="1"/>
  <c r="C36" i="7"/>
  <c r="C39" i="7" s="1"/>
  <c r="E36" i="7"/>
  <c r="E39" i="7" s="1"/>
  <c r="D36" i="7"/>
  <c r="D39" i="7" s="1"/>
  <c r="F39" i="7"/>
  <c r="C36" i="6"/>
  <c r="C39" i="6" s="1"/>
  <c r="G36" i="6"/>
  <c r="G39" i="6" s="1"/>
  <c r="R36" i="5"/>
  <c r="U36" i="5"/>
  <c r="U39" i="5" s="1"/>
  <c r="Q36" i="5"/>
  <c r="Q39" i="5" s="1"/>
  <c r="T36" i="5"/>
  <c r="T39" i="5" s="1"/>
  <c r="R39" i="5"/>
  <c r="M36" i="5"/>
  <c r="K36" i="5"/>
  <c r="O38" i="5"/>
  <c r="O39" i="5" s="1"/>
  <c r="D36" i="5"/>
  <c r="Q36" i="8"/>
  <c r="Q39" i="8" s="1"/>
  <c r="J36" i="7"/>
  <c r="J39" i="7" s="1"/>
  <c r="P36" i="9"/>
  <c r="P39" i="9" s="1"/>
  <c r="J39" i="10"/>
  <c r="O36" i="11"/>
  <c r="O39" i="11" s="1"/>
  <c r="J39" i="17"/>
  <c r="AQ38" i="9"/>
  <c r="AM36" i="11"/>
  <c r="AM39" i="11" s="1"/>
  <c r="E36" i="5"/>
  <c r="E39" i="5" s="1"/>
  <c r="M38" i="17"/>
  <c r="M39" i="17" s="1"/>
  <c r="P36" i="8"/>
  <c r="P39" i="8" s="1"/>
  <c r="G36" i="8"/>
  <c r="G39" i="8" s="1"/>
  <c r="V39" i="9"/>
  <c r="K39" i="9"/>
  <c r="I36" i="9"/>
  <c r="I39" i="9" s="1"/>
  <c r="I39" i="10"/>
  <c r="AH36" i="11"/>
  <c r="AH39" i="11" s="1"/>
  <c r="E36" i="13"/>
  <c r="E39" i="13" s="1"/>
  <c r="V36" i="16"/>
  <c r="V39" i="16" s="1"/>
  <c r="K36" i="7"/>
  <c r="K39" i="7" s="1"/>
  <c r="L39" i="8"/>
  <c r="AQ36" i="9"/>
  <c r="Q36" i="9"/>
  <c r="Q39" i="9" s="1"/>
  <c r="M36" i="9"/>
  <c r="M39" i="9" s="1"/>
  <c r="L39" i="17"/>
  <c r="U36" i="16"/>
  <c r="U39" i="16" s="1"/>
  <c r="N38" i="10" l="1"/>
  <c r="N39" i="10" s="1"/>
  <c r="AQ39" i="9"/>
  <c r="AB38" i="14"/>
  <c r="AB39" i="14" s="1"/>
  <c r="N39" i="14"/>
  <c r="Q39" i="13"/>
  <c r="U38" i="13"/>
  <c r="U39" i="13" s="1"/>
  <c r="AB38" i="9"/>
  <c r="AB39" i="9" s="1"/>
  <c r="U39" i="8"/>
  <c r="N39" i="8"/>
  <c r="Q38" i="17"/>
  <c r="Q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C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<sst xmlns="http://schemas.openxmlformats.org/spreadsheetml/2006/main" count="1233" uniqueCount="634">
  <si>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</si>
  <si>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</si>
  <si>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</si>
  <si>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</si>
  <si>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</si>
  <si>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</si>
  <si>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</si>
  <si>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</si>
  <si>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</si>
  <si>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</si>
  <si>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</si>
  <si>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</si>
  <si>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</si>
  <si>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</si>
  <si>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</si>
  <si>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</si>
  <si>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</si>
  <si>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</si>
  <si>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</si>
  <si>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</si>
  <si>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</si>
  <si>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</si>
  <si>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</si>
  <si>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</si>
  <si>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</si>
  <si>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</si>
  <si>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</si>
  <si>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</si>
  <si>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</si>
  <si>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</si>
  <si>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</si>
  <si>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</si>
  <si>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</si>
  <si>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</si>
  <si>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</si>
  <si>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</si>
  <si>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</si>
  <si>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</si>
  <si>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</si>
  <si>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</si>
  <si>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</si>
  <si>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</si>
  <si>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</si>
  <si>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</si>
  <si>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</si>
  <si>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</si>
  <si>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</si>
  <si>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</si>
  <si>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</si>
  <si>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</si>
  <si>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</si>
  <si>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</si>
  <si>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</si>
  <si>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</si>
  <si>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</si>
  <si>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</si>
  <si>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</si>
  <si>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</si>
  <si>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</si>
  <si>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</si>
  <si>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</si>
  <si>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</si>
  <si>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</si>
  <si>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</si>
  <si>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</si>
  <si>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</si>
  <si>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</si>
  <si>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</si>
  <si>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</si>
  <si>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</si>
  <si>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</si>
  <si>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</si>
  <si>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</si>
  <si>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</si>
  <si>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</si>
  <si>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</si>
  <si>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</si>
  <si>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</si>
  <si>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</si>
  <si>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</si>
  <si>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</si>
  <si>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</si>
  <si>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</si>
  <si>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</si>
  <si>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</si>
  <si>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</si>
  <si>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</si>
  <si>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</si>
  <si>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</si>
  <si>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</si>
  <si>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</si>
  <si>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</si>
  <si>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</si>
  <si>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</si>
  <si>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</si>
  <si>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</si>
  <si>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</si>
  <si>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</si>
  <si>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</si>
  <si>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</si>
  <si>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</si>
  <si>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</si>
  <si>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</si>
  <si>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</si>
  <si>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</si>
  <si>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</si>
  <si>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</si>
  <si>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</si>
  <si>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</si>
  <si>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</si>
  <si>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</si>
  <si>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</si>
  <si>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</si>
  <si>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</si>
  <si>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</si>
  <si>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</si>
  <si>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</si>
  <si>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</si>
  <si>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</si>
  <si>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</si>
  <si>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</si>
  <si>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</si>
  <si>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</si>
  <si>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</si>
  <si>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</si>
  <si>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</si>
  <si>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</si>
  <si>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</si>
  <si>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</si>
  <si>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</si>
  <si>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</si>
  <si>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</si>
  <si>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</si>
  <si>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</si>
  <si>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</si>
  <si>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</si>
  <si>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19-01-02</t>
  </si>
  <si>
    <t>19-01-03</t>
  </si>
  <si>
    <t>19-01-04</t>
  </si>
  <si>
    <t>19-01-05</t>
  </si>
  <si>
    <t>19-01-06</t>
  </si>
  <si>
    <t>19-01-07</t>
  </si>
  <si>
    <t>19-01-08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</si>
  <si>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</si>
  <si>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</si>
  <si>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</si>
  <si>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</si>
  <si>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</si>
  <si>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</si>
  <si>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</si>
  <si>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</si>
  <si>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</si>
  <si>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</si>
  <si>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</si>
  <si>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</si>
  <si>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</si>
  <si>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</si>
  <si>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</si>
  <si>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</si>
  <si>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</si>
  <si>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</si>
  <si>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</si>
  <si>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</si>
  <si>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法人税割額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</si>
  <si>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</si>
  <si>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</si>
  <si>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</si>
  <si>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</si>
  <si>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</si>
  <si>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</si>
  <si>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</si>
  <si>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</si>
  <si>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</si>
  <si>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</si>
  <si>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</si>
  <si>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</si>
  <si>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</si>
  <si>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</si>
  <si>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</si>
  <si>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</si>
  <si>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</si>
  <si>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</si>
  <si>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</si>
  <si>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</si>
  <si>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(単位：人、千円）</t>
    <rPh sb="1" eb="3">
      <t>タンイ</t>
    </rPh>
    <rPh sb="4" eb="5">
      <t>ヒト</t>
    </rPh>
    <rPh sb="6" eb="8">
      <t>センエン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</si>
  <si>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</si>
  <si>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</si>
  <si>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</si>
  <si>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</si>
  <si>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</si>
  <si>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</si>
  <si>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</si>
  <si>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</si>
  <si>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</si>
  <si>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</si>
  <si>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</si>
  <si>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</si>
  <si>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</si>
  <si>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</si>
  <si>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</si>
  <si>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</si>
  <si>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</si>
  <si>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</si>
  <si>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</si>
  <si>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</si>
  <si>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</si>
  <si>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</si>
  <si>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</si>
  <si>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</si>
  <si>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</si>
  <si>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</si>
  <si>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</si>
  <si>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</si>
  <si>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</si>
  <si>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</si>
  <si>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</si>
  <si>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</si>
  <si>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</si>
  <si>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</si>
  <si>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</si>
  <si>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</si>
  <si>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</si>
  <si>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</si>
  <si>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</si>
  <si>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</si>
  <si>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</si>
  <si>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</si>
  <si>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</si>
  <si>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</si>
  <si>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</si>
  <si>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</si>
  <si>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</si>
  <si>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</si>
  <si>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</si>
  <si>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</si>
  <si>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</si>
  <si>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</si>
  <si>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</si>
  <si>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</si>
  <si>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（その２）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</si>
  <si>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</si>
  <si>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</si>
  <si>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</si>
  <si>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</si>
  <si>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第１項第９号に</t>
    <phoneticPr fontId="2"/>
  </si>
  <si>
    <t>第１項第８号に</t>
    <phoneticPr fontId="2"/>
  </si>
  <si>
    <t>第１項第７号に</t>
    <phoneticPr fontId="2"/>
  </si>
  <si>
    <t>第１項第６号に</t>
    <phoneticPr fontId="2"/>
  </si>
  <si>
    <t>第１項第５号に</t>
    <phoneticPr fontId="2"/>
  </si>
  <si>
    <t>第１項第４号に</t>
    <phoneticPr fontId="2"/>
  </si>
  <si>
    <t>第１項第３号に</t>
    <phoneticPr fontId="2"/>
  </si>
  <si>
    <t>第１項第２号に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</si>
  <si>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</si>
  <si>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</si>
  <si>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</si>
  <si>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</si>
  <si>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</si>
  <si>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</si>
  <si>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</si>
  <si>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</si>
  <si>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</si>
  <si>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</si>
  <si>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</si>
  <si>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</si>
  <si>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</si>
  <si>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</si>
  <si>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</si>
  <si>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</si>
  <si>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</si>
  <si>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</si>
  <si>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</si>
  <si>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</si>
  <si>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</si>
  <si>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</si>
  <si>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</si>
  <si>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</si>
  <si>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</si>
  <si>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</si>
  <si>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</si>
  <si>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</si>
  <si>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</si>
  <si>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</si>
  <si>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</si>
  <si>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</si>
  <si>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</si>
  <si>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</si>
  <si>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</si>
  <si>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</si>
  <si>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</si>
  <si>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</si>
  <si>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</si>
  <si>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</si>
  <si>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</si>
  <si>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</si>
  <si>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</si>
  <si>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</si>
  <si>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</si>
  <si>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</si>
  <si>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</si>
  <si>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</si>
  <si>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</si>
  <si>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</si>
  <si>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</si>
  <si>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</si>
  <si>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</si>
  <si>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</si>
  <si>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</si>
  <si>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</si>
  <si>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</si>
  <si>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</si>
  <si>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</si>
  <si>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</si>
  <si>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</si>
  <si>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</si>
  <si>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</si>
  <si>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</si>
  <si>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</si>
  <si>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</si>
  <si>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</si>
  <si>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</si>
  <si>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</si>
  <si>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</si>
  <si>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</si>
  <si>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</si>
  <si>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</si>
  <si>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12-10-15</t>
    <phoneticPr fontId="3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</si>
  <si>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</si>
  <si>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</si>
  <si>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</si>
  <si>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</si>
  <si>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</si>
  <si>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</si>
  <si>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</si>
  <si>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</si>
  <si>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</si>
  <si>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</si>
  <si>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</si>
  <si>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</si>
  <si>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</si>
  <si>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</si>
  <si>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58-18-17</t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</si>
  <si>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</si>
  <si>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</si>
  <si>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</si>
  <si>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</si>
  <si>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</si>
  <si>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</si>
  <si>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</si>
  <si>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</si>
  <si>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</si>
  <si>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</si>
  <si>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</si>
  <si>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</si>
  <si>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</si>
  <si>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</si>
  <si>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</si>
  <si>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</si>
  <si>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</si>
  <si>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</si>
  <si>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</si>
  <si>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12-18-15</t>
    <phoneticPr fontId="3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</si>
  <si>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</si>
  <si>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</si>
  <si>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</si>
  <si>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</si>
  <si>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</si>
  <si>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</si>
  <si>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</si>
  <si>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</si>
  <si>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</si>
  <si>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</si>
  <si>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</si>
  <si>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</si>
  <si>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32-01-06</t>
    <phoneticPr fontId="2"/>
  </si>
  <si>
    <t>32-01-07</t>
    <phoneticPr fontId="2"/>
  </si>
  <si>
    <t>32-01-08</t>
    <phoneticPr fontId="2"/>
  </si>
  <si>
    <t>32-01-09</t>
    <phoneticPr fontId="2"/>
  </si>
  <si>
    <t>32-01-10</t>
    <phoneticPr fontId="2"/>
  </si>
  <si>
    <t>32-01-11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</si>
  <si>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</si>
  <si>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</si>
  <si>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</si>
  <si>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</si>
  <si>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</si>
  <si>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</si>
  <si>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</si>
  <si>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</si>
  <si>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</si>
  <si>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</si>
  <si>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</si>
  <si>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</si>
  <si>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</si>
  <si>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</si>
  <si>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</si>
  <si>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</si>
  <si>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</si>
  <si>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</si>
  <si>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</si>
  <si>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</si>
  <si>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</si>
  <si>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</si>
  <si>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12-18-23</t>
    <phoneticPr fontId="3"/>
  </si>
  <si>
    <t>12-18-24</t>
    <phoneticPr fontId="3"/>
  </si>
  <si>
    <t>12-18-25</t>
    <phoneticPr fontId="3"/>
  </si>
  <si>
    <t>12-18-26</t>
    <phoneticPr fontId="2"/>
  </si>
  <si>
    <t>12-18-27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</si>
  <si>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</si>
  <si>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</si>
  <si>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</si>
  <si>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</si>
  <si>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</si>
  <si>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</si>
  <si>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</si>
  <si>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</si>
  <si>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</si>
  <si>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</si>
  <si>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</si>
  <si>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</si>
  <si>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</si>
  <si>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</si>
  <si>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</si>
  <si>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</si>
  <si>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</si>
  <si>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</si>
  <si>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</si>
  <si>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</si>
  <si>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</si>
  <si>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</si>
  <si>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</si>
  <si>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</si>
  <si>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</si>
  <si>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</si>
  <si>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</si>
  <si>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</si>
  <si>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</si>
  <si>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</si>
  <si>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</si>
  <si>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</si>
  <si>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</si>
  <si>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</si>
  <si>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</si>
  <si>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</si>
  <si>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</si>
  <si>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</si>
  <si>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</si>
  <si>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</si>
  <si>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</si>
  <si>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</si>
  <si>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</si>
  <si>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</si>
  <si>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</si>
  <si>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</si>
  <si>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</si>
  <si>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</si>
  <si>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</si>
  <si>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</si>
  <si>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</si>
  <si>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</si>
  <si>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</si>
  <si>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</si>
  <si>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</si>
  <si>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</si>
  <si>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</si>
  <si>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</si>
  <si>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</si>
  <si>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</si>
  <si>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</si>
  <si>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</si>
  <si>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</si>
  <si>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</si>
  <si>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</si>
  <si>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</si>
  <si>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</si>
  <si>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</si>
  <si>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</si>
  <si>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</si>
  <si>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</si>
  <si>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</si>
  <si>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第１項第１号に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</si>
  <si>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</si>
  <si>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</si>
  <si>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</si>
  <si>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</si>
  <si>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</si>
  <si>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</si>
  <si>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</si>
  <si>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</si>
  <si>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</si>
  <si>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</si>
  <si>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</si>
  <si>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19-01-09</t>
  </si>
  <si>
    <t>19-01-10</t>
  </si>
  <si>
    <t>19-01-11</t>
    <phoneticPr fontId="3"/>
  </si>
  <si>
    <t>19-01-12</t>
  </si>
  <si>
    <t>19-01-15</t>
    <phoneticPr fontId="3"/>
  </si>
  <si>
    <t>19-01-18</t>
    <phoneticPr fontId="3"/>
  </si>
  <si>
    <t>19-01-19</t>
    <phoneticPr fontId="3"/>
  </si>
  <si>
    <t>19-01-20</t>
    <phoneticPr fontId="3"/>
  </si>
  <si>
    <t>19-01-23</t>
    <phoneticPr fontId="3"/>
  </si>
  <si>
    <t>19-01-22</t>
    <phoneticPr fontId="3"/>
  </si>
  <si>
    <t>19-01-24</t>
    <phoneticPr fontId="3"/>
  </si>
  <si>
    <t>19-01-29</t>
    <phoneticPr fontId="3"/>
  </si>
  <si>
    <t>19-01-27</t>
    <phoneticPr fontId="3"/>
  </si>
  <si>
    <t>19-01-28</t>
    <phoneticPr fontId="3"/>
  </si>
  <si>
    <t>19-01-33</t>
    <phoneticPr fontId="3"/>
  </si>
  <si>
    <t>19-01-32</t>
    <phoneticPr fontId="3"/>
  </si>
  <si>
    <t>19-01-36</t>
    <phoneticPr fontId="3"/>
  </si>
  <si>
    <t>19-01-35</t>
    <phoneticPr fontId="3"/>
  </si>
  <si>
    <t>19-01-37</t>
    <phoneticPr fontId="3"/>
  </si>
  <si>
    <t>19-01-39</t>
  </si>
  <si>
    <t>19-01-40</t>
  </si>
  <si>
    <t>19-01-41</t>
  </si>
  <si>
    <t>19-01-42</t>
  </si>
  <si>
    <t>19-01-43</t>
  </si>
  <si>
    <t>19-01-44</t>
  </si>
  <si>
    <t>19-01-45</t>
  </si>
  <si>
    <t>19-01-46</t>
  </si>
  <si>
    <t>19-01-47</t>
  </si>
  <si>
    <t>19-01-38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</si>
  <si>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</si>
  <si>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</si>
  <si>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</si>
  <si>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株式等に係る</t>
    <rPh sb="0" eb="2">
      <t>カブシキ</t>
    </rPh>
    <rPh sb="2" eb="3">
      <t>トウ</t>
    </rPh>
    <rPh sb="4" eb="5">
      <t>カカ</t>
    </rPh>
    <phoneticPr fontId="3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</si>
  <si>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</si>
  <si>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58-10-42</t>
  </si>
  <si>
    <t>58-10-41</t>
  </si>
  <si>
    <t>58-10-40</t>
  </si>
  <si>
    <t>58-10-39</t>
  </si>
  <si>
    <t>58-10-38</t>
  </si>
  <si>
    <t>58-10-37</t>
  </si>
  <si>
    <t>58-10-36</t>
  </si>
  <si>
    <t>58-10-35</t>
  </si>
  <si>
    <t>58-10-34</t>
  </si>
  <si>
    <t>58-10-33</t>
  </si>
  <si>
    <t>58-10-32</t>
  </si>
  <si>
    <t>58-10-31</t>
  </si>
  <si>
    <t>58-10-30</t>
  </si>
  <si>
    <t>58-10-29</t>
  </si>
  <si>
    <t>58-10-28</t>
  </si>
  <si>
    <t>58-10-27</t>
  </si>
  <si>
    <t>58-10-26</t>
  </si>
  <si>
    <t>58-10-25</t>
  </si>
  <si>
    <t>58-10-24</t>
  </si>
  <si>
    <t>58-10-23</t>
  </si>
  <si>
    <t>58-10-22</t>
  </si>
  <si>
    <t>58-10-21</t>
  </si>
  <si>
    <t>58-10-20</t>
  </si>
  <si>
    <t>58-10-19</t>
  </si>
  <si>
    <t>58-10-13</t>
  </si>
  <si>
    <t>58-10-16</t>
  </si>
  <si>
    <t>58-10-14</t>
  </si>
  <si>
    <t>58-10-15</t>
  </si>
  <si>
    <t>58-10-17</t>
    <phoneticPr fontId="2"/>
  </si>
  <si>
    <t>58-10-18</t>
    <phoneticPr fontId="2"/>
  </si>
  <si>
    <t>等の金額に係るもの</t>
    <rPh sb="0" eb="1">
      <t>トウ</t>
    </rPh>
    <phoneticPr fontId="3"/>
  </si>
  <si>
    <t>株式等に係る譲渡所得</t>
    <rPh sb="0" eb="2">
      <t>カブシキ</t>
    </rPh>
    <rPh sb="2" eb="3">
      <t>トウ</t>
    </rPh>
    <rPh sb="4" eb="5">
      <t>カカ</t>
    </rPh>
    <phoneticPr fontId="3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</si>
  <si>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</si>
  <si>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</si>
  <si>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</si>
  <si>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</si>
  <si>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</si>
  <si>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59-10-17</t>
    <phoneticPr fontId="3"/>
  </si>
  <si>
    <t>59-10-29</t>
  </si>
  <si>
    <t>59-10-30</t>
  </si>
  <si>
    <t>59-10-25</t>
  </si>
  <si>
    <t>59-10-26</t>
  </si>
  <si>
    <t>59-10-27</t>
  </si>
  <si>
    <t>59-10-28</t>
  </si>
  <si>
    <t>59-10-22</t>
  </si>
  <si>
    <t>59-10-23</t>
  </si>
  <si>
    <t>59-10-24</t>
  </si>
  <si>
    <t>59-10-20</t>
    <phoneticPr fontId="3"/>
  </si>
  <si>
    <t>59-10-21</t>
    <phoneticPr fontId="3"/>
  </si>
  <si>
    <t>株式等に係る</t>
    <rPh sb="0" eb="2">
      <t>カブシキ</t>
    </rPh>
    <rPh sb="2" eb="3">
      <t>トウ</t>
    </rPh>
    <rPh sb="4" eb="5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</si>
  <si>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</si>
  <si>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</si>
  <si>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</si>
  <si>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58-18-14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</si>
  <si>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</si>
  <si>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</si>
  <si>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58-18-42</t>
  </si>
  <si>
    <t>58-18-41</t>
  </si>
  <si>
    <t>58-18-40</t>
  </si>
  <si>
    <t>58-18-39</t>
  </si>
  <si>
    <t>58-18-38</t>
  </si>
  <si>
    <t>58-18-37</t>
  </si>
  <si>
    <t>58-18-36</t>
  </si>
  <si>
    <t>58-18-35</t>
  </si>
  <si>
    <t>58-18-34</t>
  </si>
  <si>
    <t>58-18-33</t>
  </si>
  <si>
    <t>58-18-32</t>
  </si>
  <si>
    <t>58-18-31</t>
  </si>
  <si>
    <t>58-18-30</t>
  </si>
  <si>
    <t>58-18-29</t>
  </si>
  <si>
    <t>58-18-28</t>
  </si>
  <si>
    <t>58-18-27</t>
  </si>
  <si>
    <t>58-18-26</t>
  </si>
  <si>
    <t>58-18-25</t>
  </si>
  <si>
    <t>58-18-24</t>
  </si>
  <si>
    <t>58-18-23</t>
  </si>
  <si>
    <t>58-18-22</t>
  </si>
  <si>
    <t>58-18-21</t>
  </si>
  <si>
    <t>58-18-20</t>
  </si>
  <si>
    <t>58-18-19</t>
  </si>
  <si>
    <t>59-18-16</t>
  </si>
  <si>
    <t>59-18-15</t>
  </si>
  <si>
    <t>59-18-14</t>
  </si>
  <si>
    <t>59-18-13</t>
  </si>
  <si>
    <t>株式等に係る譲渡所得</t>
    <rPh sb="0" eb="3">
      <t>カブシキナド</t>
    </rPh>
    <rPh sb="4" eb="5">
      <t>カカワ</t>
    </rPh>
    <rPh sb="6" eb="8">
      <t>ジョウト</t>
    </rPh>
    <rPh sb="8" eb="10">
      <t>ショトク</t>
    </rPh>
    <phoneticPr fontId="3"/>
  </si>
  <si>
    <t>等の金額に係るもの</t>
    <rPh sb="0" eb="1">
      <t>トウ</t>
    </rPh>
    <rPh sb="2" eb="4">
      <t>キンガク</t>
    </rPh>
    <rPh sb="5" eb="6">
      <t>カカ</t>
    </rPh>
    <phoneticPr fontId="3"/>
  </si>
  <si>
    <t>59-18-17</t>
    <phoneticPr fontId="2"/>
  </si>
  <si>
    <t>59-18-30</t>
  </si>
  <si>
    <t>59-18-29</t>
  </si>
  <si>
    <t>59-18-28</t>
  </si>
  <si>
    <t>59-18-27</t>
  </si>
  <si>
    <t>59-18-26</t>
  </si>
  <si>
    <t>59-18-25</t>
  </si>
  <si>
    <t>59-18-24</t>
  </si>
  <si>
    <t>59-18-23</t>
  </si>
  <si>
    <t>59-18-22</t>
  </si>
  <si>
    <t>59-18-20</t>
    <phoneticPr fontId="2"/>
  </si>
  <si>
    <t>59-18-21</t>
    <phoneticPr fontId="2"/>
  </si>
  <si>
    <t>第２　市町村民税　（平成２８年度市町村税課税状況等の調）</t>
    <rPh sb="19" eb="20">
      <t>ゼイ</t>
    </rPh>
    <phoneticPr fontId="2"/>
  </si>
  <si>
    <t>第１１表  平成２８年度市町村民税等の納税義務者等</t>
    <rPh sb="24" eb="25">
      <t>トウ</t>
    </rPh>
    <phoneticPr fontId="2"/>
  </si>
  <si>
    <t>第１４表  平成２８年度分市町村民税の所得割額等</t>
    <rPh sb="12" eb="13">
      <t>ブン</t>
    </rPh>
    <rPh sb="13" eb="15">
      <t>シチョウ</t>
    </rPh>
    <rPh sb="15" eb="16">
      <t>ソン</t>
    </rPh>
    <phoneticPr fontId="3"/>
  </si>
  <si>
    <t>第１７表  平成２８年度分県民税の所得割額等</t>
    <rPh sb="12" eb="13">
      <t>ブン</t>
    </rPh>
    <phoneticPr fontId="2"/>
  </si>
  <si>
    <t>第１２表  平成２８年度個人の市町村民税の納税義務者等</t>
    <rPh sb="26" eb="27">
      <t>トウ</t>
    </rPh>
    <phoneticPr fontId="4"/>
  </si>
  <si>
    <t>第１３表  平成２８年度市町村民税の特別徴収義務者等及び特別徴収税額（給与特徴に係る分）</t>
    <rPh sb="25" eb="26">
      <t>トウ</t>
    </rPh>
    <rPh sb="35" eb="37">
      <t>キュウヨ</t>
    </rPh>
    <rPh sb="37" eb="39">
      <t>トクチョウ</t>
    </rPh>
    <rPh sb="40" eb="41">
      <t>カカ</t>
    </rPh>
    <rPh sb="42" eb="43">
      <t>ブン</t>
    </rPh>
    <phoneticPr fontId="3"/>
  </si>
  <si>
    <t>第１３表  平成２８年度市町村民税の特別徴収義務者等及び特別徴収税額（年金特徴に係る分）</t>
    <rPh sb="25" eb="26">
      <t>トウ</t>
    </rPh>
    <rPh sb="35" eb="37">
      <t>ネンキン</t>
    </rPh>
    <rPh sb="37" eb="39">
      <t>トクチョウ</t>
    </rPh>
    <rPh sb="40" eb="41">
      <t>カカ</t>
    </rPh>
    <rPh sb="42" eb="43">
      <t>ブン</t>
    </rPh>
    <phoneticPr fontId="3"/>
  </si>
  <si>
    <t>第１６表  平成２８年度青色申告者及び事業専従者</t>
    <phoneticPr fontId="3"/>
  </si>
  <si>
    <t>第１８表  平成２７年度市町村民税の法人税割額及び法人均等割額</t>
    <phoneticPr fontId="2"/>
  </si>
  <si>
    <t>第１５表  平成２８年度分に係る所得控除等の人員等</t>
    <phoneticPr fontId="3"/>
  </si>
  <si>
    <t>第１４表  平成２８年度分市町村民税の所得割額等</t>
    <rPh sb="12" eb="13">
      <t>ブン</t>
    </rPh>
    <phoneticPr fontId="2"/>
  </si>
  <si>
    <t>第１７表  平成２８年度分県民税の所得割額等</t>
    <rPh sb="12" eb="13">
      <t>ブン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</si>
</sst>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13">
    <xf numFmtId="0" fontId="0" fillId="0" borderId="0" xfId="0"/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49" fontId="7" fillId="0" borderId="6" xfId="1" applyNumberFormat="1" applyFont="1" applyBorder="1" applyAlignment="1" applyProtection="1">
      <alignment horizontal="center"/>
    </xf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9" xfId="1" applyNumberFormat="1" applyFont="1" applyBorder="1" applyAlignment="1" applyProtection="1">
      <alignment horizont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9" xfId="1" applyNumberFormat="1" applyFont="1" applyBorder="1" applyAlignment="1" applyProtection="1">
      <alignment horizontal="center"/>
    </xf>
    <xf numFmtId="49" fontId="7" fillId="0" borderId="20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 applyProtection="1">
      <alignment horizontal="centerContinuous"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27" xfId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28" xfId="1" applyFont="1" applyBorder="1" applyAlignment="1" applyProtection="1">
      <alignment horizontal="center" vertical="center"/>
    </xf>
    <xf numFmtId="38" fontId="7" fillId="0" borderId="27" xfId="1" applyFont="1" applyBorder="1" applyAlignment="1" applyProtection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31" xfId="1" applyFont="1" applyBorder="1" applyAlignment="1">
      <alignment horizontal="center"/>
    </xf>
    <xf numFmtId="38" fontId="7" fillId="0" borderId="32" xfId="1" applyFont="1" applyBorder="1" applyAlignment="1" applyProtection="1">
      <alignment horizontal="center"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0" xfId="1" applyFont="1" applyBorder="1" applyAlignment="1">
      <alignment horizontal="center"/>
    </xf>
    <xf numFmtId="38" fontId="7" fillId="0" borderId="5" xfId="1" applyFont="1" applyBorder="1" applyAlignment="1">
      <alignment horizontal="center"/>
    </xf>
    <xf numFmtId="38" fontId="7" fillId="0" borderId="27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34" xfId="1" applyFont="1" applyBorder="1" applyAlignment="1">
      <alignment horizontal="center"/>
    </xf>
    <xf numFmtId="38" fontId="7" fillId="0" borderId="35" xfId="1" applyFont="1" applyBorder="1" applyAlignment="1">
      <alignment horizontal="center"/>
    </xf>
    <xf numFmtId="38" fontId="7" fillId="0" borderId="26" xfId="1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3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 shrinkToFit="1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37" xfId="1" applyFont="1" applyBorder="1" applyAlignment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36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39" xfId="1" applyFont="1" applyBorder="1" applyAlignment="1">
      <alignment horizontal="center" vertical="center"/>
    </xf>
    <xf numFmtId="38" fontId="7" fillId="0" borderId="40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4" xfId="1" applyFont="1" applyFill="1" applyBorder="1" applyAlignment="1">
      <alignment horizontal="right" wrapText="1"/>
    </xf>
    <xf numFmtId="38" fontId="7" fillId="0" borderId="45" xfId="1" applyFont="1" applyBorder="1" applyAlignment="1">
      <alignment vertical="center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9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4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4" xfId="1" applyFont="1" applyBorder="1" applyAlignment="1" applyProtection="1">
      <alignment horizontal="left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1" xfId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63" xfId="1" applyFont="1" applyBorder="1" applyAlignment="1" applyProtection="1">
      <alignment horizontal="centerContinuous" vertical="center"/>
    </xf>
    <xf numFmtId="38" fontId="7" fillId="0" borderId="3" xfId="1" applyFont="1" applyBorder="1" applyAlignment="1">
      <alignment horizontal="centerContinuous" vertical="center"/>
    </xf>
    <xf numFmtId="38" fontId="7" fillId="0" borderId="64" xfId="1" applyFont="1" applyBorder="1" applyAlignment="1">
      <alignment horizontal="centerContinuous" vertical="center"/>
    </xf>
    <xf numFmtId="38" fontId="7" fillId="0" borderId="1" xfId="1" applyFont="1" applyBorder="1" applyAlignment="1">
      <alignment horizontal="centerContinuous" vertical="center"/>
    </xf>
    <xf numFmtId="38" fontId="7" fillId="0" borderId="65" xfId="1" applyFont="1" applyBorder="1" applyAlignment="1" applyProtection="1">
      <alignment horizontal="centerContinuous" vertical="center"/>
    </xf>
    <xf numFmtId="38" fontId="7" fillId="0" borderId="66" xfId="1" applyFont="1" applyBorder="1" applyAlignment="1">
      <alignment horizontal="centerContinuous" vertical="center"/>
    </xf>
    <xf numFmtId="38" fontId="7" fillId="0" borderId="67" xfId="1" applyFont="1" applyBorder="1" applyAlignment="1" applyProtection="1">
      <alignment horizontal="centerContinuous" vertical="center"/>
    </xf>
    <xf numFmtId="38" fontId="7" fillId="0" borderId="68" xfId="1" applyFont="1" applyBorder="1" applyAlignment="1">
      <alignment horizontal="centerContinuous" vertical="center"/>
    </xf>
    <xf numFmtId="38" fontId="7" fillId="0" borderId="65" xfId="1" applyFont="1" applyBorder="1" applyAlignment="1">
      <alignment horizontal="centerContinuous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70" xfId="1" applyFont="1" applyBorder="1" applyAlignment="1">
      <alignment vertical="center"/>
    </xf>
    <xf numFmtId="38" fontId="7" fillId="0" borderId="71" xfId="1" applyFont="1" applyBorder="1" applyAlignment="1" applyProtection="1">
      <alignment horizontal="centerContinuous" vertical="center"/>
    </xf>
    <xf numFmtId="38" fontId="7" fillId="0" borderId="27" xfId="1" applyFont="1" applyBorder="1" applyAlignment="1" applyProtection="1">
      <alignment horizontal="centerContinuous" vertical="center"/>
    </xf>
    <xf numFmtId="38" fontId="7" fillId="0" borderId="27" xfId="1" applyFont="1" applyBorder="1" applyAlignment="1">
      <alignment horizontal="centerContinuous" vertical="center"/>
    </xf>
    <xf numFmtId="38" fontId="7" fillId="0" borderId="72" xfId="1" applyFont="1" applyBorder="1" applyAlignment="1" applyProtection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73" xfId="1" applyFont="1" applyBorder="1" applyAlignment="1">
      <alignment horizontal="centerContinuous" vertical="center"/>
    </xf>
    <xf numFmtId="38" fontId="7" fillId="0" borderId="74" xfId="1" applyFont="1" applyBorder="1" applyAlignment="1">
      <alignment horizontal="centerContinuous"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75" xfId="1" applyFont="1" applyBorder="1" applyAlignment="1">
      <alignment horizontal="center" vertical="center"/>
    </xf>
    <xf numFmtId="38" fontId="10" fillId="0" borderId="2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1" xfId="1" applyFont="1" applyBorder="1" applyAlignment="1">
      <alignment horizontal="center" vertical="center"/>
    </xf>
    <xf numFmtId="38" fontId="7" fillId="0" borderId="5" xfId="1" applyFont="1" applyBorder="1" applyAlignment="1">
      <alignment horizontal="centerContinuous" vertical="center"/>
    </xf>
    <xf numFmtId="38" fontId="7" fillId="0" borderId="4" xfId="1" applyFont="1" applyBorder="1" applyAlignment="1">
      <alignment horizontal="centerContinuous" vertical="center"/>
    </xf>
    <xf numFmtId="38" fontId="7" fillId="0" borderId="76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73" xfId="1" applyFont="1" applyBorder="1" applyAlignment="1">
      <alignment vertical="center"/>
    </xf>
    <xf numFmtId="38" fontId="7" fillId="0" borderId="7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0" xfId="1" applyFont="1" applyAlignment="1" applyProtection="1">
      <alignment horizontal="centerContinuous"/>
    </xf>
    <xf numFmtId="38" fontId="7" fillId="0" borderId="0" xfId="1" applyFont="1" applyProtection="1"/>
    <xf numFmtId="38" fontId="7" fillId="0" borderId="0" xfId="1" applyFont="1" applyBorder="1"/>
    <xf numFmtId="38" fontId="7" fillId="0" borderId="0" xfId="1" applyFont="1" applyBorder="1" applyProtection="1"/>
    <xf numFmtId="38" fontId="7" fillId="0" borderId="0" xfId="1" applyFont="1" applyAlignment="1">
      <alignment horizontal="right"/>
    </xf>
    <xf numFmtId="38" fontId="7" fillId="0" borderId="80" xfId="1" applyFont="1" applyBorder="1" applyAlignment="1" applyProtection="1">
      <alignment horizontal="centerContinuous" vertical="center"/>
    </xf>
    <xf numFmtId="38" fontId="7" fillId="0" borderId="81" xfId="1" applyFont="1" applyBorder="1" applyAlignment="1" applyProtection="1">
      <alignment horizontal="centerContinuous" vertical="center"/>
    </xf>
    <xf numFmtId="38" fontId="7" fillId="0" borderId="21" xfId="1" applyFont="1" applyBorder="1" applyAlignment="1" applyProtection="1">
      <alignment horizontal="centerContinuous" vertical="center"/>
    </xf>
    <xf numFmtId="38" fontId="7" fillId="0" borderId="3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Continuous" vertical="center"/>
    </xf>
    <xf numFmtId="38" fontId="7" fillId="0" borderId="83" xfId="1" applyFont="1" applyBorder="1" applyAlignment="1" applyProtection="1">
      <alignment horizontal="centerContinuous" vertical="center"/>
    </xf>
    <xf numFmtId="38" fontId="7" fillId="0" borderId="67" xfId="1" applyFont="1" applyBorder="1" applyAlignment="1">
      <alignment horizontal="centerContinuous" vertical="center"/>
    </xf>
    <xf numFmtId="38" fontId="7" fillId="0" borderId="84" xfId="1" applyFont="1" applyBorder="1" applyAlignment="1">
      <alignment horizontal="centerContinuous" vertical="center"/>
    </xf>
    <xf numFmtId="38" fontId="7" fillId="0" borderId="85" xfId="1" applyFont="1" applyBorder="1" applyAlignment="1" applyProtection="1">
      <alignment horizontal="centerContinuous" vertical="center"/>
    </xf>
    <xf numFmtId="38" fontId="7" fillId="0" borderId="86" xfId="1" applyFont="1" applyBorder="1" applyAlignment="1">
      <alignment horizontal="centerContinuous" vertical="center"/>
    </xf>
    <xf numFmtId="38" fontId="7" fillId="0" borderId="29" xfId="1" applyFont="1" applyBorder="1" applyAlignment="1">
      <alignment horizontal="centerContinuous" vertical="center"/>
    </xf>
    <xf numFmtId="38" fontId="7" fillId="0" borderId="60" xfId="1" applyFont="1" applyBorder="1"/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89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Continuous" vertical="center"/>
    </xf>
    <xf numFmtId="38" fontId="7" fillId="0" borderId="90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69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horizontal="centerContinuous" vertical="center"/>
    </xf>
    <xf numFmtId="38" fontId="7" fillId="0" borderId="82" xfId="1" applyFont="1" applyBorder="1" applyAlignment="1">
      <alignment horizontal="center" vertical="center"/>
    </xf>
    <xf numFmtId="38" fontId="7" fillId="0" borderId="88" xfId="1" applyFont="1" applyBorder="1" applyAlignment="1">
      <alignment vertical="center"/>
    </xf>
    <xf numFmtId="38" fontId="7" fillId="0" borderId="70" xfId="1" applyFont="1" applyBorder="1" applyAlignment="1">
      <alignment horizontal="center"/>
    </xf>
    <xf numFmtId="38" fontId="7" fillId="0" borderId="92" xfId="1" applyFont="1" applyBorder="1" applyAlignment="1">
      <alignment horizontal="center" vertical="center"/>
    </xf>
    <xf numFmtId="38" fontId="7" fillId="0" borderId="32" xfId="1" applyFont="1" applyBorder="1" applyAlignment="1">
      <alignment horizontal="center" vertical="center"/>
    </xf>
    <xf numFmtId="38" fontId="10" fillId="0" borderId="27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7" fillId="0" borderId="93" xfId="1" applyFont="1" applyFill="1" applyBorder="1" applyAlignment="1">
      <alignment horizontal="right" wrapText="1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99" xfId="1" applyFont="1" applyBorder="1" applyAlignment="1">
      <alignment horizontal="centerContinuous" vertical="center"/>
    </xf>
    <xf numFmtId="38" fontId="7" fillId="0" borderId="88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82" xfId="1" applyFont="1" applyBorder="1" applyAlignment="1" applyProtection="1">
      <alignment horizontal="center"/>
    </xf>
    <xf numFmtId="38" fontId="7" fillId="0" borderId="38" xfId="1" applyFont="1" applyBorder="1" applyAlignment="1" applyProtection="1">
      <alignment horizontal="center"/>
    </xf>
    <xf numFmtId="38" fontId="7" fillId="0" borderId="3" xfId="1" applyFont="1" applyBorder="1" applyAlignment="1">
      <alignment horizontal="center"/>
    </xf>
    <xf numFmtId="38" fontId="7" fillId="0" borderId="69" xfId="1" applyFont="1" applyBorder="1" applyAlignment="1">
      <alignment horizontal="center"/>
    </xf>
    <xf numFmtId="38" fontId="7" fillId="0" borderId="0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vertical="center"/>
    </xf>
    <xf numFmtId="38" fontId="7" fillId="0" borderId="100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67" xfId="1" applyFont="1" applyBorder="1" applyAlignment="1" applyProtection="1">
      <alignment horizontal="center" vertical="center"/>
    </xf>
    <xf numFmtId="38" fontId="7" fillId="0" borderId="101" xfId="1" applyFont="1" applyBorder="1" applyAlignment="1" applyProtection="1">
      <alignment horizontal="center" vertical="center"/>
    </xf>
    <xf numFmtId="38" fontId="7" fillId="0" borderId="90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102" xfId="1" applyFont="1" applyBorder="1" applyAlignment="1" applyProtection="1">
      <alignment horizontal="center" vertical="center"/>
    </xf>
    <xf numFmtId="38" fontId="7" fillId="0" borderId="101" xfId="1" applyFont="1" applyBorder="1" applyAlignment="1">
      <alignment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8" xfId="1" applyFont="1" applyBorder="1" applyAlignment="1">
      <alignment horizontal="centerContinuous" vertical="center"/>
    </xf>
    <xf numFmtId="38" fontId="7" fillId="0" borderId="14" xfId="1" applyFont="1" applyBorder="1" applyAlignment="1">
      <alignment horizontal="centerContinuous" vertical="center"/>
    </xf>
    <xf numFmtId="38" fontId="7" fillId="0" borderId="103" xfId="1" applyFont="1" applyBorder="1" applyAlignment="1">
      <alignment horizontal="center" vertical="center"/>
    </xf>
    <xf numFmtId="38" fontId="7" fillId="0" borderId="103" xfId="1" applyFont="1" applyBorder="1" applyAlignment="1">
      <alignment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82" xfId="1" applyFont="1" applyBorder="1" applyAlignment="1">
      <alignment horizontal="center"/>
    </xf>
    <xf numFmtId="38" fontId="7" fillId="0" borderId="76" xfId="1" applyFont="1" applyBorder="1" applyAlignment="1" applyProtection="1">
      <alignment vertical="center"/>
    </xf>
    <xf numFmtId="38" fontId="7" fillId="0" borderId="105" xfId="1" applyFont="1" applyBorder="1" applyAlignment="1">
      <alignment horizontal="centerContinuous" vertical="center"/>
    </xf>
    <xf numFmtId="38" fontId="7" fillId="0" borderId="101" xfId="1" applyFont="1" applyBorder="1" applyAlignment="1" applyProtection="1">
      <alignment horizontal="centerContinuous" vertical="center"/>
    </xf>
    <xf numFmtId="38" fontId="7" fillId="0" borderId="37" xfId="1" applyFont="1" applyBorder="1" applyAlignment="1">
      <alignment vertical="center"/>
    </xf>
    <xf numFmtId="38" fontId="7" fillId="0" borderId="106" xfId="1" applyFont="1" applyBorder="1" applyAlignment="1">
      <alignment horizontal="centerContinuous" vertical="center"/>
    </xf>
    <xf numFmtId="38" fontId="7" fillId="0" borderId="0" xfId="1" applyFont="1" applyBorder="1" applyAlignment="1">
      <alignment horizontal="centerContinuous" vertical="center"/>
    </xf>
    <xf numFmtId="49" fontId="7" fillId="0" borderId="107" xfId="1" applyNumberFormat="1" applyFont="1" applyBorder="1" applyAlignment="1" applyProtection="1">
      <alignment horizontal="center"/>
    </xf>
    <xf numFmtId="38" fontId="7" fillId="0" borderId="108" xfId="1" applyFont="1" applyBorder="1" applyAlignment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69" xfId="1" applyFont="1" applyBorder="1" applyAlignment="1">
      <alignment horizontal="center" vertical="center" shrinkToFit="1"/>
    </xf>
    <xf numFmtId="38" fontId="7" fillId="0" borderId="68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vertical="center"/>
    </xf>
    <xf numFmtId="38" fontId="7" fillId="0" borderId="33" xfId="1" applyFont="1" applyBorder="1" applyAlignment="1">
      <alignment horizontal="center" vertical="center" shrinkToFit="1"/>
    </xf>
    <xf numFmtId="38" fontId="7" fillId="0" borderId="109" xfId="1" applyFont="1" applyFill="1" applyBorder="1" applyAlignment="1">
      <alignment horizontal="right" wrapText="1"/>
    </xf>
    <xf numFmtId="38" fontId="7" fillId="0" borderId="110" xfId="1" applyFont="1" applyFill="1" applyBorder="1" applyAlignment="1">
      <alignment horizontal="right" wrapText="1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13" xfId="1" applyFont="1" applyFill="1" applyBorder="1" applyAlignment="1">
      <alignment horizontal="right" wrapText="1"/>
    </xf>
    <xf numFmtId="38" fontId="7" fillId="0" borderId="114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103" xfId="1" applyFont="1" applyBorder="1" applyAlignment="1" applyProtection="1">
      <alignment horizontal="centerContinuous" vertical="center"/>
    </xf>
    <xf numFmtId="38" fontId="7" fillId="0" borderId="70" xfId="1" applyFont="1" applyBorder="1" applyAlignment="1" applyProtection="1">
      <alignment horizontal="centerContinuous" vertical="center"/>
    </xf>
    <xf numFmtId="38" fontId="7" fillId="0" borderId="77" xfId="1" applyFont="1" applyBorder="1" applyAlignment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5" xfId="1" applyFont="1" applyBorder="1" applyAlignment="1">
      <alignment vertical="center"/>
    </xf>
    <xf numFmtId="38" fontId="7" fillId="0" borderId="116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7" xfId="1" applyFont="1" applyBorder="1" applyAlignment="1" applyProtection="1">
      <alignment horizontal="centerContinuous" vertical="center"/>
    </xf>
    <xf numFmtId="38" fontId="7" fillId="0" borderId="114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8" xfId="1" applyFont="1" applyFill="1" applyBorder="1" applyAlignment="1">
      <alignment horizontal="right" wrapText="1"/>
    </xf>
    <xf numFmtId="38" fontId="7" fillId="0" borderId="119" xfId="1" applyFont="1" applyBorder="1" applyAlignment="1">
      <alignment vertical="center"/>
    </xf>
    <xf numFmtId="38" fontId="7" fillId="0" borderId="120" xfId="1" applyFont="1" applyFill="1" applyBorder="1" applyAlignment="1">
      <alignment horizontal="right" wrapText="1"/>
    </xf>
    <xf numFmtId="38" fontId="7" fillId="0" borderId="121" xfId="1" applyFont="1" applyBorder="1" applyAlignment="1">
      <alignment vertical="center"/>
    </xf>
    <xf numFmtId="38" fontId="7" fillId="0" borderId="122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26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7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2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8" xfId="1" applyFont="1" applyFill="1" applyBorder="1" applyAlignment="1">
      <alignment horizontal="right" wrapText="1"/>
    </xf>
    <xf numFmtId="38" fontId="7" fillId="0" borderId="129" xfId="1" applyFont="1" applyBorder="1" applyAlignment="1">
      <alignment vertical="center"/>
    </xf>
    <xf numFmtId="38" fontId="7" fillId="0" borderId="130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1" xfId="1" applyFont="1" applyBorder="1" applyAlignment="1">
      <alignment vertical="center"/>
    </xf>
    <xf numFmtId="38" fontId="7" fillId="0" borderId="87" xfId="1" applyFont="1" applyBorder="1" applyAlignment="1" applyProtection="1">
      <alignment horizontal="left" vertical="center"/>
    </xf>
    <xf numFmtId="38" fontId="7" fillId="0" borderId="22" xfId="1" applyFont="1" applyBorder="1" applyAlignment="1" applyProtection="1">
      <alignment horizontal="left" vertical="center"/>
    </xf>
    <xf numFmtId="38" fontId="7" fillId="0" borderId="122" xfId="1" applyFont="1" applyBorder="1" applyAlignment="1" applyProtection="1">
      <alignment horizontal="left" vertical="center"/>
    </xf>
    <xf numFmtId="38" fontId="7" fillId="0" borderId="90" xfId="1" applyFont="1" applyBorder="1" applyAlignment="1" applyProtection="1">
      <alignment horizontal="center" vertical="center"/>
    </xf>
    <xf numFmtId="38" fontId="7" fillId="0" borderId="31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132" xfId="1" applyFont="1" applyBorder="1" applyAlignment="1" applyProtection="1">
      <alignment horizontal="centerContinuous" vertical="center"/>
    </xf>
    <xf numFmtId="38" fontId="7" fillId="0" borderId="122" xfId="1" applyFont="1" applyBorder="1" applyAlignment="1" applyProtection="1">
      <alignment horizontal="centerContinuous" vertical="center"/>
    </xf>
    <xf numFmtId="38" fontId="7" fillId="0" borderId="34" xfId="1" applyFont="1" applyBorder="1" applyAlignment="1" applyProtection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left" vertical="center"/>
    </xf>
    <xf numFmtId="38" fontId="7" fillId="0" borderId="130" xfId="1" applyFont="1" applyBorder="1" applyAlignment="1">
      <alignment horizontal="centerContinuous" vertical="center"/>
    </xf>
    <xf numFmtId="38" fontId="7" fillId="0" borderId="101" xfId="1" applyFont="1" applyBorder="1" applyAlignment="1">
      <alignment horizontal="centerContinuous" vertical="center"/>
    </xf>
    <xf numFmtId="38" fontId="7" fillId="0" borderId="22" xfId="1" applyFont="1" applyBorder="1" applyAlignment="1">
      <alignment vertical="center"/>
    </xf>
    <xf numFmtId="38" fontId="7" fillId="0" borderId="129" xfId="1" applyFont="1" applyBorder="1"/>
    <xf numFmtId="38" fontId="7" fillId="0" borderId="119" xfId="1" applyFont="1" applyBorder="1"/>
    <xf numFmtId="38" fontId="7" fillId="0" borderId="26" xfId="1" applyFont="1" applyBorder="1" applyAlignment="1">
      <alignment horizontal="center"/>
    </xf>
    <xf numFmtId="38" fontId="7" fillId="0" borderId="133" xfId="1" applyFont="1" applyBorder="1" applyAlignment="1" applyProtection="1">
      <alignment horizontal="center" vertical="center"/>
    </xf>
    <xf numFmtId="38" fontId="7" fillId="0" borderId="39" xfId="1" applyFont="1" applyBorder="1" applyAlignment="1" applyProtection="1">
      <alignment horizontal="center" vertical="center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38" fontId="7" fillId="0" borderId="0" xfId="1" applyFont="1" applyAlignment="1" applyProtection="1">
      <alignment horizontal="left" vertical="center" indent="1"/>
    </xf>
    <xf numFmtId="38" fontId="7" fillId="0" borderId="0" xfId="1" applyFont="1" applyAlignment="1">
      <alignment horizontal="left" indent="1"/>
    </xf>
    <xf numFmtId="38" fontId="7" fillId="0" borderId="33" xfId="1" applyFont="1" applyBorder="1" applyAlignment="1">
      <alignment horizontal="distributed" indent="1"/>
    </xf>
    <xf numFmtId="38" fontId="7" fillId="0" borderId="36" xfId="1" applyFont="1" applyBorder="1" applyAlignment="1">
      <alignment horizontal="distributed" vertical="top" indent="1"/>
    </xf>
    <xf numFmtId="38" fontId="7" fillId="0" borderId="102" xfId="1" applyFont="1" applyBorder="1" applyAlignment="1" applyProtection="1">
      <alignment horizontal="centerContinuous" vertical="center"/>
    </xf>
    <xf numFmtId="38" fontId="7" fillId="0" borderId="29" xfId="1" applyFont="1" applyBorder="1" applyAlignment="1">
      <alignment horizontal="center" vertical="top" shrinkToFit="1"/>
    </xf>
    <xf numFmtId="38" fontId="7" fillId="0" borderId="0" xfId="1" applyFont="1" applyBorder="1" applyAlignment="1">
      <alignment horizontal="center" vertical="top"/>
    </xf>
    <xf numFmtId="38" fontId="7" fillId="0" borderId="5" xfId="1" applyFont="1" applyBorder="1" applyAlignment="1">
      <alignment horizontal="center" vertical="top"/>
    </xf>
    <xf numFmtId="38" fontId="7" fillId="0" borderId="29" xfId="1" applyFont="1" applyBorder="1" applyAlignment="1">
      <alignment horizontal="center" vertical="center" shrinkToFit="1"/>
    </xf>
    <xf numFmtId="38" fontId="7" fillId="0" borderId="73" xfId="1" applyFont="1" applyBorder="1" applyAlignment="1" applyProtection="1">
      <alignment horizontal="center" vertical="center" shrinkToFit="1"/>
    </xf>
    <xf numFmtId="38" fontId="7" fillId="0" borderId="73" xfId="1" applyFont="1" applyBorder="1" applyAlignment="1">
      <alignment horizontal="center" vertical="center" shrinkToFit="1"/>
    </xf>
    <xf numFmtId="38" fontId="7" fillId="0" borderId="91" xfId="1" applyFont="1" applyBorder="1" applyAlignment="1">
      <alignment horizontal="center" vertical="top"/>
    </xf>
    <xf numFmtId="38" fontId="7" fillId="0" borderId="5" xfId="1" applyFont="1" applyBorder="1" applyAlignment="1">
      <alignment horizontal="center" shrinkToFit="1"/>
    </xf>
    <xf numFmtId="38" fontId="7" fillId="0" borderId="5" xfId="1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top" shrinkToFit="1"/>
    </xf>
    <xf numFmtId="38" fontId="7" fillId="0" borderId="5" xfId="1" applyFont="1" applyBorder="1" applyAlignment="1" applyProtection="1">
      <alignment horizontal="center" vertical="center" shrinkToFit="1"/>
    </xf>
    <xf numFmtId="38" fontId="7" fillId="0" borderId="4" xfId="1" applyFont="1" applyBorder="1" applyAlignment="1">
      <alignment horizontal="center" vertical="top" shrinkToFit="1"/>
    </xf>
    <xf numFmtId="38" fontId="7" fillId="0" borderId="106" xfId="1" applyFont="1" applyBorder="1" applyAlignment="1">
      <alignment horizontal="center"/>
    </xf>
    <xf numFmtId="38" fontId="7" fillId="0" borderId="5" xfId="1" applyFont="1" applyBorder="1" applyAlignment="1">
      <alignment horizontal="distributed" vertical="top" indent="1"/>
    </xf>
    <xf numFmtId="38" fontId="7" fillId="0" borderId="75" xfId="1" applyFont="1" applyBorder="1" applyAlignment="1">
      <alignment horizontal="distributed" vertical="top" indent="1"/>
    </xf>
    <xf numFmtId="38" fontId="7" fillId="0" borderId="5" xfId="1" applyFont="1" applyBorder="1" applyAlignment="1" applyProtection="1">
      <alignment horizontal="center"/>
    </xf>
    <xf numFmtId="38" fontId="7" fillId="0" borderId="73" xfId="1" applyFont="1" applyBorder="1" applyAlignment="1" applyProtection="1">
      <alignment horizontal="center" shrinkToFit="1"/>
    </xf>
    <xf numFmtId="38" fontId="7" fillId="0" borderId="27" xfId="1" applyFont="1" applyBorder="1" applyAlignment="1" applyProtection="1">
      <alignment horizontal="center"/>
    </xf>
    <xf numFmtId="38" fontId="7" fillId="0" borderId="5" xfId="1" applyFont="1" applyBorder="1" applyAlignment="1">
      <alignment horizontal="centerContinuous" vertical="top"/>
    </xf>
    <xf numFmtId="38" fontId="7" fillId="0" borderId="92" xfId="1" applyFont="1" applyBorder="1" applyAlignment="1" applyProtection="1">
      <alignment horizontal="center"/>
    </xf>
    <xf numFmtId="38" fontId="7" fillId="0" borderId="106" xfId="1" applyFont="1" applyBorder="1" applyAlignment="1" applyProtection="1">
      <alignment horizontal="center"/>
    </xf>
    <xf numFmtId="38" fontId="7" fillId="0" borderId="134" xfId="1" applyFont="1" applyBorder="1" applyAlignment="1" applyProtection="1">
      <alignment horizontal="center"/>
    </xf>
    <xf numFmtId="38" fontId="7" fillId="0" borderId="134" xfId="1" applyFont="1" applyBorder="1" applyAlignment="1" applyProtection="1">
      <alignment horizontal="center" shrinkToFit="1"/>
    </xf>
    <xf numFmtId="38" fontId="7" fillId="0" borderId="26" xfId="1" applyFont="1" applyBorder="1" applyAlignment="1" applyProtection="1">
      <alignment horizontal="center" vertical="top"/>
    </xf>
    <xf numFmtId="38" fontId="7" fillId="0" borderId="36" xfId="1" applyFont="1" applyBorder="1" applyAlignment="1">
      <alignment horizontal="center" vertical="top"/>
    </xf>
    <xf numFmtId="38" fontId="7" fillId="0" borderId="4" xfId="1" applyFont="1" applyBorder="1" applyAlignment="1">
      <alignment horizontal="center" vertical="top"/>
    </xf>
    <xf numFmtId="38" fontId="7" fillId="0" borderId="103" xfId="1" applyFont="1" applyBorder="1" applyAlignment="1">
      <alignment horizontal="center"/>
    </xf>
    <xf numFmtId="38" fontId="7" fillId="0" borderId="135" xfId="1" applyFont="1" applyBorder="1" applyAlignment="1">
      <alignment horizontal="center"/>
    </xf>
    <xf numFmtId="49" fontId="7" fillId="0" borderId="40" xfId="1" applyNumberFormat="1" applyFont="1" applyBorder="1" applyAlignment="1" applyProtection="1">
      <alignment horizontal="center"/>
    </xf>
    <xf numFmtId="38" fontId="13" fillId="0" borderId="69" xfId="1" applyFont="1" applyBorder="1" applyAlignment="1">
      <alignment horizontal="distributed" indent="1"/>
    </xf>
    <xf numFmtId="38" fontId="13" fillId="0" borderId="33" xfId="1" applyFont="1" applyBorder="1" applyAlignment="1">
      <alignment horizontal="distributed" vertical="center" indent="1"/>
    </xf>
    <xf numFmtId="38" fontId="13" fillId="0" borderId="33" xfId="1" applyFont="1" applyBorder="1" applyAlignment="1">
      <alignment horizontal="distributed" vertical="top" indent="1"/>
    </xf>
    <xf numFmtId="38" fontId="7" fillId="0" borderId="0" xfId="1" applyFont="1" applyBorder="1" applyAlignment="1" applyProtection="1">
      <alignment horizontal="center" vertical="top" shrinkToFit="1"/>
    </xf>
    <xf numFmtId="38" fontId="7" fillId="0" borderId="33" xfId="1" applyFont="1" applyBorder="1" applyAlignment="1" applyProtection="1">
      <alignment horizontal="center" vertical="top" shrinkToFit="1"/>
    </xf>
    <xf numFmtId="38" fontId="7" fillId="0" borderId="66" xfId="1" applyFont="1" applyBorder="1" applyAlignment="1">
      <alignment vertical="center"/>
    </xf>
    <xf numFmtId="38" fontId="7" fillId="0" borderId="136" xfId="1" applyFont="1" applyBorder="1" applyAlignment="1">
      <alignment horizontal="centerContinuous" vertical="center"/>
    </xf>
    <xf numFmtId="38" fontId="7" fillId="0" borderId="30" xfId="1" applyFont="1" applyBorder="1" applyAlignment="1" applyProtection="1">
      <alignment horizontal="center" vertical="center"/>
    </xf>
    <xf numFmtId="38" fontId="7" fillId="0" borderId="137" xfId="1" applyFont="1" applyFill="1" applyBorder="1" applyAlignment="1">
      <alignment horizontal="right" wrapText="1"/>
    </xf>
    <xf numFmtId="38" fontId="7" fillId="0" borderId="127" xfId="1" applyFont="1" applyBorder="1" applyAlignment="1">
      <alignment vertical="center"/>
    </xf>
    <xf numFmtId="38" fontId="7" fillId="0" borderId="40" xfId="1" applyFont="1" applyBorder="1" applyAlignment="1">
      <alignment horizontal="centerContinuous" vertical="center"/>
    </xf>
    <xf numFmtId="38" fontId="7" fillId="0" borderId="70" xfId="1" applyFont="1" applyBorder="1" applyAlignment="1" applyProtection="1">
      <alignment horizontal="center" vertic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8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9" xfId="1" applyNumberFormat="1" applyFont="1" applyBorder="1" applyAlignment="1">
      <alignment vertical="center"/>
    </xf>
    <xf numFmtId="49" fontId="7" fillId="0" borderId="140" xfId="1" applyNumberFormat="1" applyFont="1" applyBorder="1" applyAlignment="1" applyProtection="1">
      <alignment vertic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4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40" xfId="1" applyNumberFormat="1" applyFont="1" applyBorder="1" applyAlignment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 vertical="center"/>
    </xf>
    <xf numFmtId="49" fontId="7" fillId="0" borderId="77" xfId="1" applyNumberFormat="1" applyFont="1" applyBorder="1" applyAlignment="1">
      <alignment horizontal="center"/>
    </xf>
    <xf numFmtId="49" fontId="7" fillId="0" borderId="143" xfId="1" applyNumberFormat="1" applyFont="1" applyBorder="1" applyAlignment="1" applyProtection="1">
      <alignment horizontal="center"/>
    </xf>
    <xf numFmtId="49" fontId="7" fillId="0" borderId="139" xfId="1" applyNumberFormat="1" applyFont="1" applyBorder="1" applyAlignment="1" applyProtection="1">
      <alignment horizontal="center"/>
    </xf>
    <xf numFmtId="49" fontId="7" fillId="0" borderId="144" xfId="1" applyNumberFormat="1" applyFont="1" applyBorder="1" applyAlignment="1" applyProtection="1">
      <alignment horizontal="center"/>
    </xf>
    <xf numFmtId="49" fontId="7" fillId="0" borderId="145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horizontal="center" vertical="center"/>
    </xf>
    <xf numFmtId="38" fontId="10" fillId="0" borderId="72" xfId="1" applyFont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7" fillId="0" borderId="147" xfId="1" applyFont="1" applyBorder="1" applyAlignment="1" applyProtection="1">
      <alignment horizontal="centerContinuous" vertical="center"/>
    </xf>
    <xf numFmtId="38" fontId="7" fillId="0" borderId="96" xfId="1" applyFont="1" applyBorder="1" applyAlignment="1" applyProtection="1">
      <alignment horizontal="centerContinuous" vertical="center"/>
    </xf>
    <xf numFmtId="49" fontId="7" fillId="0" borderId="146" xfId="1" applyNumberFormat="1" applyFont="1" applyBorder="1" applyAlignment="1" applyProtection="1">
      <alignment horizontal="centerContinuous" vertical="center"/>
    </xf>
    <xf numFmtId="49" fontId="7" fillId="0" borderId="147" xfId="1" applyNumberFormat="1" applyFont="1" applyBorder="1" applyAlignment="1" applyProtection="1">
      <alignment horizontal="centerContinuous" vertical="center"/>
    </xf>
    <xf numFmtId="49" fontId="7" fillId="0" borderId="96" xfId="1" applyNumberFormat="1" applyFont="1" applyBorder="1" applyAlignment="1" applyProtection="1">
      <alignment horizontal="centerContinuous" vertical="center"/>
    </xf>
    <xf numFmtId="38" fontId="7" fillId="0" borderId="148" xfId="1" applyFont="1" applyFill="1" applyBorder="1" applyAlignment="1">
      <alignment horizontal="right" wrapText="1"/>
    </xf>
    <xf numFmtId="38" fontId="7" fillId="0" borderId="50" xfId="1" applyFont="1" applyFill="1" applyBorder="1" applyAlignment="1">
      <alignment horizontal="right" wrapText="1"/>
    </xf>
    <xf numFmtId="38" fontId="7" fillId="0" borderId="149" xfId="1" applyFont="1" applyFill="1" applyBorder="1" applyAlignment="1">
      <alignment horizontal="right" wrapText="1"/>
    </xf>
    <xf numFmtId="38" fontId="7" fillId="0" borderId="36" xfId="1" applyFont="1" applyBorder="1" applyAlignment="1">
      <alignment horizontal="center"/>
    </xf>
    <xf numFmtId="49" fontId="7" fillId="0" borderId="150" xfId="1" applyNumberFormat="1" applyFont="1" applyBorder="1" applyAlignment="1" applyProtection="1">
      <alignment horizontal="center"/>
    </xf>
    <xf numFmtId="38" fontId="7" fillId="0" borderId="27" xfId="1" applyFont="1" applyBorder="1" applyAlignment="1">
      <alignment vertical="center"/>
    </xf>
    <xf numFmtId="38" fontId="7" fillId="0" borderId="27" xfId="1" applyFont="1" applyBorder="1" applyAlignment="1" applyProtection="1">
      <alignment vertical="center"/>
    </xf>
    <xf numFmtId="38" fontId="10" fillId="0" borderId="27" xfId="1" applyFont="1" applyBorder="1" applyAlignment="1">
      <alignment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2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9" xfId="1" applyFont="1" applyFill="1" applyBorder="1" applyAlignment="1">
      <alignment vertical="center"/>
    </xf>
    <xf numFmtId="38" fontId="7" fillId="0" borderId="71" xfId="1" applyFont="1" applyBorder="1" applyAlignment="1">
      <alignment vertical="center"/>
    </xf>
    <xf numFmtId="38" fontId="7" fillId="0" borderId="77" xfId="1" applyFont="1" applyBorder="1" applyAlignment="1">
      <alignment horizontal="centerContinuous" vertical="center"/>
    </xf>
    <xf numFmtId="38" fontId="7" fillId="0" borderId="151" xfId="1" applyFont="1" applyFill="1" applyBorder="1" applyAlignment="1">
      <alignment horizontal="right" wrapText="1"/>
    </xf>
    <xf numFmtId="38" fontId="7" fillId="0" borderId="152" xfId="1" applyFont="1" applyFill="1" applyBorder="1" applyAlignment="1">
      <alignment horizontal="right" wrapText="1"/>
    </xf>
    <xf numFmtId="38" fontId="7" fillId="0" borderId="153" xfId="1" applyFont="1" applyBorder="1" applyAlignment="1" applyProtection="1">
      <alignment horizontal="centerContinuous" vertical="center"/>
    </xf>
    <xf numFmtId="38" fontId="7" fillId="0" borderId="154" xfId="1" applyFont="1" applyBorder="1" applyAlignment="1" applyProtection="1">
      <alignment horizontal="centerContinuous" vertical="center"/>
    </xf>
    <xf numFmtId="38" fontId="7" fillId="0" borderId="155" xfId="1" applyFont="1" applyBorder="1" applyAlignment="1" applyProtection="1">
      <alignment horizontal="centerContinuous" vertical="center"/>
    </xf>
    <xf numFmtId="38" fontId="7" fillId="0" borderId="58" xfId="1" applyFont="1" applyBorder="1" applyAlignment="1" applyProtection="1">
      <alignment horizontal="centerContinuous" vertical="center"/>
    </xf>
    <xf numFmtId="38" fontId="7" fillId="0" borderId="147" xfId="1" applyFont="1" applyBorder="1" applyAlignment="1">
      <alignment horizontal="centerContinuous" vertical="center"/>
    </xf>
    <xf numFmtId="38" fontId="7" fillId="0" borderId="96" xfId="1" applyFont="1" applyBorder="1" applyAlignment="1">
      <alignment horizontal="centerContinuous" vertical="center"/>
    </xf>
    <xf numFmtId="38" fontId="7" fillId="0" borderId="92" xfId="1" applyFont="1" applyBorder="1" applyAlignment="1"/>
    <xf numFmtId="38" fontId="7" fillId="0" borderId="76" xfId="1" applyFont="1" applyBorder="1" applyAlignment="1" applyProtection="1"/>
    <xf numFmtId="38" fontId="7" fillId="0" borderId="92" xfId="1" applyFont="1" applyBorder="1" applyAlignment="1">
      <alignment vertical="center"/>
    </xf>
    <xf numFmtId="38" fontId="7" fillId="0" borderId="64" xfId="1" applyFont="1" applyBorder="1" applyAlignment="1" applyProtection="1">
      <alignment horizontal="centerContinuous" vertical="center"/>
    </xf>
    <xf numFmtId="38" fontId="7" fillId="0" borderId="158" xfId="1" applyFont="1" applyFill="1" applyBorder="1" applyAlignment="1">
      <alignment horizontal="right" wrapText="1"/>
    </xf>
    <xf numFmtId="38" fontId="7" fillId="0" borderId="159" xfId="1" applyFont="1" applyBorder="1" applyAlignment="1" applyProtection="1">
      <alignment horizontal="centerContinuous" vertical="center"/>
    </xf>
    <xf numFmtId="38" fontId="7" fillId="0" borderId="10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156" xfId="1" applyFont="1" applyBorder="1" applyAlignment="1">
      <alignment horizontal="center" vertical="center"/>
    </xf>
    <xf numFmtId="38" fontId="7" fillId="0" borderId="157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74" xfId="1" applyFont="1" applyBorder="1" applyAlignment="1" applyProtection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4" xfId="1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39"/>
  <sheetViews>
    <sheetView view="pageBreakPreview" zoomScale="50" zoomScaleNormal="50" zoomScaleSheetLayoutView="50" workbookViewId="0">
      <pane xSplit="2" ySplit="8" topLeftCell="C12" activePane="bottomRight" state="frozen"/>
      <selection activeCell="O5" sqref="O5:O8"/>
      <selection pane="topRight" activeCell="O5" sqref="O5:O8"/>
      <selection pane="bottomLeft" activeCell="O5" sqref="O5:O8"/>
      <selection pane="bottomRight" activeCell="C3" sqref="C3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5" width="25.875" style="7" customWidth="1"/>
    <col min="6" max="15" width="18.375" style="7" customWidth="1"/>
    <col min="16" max="21" width="28.375" style="7" customWidth="1"/>
    <col min="22" max="16384" width="11" style="7"/>
  </cols>
  <sheetData>
    <row r="1" spans="1:223" ht="24.95" customHeight="1" x14ac:dyDescent="0.15">
      <c r="C1" s="292" t="s">
        <v>622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</row>
    <row r="2" spans="1:223" ht="20.100000000000001" customHeight="1" x14ac:dyDescent="0.15">
      <c r="B2" s="25"/>
      <c r="C2" s="293" t="s">
        <v>623</v>
      </c>
      <c r="D2" s="24"/>
      <c r="E2" s="24"/>
      <c r="F2" s="293" t="str">
        <f>C2</f>
        <v>第１１表  平成２８年度市町村民税等の納税義務者等</v>
      </c>
      <c r="G2" s="24"/>
      <c r="H2" s="24"/>
      <c r="I2" s="24"/>
      <c r="J2" s="24"/>
      <c r="K2" s="24"/>
      <c r="L2" s="24"/>
      <c r="M2" s="24"/>
      <c r="N2" s="24"/>
      <c r="O2" s="24"/>
      <c r="P2" s="293" t="str">
        <f>C2</f>
        <v>第１１表  平成２８年度市町村民税等の納税義務者等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</row>
    <row r="3" spans="1:223" s="26" customFormat="1" ht="20.100000000000001" customHeight="1" thickBot="1" x14ac:dyDescent="0.25">
      <c r="C3" s="295" t="s">
        <v>0</v>
      </c>
      <c r="D3" s="85"/>
      <c r="E3" s="233" t="s">
        <v>1</v>
      </c>
      <c r="F3" s="295" t="s">
        <v>2</v>
      </c>
      <c r="O3" s="160" t="s">
        <v>1</v>
      </c>
      <c r="P3" s="295" t="s">
        <v>3</v>
      </c>
      <c r="U3" s="160" t="s">
        <v>1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</row>
    <row r="4" spans="1:223" ht="24" customHeight="1" x14ac:dyDescent="0.15">
      <c r="A4" s="27"/>
      <c r="B4" s="248"/>
      <c r="C4" s="260" t="s">
        <v>4</v>
      </c>
      <c r="D4" s="234"/>
      <c r="E4" s="261"/>
      <c r="F4" s="144" t="s">
        <v>5</v>
      </c>
      <c r="G4" s="30"/>
      <c r="H4" s="30"/>
      <c r="I4" s="30"/>
      <c r="J4" s="30"/>
      <c r="K4" s="30"/>
      <c r="L4" s="175"/>
      <c r="M4" s="176"/>
      <c r="N4" s="176"/>
      <c r="O4" s="145"/>
      <c r="P4" s="240"/>
      <c r="Q4" s="29" t="s">
        <v>6</v>
      </c>
      <c r="R4" s="30"/>
      <c r="S4" s="30"/>
      <c r="T4" s="241"/>
      <c r="U4" s="242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</row>
    <row r="5" spans="1:223" ht="24" customHeight="1" x14ac:dyDescent="0.2">
      <c r="A5" s="32"/>
      <c r="B5" s="249"/>
      <c r="C5" s="262"/>
      <c r="D5" s="102"/>
      <c r="E5" s="202"/>
      <c r="F5" s="265"/>
      <c r="G5" s="224"/>
      <c r="H5" s="188"/>
      <c r="I5" s="235"/>
      <c r="J5" s="188"/>
      <c r="K5" s="188"/>
      <c r="L5" s="235"/>
      <c r="M5" s="236"/>
      <c r="N5" s="236"/>
      <c r="O5" s="266"/>
      <c r="P5" s="195" t="s">
        <v>7</v>
      </c>
      <c r="Q5" s="188"/>
      <c r="R5" s="188"/>
      <c r="S5" s="235"/>
      <c r="T5" s="237"/>
      <c r="U5" s="180" t="s">
        <v>8</v>
      </c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</row>
    <row r="6" spans="1:223" ht="24" customHeight="1" x14ac:dyDescent="0.2">
      <c r="A6" s="43" t="s">
        <v>9</v>
      </c>
      <c r="B6" s="250"/>
      <c r="C6" s="156" t="s">
        <v>10</v>
      </c>
      <c r="D6" s="39" t="s">
        <v>11</v>
      </c>
      <c r="E6" s="201" t="s">
        <v>12</v>
      </c>
      <c r="F6" s="123" t="s">
        <v>228</v>
      </c>
      <c r="G6" s="47" t="s">
        <v>229</v>
      </c>
      <c r="H6" s="48" t="s">
        <v>230</v>
      </c>
      <c r="I6" s="48" t="s">
        <v>231</v>
      </c>
      <c r="J6" s="48" t="s">
        <v>13</v>
      </c>
      <c r="K6" s="48" t="s">
        <v>232</v>
      </c>
      <c r="L6" s="48" t="s">
        <v>233</v>
      </c>
      <c r="M6" s="48" t="s">
        <v>234</v>
      </c>
      <c r="N6" s="48" t="s">
        <v>235</v>
      </c>
      <c r="O6" s="267" t="s">
        <v>12</v>
      </c>
      <c r="P6" s="157" t="s">
        <v>440</v>
      </c>
      <c r="Q6" s="48" t="s">
        <v>14</v>
      </c>
      <c r="R6" s="48" t="s">
        <v>172</v>
      </c>
      <c r="S6" s="48" t="s">
        <v>15</v>
      </c>
      <c r="T6" s="49" t="s">
        <v>172</v>
      </c>
      <c r="U6" s="201" t="s">
        <v>14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</row>
    <row r="7" spans="1:223" ht="24" customHeight="1" x14ac:dyDescent="0.2">
      <c r="A7" s="32"/>
      <c r="B7" s="40"/>
      <c r="C7" s="157"/>
      <c r="D7" s="48"/>
      <c r="E7" s="40"/>
      <c r="F7" s="123"/>
      <c r="G7" s="56"/>
      <c r="H7" s="186"/>
      <c r="I7" s="48"/>
      <c r="J7" s="57"/>
      <c r="K7" s="186"/>
      <c r="L7" s="48"/>
      <c r="M7" s="57"/>
      <c r="N7" s="238"/>
      <c r="O7" s="153"/>
      <c r="P7" s="157"/>
      <c r="Q7" s="186"/>
      <c r="R7" s="186"/>
      <c r="S7" s="48"/>
      <c r="T7" s="49"/>
      <c r="U7" s="243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</row>
    <row r="8" spans="1:223" s="345" customFormat="1" ht="24" customHeight="1" x14ac:dyDescent="0.2">
      <c r="A8" s="342"/>
      <c r="B8" s="343"/>
      <c r="C8" s="329" t="s">
        <v>236</v>
      </c>
      <c r="D8" s="9" t="s">
        <v>237</v>
      </c>
      <c r="E8" s="12" t="s">
        <v>238</v>
      </c>
      <c r="F8" s="344" t="s">
        <v>16</v>
      </c>
      <c r="G8" s="15" t="s">
        <v>17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24</v>
      </c>
      <c r="O8" s="12" t="s">
        <v>432</v>
      </c>
      <c r="P8" s="329" t="s">
        <v>25</v>
      </c>
      <c r="Q8" s="9" t="s">
        <v>26</v>
      </c>
      <c r="R8" s="9" t="s">
        <v>27</v>
      </c>
      <c r="S8" s="9" t="s">
        <v>433</v>
      </c>
      <c r="T8" s="9" t="s">
        <v>434</v>
      </c>
      <c r="U8" s="12" t="s">
        <v>435</v>
      </c>
      <c r="V8" s="352"/>
      <c r="W8" s="352"/>
      <c r="X8" s="352"/>
      <c r="Y8" s="352"/>
      <c r="Z8" s="352"/>
      <c r="AA8" s="352"/>
      <c r="AB8" s="352"/>
      <c r="AC8" s="352"/>
      <c r="AD8" s="352"/>
      <c r="AE8" s="352"/>
      <c r="AF8" s="352"/>
      <c r="AG8" s="352"/>
      <c r="AH8" s="352"/>
      <c r="AI8" s="352"/>
      <c r="AJ8" s="352"/>
      <c r="AK8" s="352"/>
      <c r="AL8" s="352"/>
      <c r="AM8" s="352"/>
      <c r="AN8" s="352"/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  <c r="BV8" s="352"/>
      <c r="BW8" s="352"/>
      <c r="BX8" s="352"/>
      <c r="BY8" s="352"/>
      <c r="BZ8" s="352"/>
      <c r="CA8" s="352"/>
      <c r="CB8" s="352"/>
      <c r="CC8" s="352"/>
      <c r="CD8" s="352"/>
      <c r="CE8" s="352"/>
      <c r="CF8" s="352"/>
      <c r="CG8" s="352"/>
      <c r="CH8" s="352"/>
      <c r="CI8" s="352"/>
      <c r="CJ8" s="352"/>
      <c r="CK8" s="352"/>
      <c r="CL8" s="352"/>
      <c r="CM8" s="352"/>
      <c r="CN8" s="352"/>
      <c r="CO8" s="352"/>
      <c r="CP8" s="352"/>
      <c r="CQ8" s="352"/>
      <c r="CR8" s="352"/>
      <c r="CS8" s="352"/>
      <c r="CT8" s="352"/>
      <c r="CU8" s="352"/>
      <c r="CV8" s="352"/>
      <c r="CW8" s="352"/>
      <c r="CX8" s="352"/>
      <c r="CY8" s="352"/>
      <c r="CZ8" s="352"/>
      <c r="DA8" s="352"/>
      <c r="DB8" s="352"/>
      <c r="DC8" s="352"/>
      <c r="DD8" s="352"/>
      <c r="DE8" s="352"/>
      <c r="DF8" s="352"/>
      <c r="DG8" s="352"/>
      <c r="DH8" s="352"/>
      <c r="DI8" s="352"/>
      <c r="DJ8" s="352"/>
      <c r="DK8" s="352"/>
      <c r="DL8" s="352"/>
      <c r="DM8" s="352"/>
      <c r="DN8" s="352"/>
      <c r="DO8" s="352"/>
      <c r="DP8" s="352"/>
      <c r="DQ8" s="352"/>
      <c r="DR8" s="352"/>
      <c r="DS8" s="352"/>
      <c r="DT8" s="352"/>
      <c r="DU8" s="352"/>
      <c r="DV8" s="352"/>
      <c r="DW8" s="352"/>
      <c r="DX8" s="352"/>
      <c r="DY8" s="352"/>
      <c r="DZ8" s="352"/>
      <c r="EA8" s="352"/>
      <c r="EB8" s="352"/>
      <c r="EC8" s="352"/>
      <c r="ED8" s="352"/>
      <c r="EE8" s="352"/>
      <c r="EF8" s="352"/>
      <c r="EG8" s="352"/>
      <c r="EH8" s="352"/>
      <c r="EI8" s="352"/>
      <c r="EJ8" s="352"/>
      <c r="EK8" s="352"/>
      <c r="EL8" s="352"/>
      <c r="EM8" s="352"/>
      <c r="EN8" s="352"/>
      <c r="EO8" s="352"/>
      <c r="EP8" s="352"/>
      <c r="EQ8" s="352"/>
      <c r="ER8" s="352"/>
      <c r="ES8" s="352"/>
      <c r="ET8" s="352"/>
      <c r="EU8" s="352"/>
      <c r="EV8" s="352"/>
      <c r="EW8" s="352"/>
      <c r="EX8" s="352"/>
      <c r="EY8" s="352"/>
      <c r="EZ8" s="352"/>
      <c r="FA8" s="352"/>
      <c r="FB8" s="352"/>
      <c r="FC8" s="352"/>
      <c r="FD8" s="352"/>
      <c r="FE8" s="352"/>
      <c r="FF8" s="352"/>
      <c r="FG8" s="352"/>
      <c r="FH8" s="352"/>
      <c r="FI8" s="352"/>
      <c r="FJ8" s="352"/>
      <c r="FK8" s="352"/>
      <c r="FL8" s="352"/>
      <c r="FM8" s="352"/>
      <c r="FN8" s="352"/>
      <c r="FO8" s="352"/>
      <c r="FP8" s="352"/>
      <c r="FQ8" s="352"/>
      <c r="FR8" s="352"/>
      <c r="FS8" s="352"/>
      <c r="FT8" s="352"/>
      <c r="FU8" s="352"/>
      <c r="FV8" s="352"/>
      <c r="FW8" s="352"/>
      <c r="FX8" s="352"/>
      <c r="FY8" s="352"/>
      <c r="FZ8" s="352"/>
      <c r="GA8" s="352"/>
      <c r="GB8" s="352"/>
      <c r="GC8" s="352"/>
      <c r="GD8" s="352"/>
      <c r="GE8" s="352"/>
      <c r="GF8" s="352"/>
      <c r="GG8" s="352"/>
      <c r="GH8" s="352"/>
      <c r="GI8" s="352"/>
      <c r="GJ8" s="352"/>
      <c r="GK8" s="352"/>
      <c r="GL8" s="352"/>
      <c r="GM8" s="352"/>
      <c r="GN8" s="352"/>
      <c r="GO8" s="352"/>
      <c r="GP8" s="352"/>
      <c r="GQ8" s="352"/>
      <c r="GR8" s="352"/>
      <c r="GS8" s="352"/>
      <c r="GT8" s="352"/>
      <c r="GU8" s="352"/>
      <c r="GV8" s="352"/>
      <c r="GW8" s="352"/>
      <c r="GX8" s="352"/>
      <c r="GY8" s="352"/>
      <c r="GZ8" s="352"/>
      <c r="HA8" s="352"/>
      <c r="HB8" s="352"/>
      <c r="HC8" s="352"/>
      <c r="HD8" s="352"/>
      <c r="HE8" s="352"/>
      <c r="HF8" s="352"/>
      <c r="HG8" s="352"/>
      <c r="HH8" s="352"/>
      <c r="HI8" s="352"/>
      <c r="HJ8" s="352"/>
      <c r="HK8" s="352"/>
      <c r="HL8" s="352"/>
      <c r="HM8" s="352"/>
      <c r="HN8" s="352"/>
      <c r="HO8" s="352"/>
    </row>
    <row r="9" spans="1:223" ht="24" customHeight="1" x14ac:dyDescent="0.2">
      <c r="A9" s="65">
        <v>1</v>
      </c>
      <c r="B9" s="251" t="s">
        <v>28</v>
      </c>
      <c r="C9" s="68">
        <v>255222</v>
      </c>
      <c r="D9" s="66">
        <v>25</v>
      </c>
      <c r="E9" s="67">
        <v>255247</v>
      </c>
      <c r="F9" s="68">
        <v>103</v>
      </c>
      <c r="G9" s="66">
        <v>45</v>
      </c>
      <c r="H9" s="66">
        <v>898</v>
      </c>
      <c r="I9" s="66">
        <v>96</v>
      </c>
      <c r="J9" s="66">
        <v>757</v>
      </c>
      <c r="K9" s="66">
        <v>218</v>
      </c>
      <c r="L9" s="66">
        <v>2285</v>
      </c>
      <c r="M9" s="66">
        <v>119</v>
      </c>
      <c r="N9" s="66">
        <v>12742</v>
      </c>
      <c r="O9" s="67">
        <v>17263</v>
      </c>
      <c r="P9" s="68">
        <v>240529</v>
      </c>
      <c r="Q9" s="66">
        <v>16813</v>
      </c>
      <c r="R9" s="66">
        <v>389</v>
      </c>
      <c r="S9" s="66">
        <v>6089</v>
      </c>
      <c r="T9" s="66">
        <v>261</v>
      </c>
      <c r="U9" s="67">
        <v>185017</v>
      </c>
    </row>
    <row r="10" spans="1:223" ht="24" customHeight="1" x14ac:dyDescent="0.2">
      <c r="A10" s="69">
        <v>2</v>
      </c>
      <c r="B10" s="252" t="s">
        <v>29</v>
      </c>
      <c r="C10" s="72">
        <v>70851</v>
      </c>
      <c r="D10" s="70">
        <v>67</v>
      </c>
      <c r="E10" s="71">
        <v>70918</v>
      </c>
      <c r="F10" s="72">
        <v>22</v>
      </c>
      <c r="G10" s="70">
        <v>17</v>
      </c>
      <c r="H10" s="70">
        <v>142</v>
      </c>
      <c r="I10" s="70">
        <v>12</v>
      </c>
      <c r="J10" s="70">
        <v>111</v>
      </c>
      <c r="K10" s="70">
        <v>65</v>
      </c>
      <c r="L10" s="70">
        <v>609</v>
      </c>
      <c r="M10" s="70">
        <v>31</v>
      </c>
      <c r="N10" s="70">
        <v>3517</v>
      </c>
      <c r="O10" s="71">
        <v>4526</v>
      </c>
      <c r="P10" s="72">
        <v>65343</v>
      </c>
      <c r="Q10" s="70">
        <v>4475</v>
      </c>
      <c r="R10" s="70">
        <v>65</v>
      </c>
      <c r="S10" s="70">
        <v>1454</v>
      </c>
      <c r="T10" s="70">
        <v>36</v>
      </c>
      <c r="U10" s="71">
        <v>62860</v>
      </c>
    </row>
    <row r="11" spans="1:223" ht="24" customHeight="1" x14ac:dyDescent="0.2">
      <c r="A11" s="69">
        <v>3</v>
      </c>
      <c r="B11" s="252" t="s">
        <v>30</v>
      </c>
      <c r="C11" s="72">
        <v>80346</v>
      </c>
      <c r="D11" s="70">
        <v>0</v>
      </c>
      <c r="E11" s="71">
        <v>80346</v>
      </c>
      <c r="F11" s="72">
        <v>23</v>
      </c>
      <c r="G11" s="70">
        <v>9</v>
      </c>
      <c r="H11" s="70">
        <v>144</v>
      </c>
      <c r="I11" s="70">
        <v>31</v>
      </c>
      <c r="J11" s="70">
        <v>118</v>
      </c>
      <c r="K11" s="70">
        <v>53</v>
      </c>
      <c r="L11" s="70">
        <v>547</v>
      </c>
      <c r="M11" s="70">
        <v>32</v>
      </c>
      <c r="N11" s="70">
        <v>3110</v>
      </c>
      <c r="O11" s="71">
        <v>4067</v>
      </c>
      <c r="P11" s="72">
        <v>71502</v>
      </c>
      <c r="Q11" s="70">
        <v>3956</v>
      </c>
      <c r="R11" s="70">
        <v>49</v>
      </c>
      <c r="S11" s="70">
        <v>1527</v>
      </c>
      <c r="T11" s="70">
        <v>30</v>
      </c>
      <c r="U11" s="71">
        <v>67225</v>
      </c>
    </row>
    <row r="12" spans="1:223" ht="24" customHeight="1" x14ac:dyDescent="0.2">
      <c r="A12" s="69">
        <v>4</v>
      </c>
      <c r="B12" s="252" t="s">
        <v>31</v>
      </c>
      <c r="C12" s="72">
        <v>59055</v>
      </c>
      <c r="D12" s="70">
        <v>0</v>
      </c>
      <c r="E12" s="71">
        <v>59055</v>
      </c>
      <c r="F12" s="72">
        <v>28</v>
      </c>
      <c r="G12" s="70">
        <v>10</v>
      </c>
      <c r="H12" s="70">
        <v>205</v>
      </c>
      <c r="I12" s="70">
        <v>19</v>
      </c>
      <c r="J12" s="70">
        <v>190</v>
      </c>
      <c r="K12" s="70">
        <v>59</v>
      </c>
      <c r="L12" s="70">
        <v>559</v>
      </c>
      <c r="M12" s="70">
        <v>31</v>
      </c>
      <c r="N12" s="70">
        <v>2619</v>
      </c>
      <c r="O12" s="71">
        <v>3720</v>
      </c>
      <c r="P12" s="72">
        <v>52909</v>
      </c>
      <c r="Q12" s="70">
        <v>3616</v>
      </c>
      <c r="R12" s="70">
        <v>68</v>
      </c>
      <c r="S12" s="70">
        <v>1396</v>
      </c>
      <c r="T12" s="70">
        <v>37</v>
      </c>
      <c r="U12" s="71">
        <v>52009</v>
      </c>
    </row>
    <row r="13" spans="1:223" ht="24" customHeight="1" x14ac:dyDescent="0.2">
      <c r="A13" s="69">
        <v>5</v>
      </c>
      <c r="B13" s="252" t="s">
        <v>32</v>
      </c>
      <c r="C13" s="72">
        <v>49663</v>
      </c>
      <c r="D13" s="70">
        <v>171</v>
      </c>
      <c r="E13" s="71">
        <v>49834</v>
      </c>
      <c r="F13" s="72">
        <v>14</v>
      </c>
      <c r="G13" s="70">
        <v>8</v>
      </c>
      <c r="H13" s="70">
        <v>106</v>
      </c>
      <c r="I13" s="70">
        <v>19</v>
      </c>
      <c r="J13" s="70">
        <v>80</v>
      </c>
      <c r="K13" s="70">
        <v>39</v>
      </c>
      <c r="L13" s="70">
        <v>425</v>
      </c>
      <c r="M13" s="70">
        <v>18</v>
      </c>
      <c r="N13" s="70">
        <v>2283</v>
      </c>
      <c r="O13" s="71">
        <v>2992</v>
      </c>
      <c r="P13" s="72">
        <v>44363</v>
      </c>
      <c r="Q13" s="70">
        <v>2931</v>
      </c>
      <c r="R13" s="70">
        <v>54</v>
      </c>
      <c r="S13" s="70">
        <v>838</v>
      </c>
      <c r="T13" s="70">
        <v>28</v>
      </c>
      <c r="U13" s="71">
        <v>41114</v>
      </c>
    </row>
    <row r="14" spans="1:223" ht="24" customHeight="1" x14ac:dyDescent="0.2">
      <c r="A14" s="69">
        <v>6</v>
      </c>
      <c r="B14" s="252" t="s">
        <v>33</v>
      </c>
      <c r="C14" s="72">
        <v>42810</v>
      </c>
      <c r="D14" s="70">
        <v>794</v>
      </c>
      <c r="E14" s="71">
        <v>43604</v>
      </c>
      <c r="F14" s="72">
        <v>14</v>
      </c>
      <c r="G14" s="70">
        <v>8</v>
      </c>
      <c r="H14" s="70">
        <v>104</v>
      </c>
      <c r="I14" s="70">
        <v>14</v>
      </c>
      <c r="J14" s="70">
        <v>55</v>
      </c>
      <c r="K14" s="70">
        <v>34</v>
      </c>
      <c r="L14" s="70">
        <v>308</v>
      </c>
      <c r="M14" s="70">
        <v>19</v>
      </c>
      <c r="N14" s="70">
        <v>1866</v>
      </c>
      <c r="O14" s="71">
        <v>2422</v>
      </c>
      <c r="P14" s="72">
        <v>38032</v>
      </c>
      <c r="Q14" s="70">
        <v>2380</v>
      </c>
      <c r="R14" s="70">
        <v>49</v>
      </c>
      <c r="S14" s="70">
        <v>821</v>
      </c>
      <c r="T14" s="70">
        <v>31</v>
      </c>
      <c r="U14" s="71">
        <v>49145</v>
      </c>
    </row>
    <row r="15" spans="1:223" ht="24" customHeight="1" x14ac:dyDescent="0.2">
      <c r="A15" s="69">
        <v>7</v>
      </c>
      <c r="B15" s="252" t="s">
        <v>34</v>
      </c>
      <c r="C15" s="72">
        <v>82581</v>
      </c>
      <c r="D15" s="70">
        <v>1</v>
      </c>
      <c r="E15" s="71">
        <v>82582</v>
      </c>
      <c r="F15" s="72">
        <v>44</v>
      </c>
      <c r="G15" s="70">
        <v>29</v>
      </c>
      <c r="H15" s="70">
        <v>304</v>
      </c>
      <c r="I15" s="70">
        <v>30</v>
      </c>
      <c r="J15" s="70">
        <v>251</v>
      </c>
      <c r="K15" s="70">
        <v>70</v>
      </c>
      <c r="L15" s="70">
        <v>731</v>
      </c>
      <c r="M15" s="70">
        <v>39</v>
      </c>
      <c r="N15" s="70">
        <v>3157</v>
      </c>
      <c r="O15" s="71">
        <v>4655</v>
      </c>
      <c r="P15" s="72">
        <v>74828</v>
      </c>
      <c r="Q15" s="70">
        <v>4619</v>
      </c>
      <c r="R15" s="70">
        <v>141</v>
      </c>
      <c r="S15" s="70">
        <v>1990</v>
      </c>
      <c r="T15" s="70">
        <v>81</v>
      </c>
      <c r="U15" s="71">
        <v>62872</v>
      </c>
    </row>
    <row r="16" spans="1:223" ht="24" customHeight="1" x14ac:dyDescent="0.2">
      <c r="A16" s="69">
        <v>8</v>
      </c>
      <c r="B16" s="252" t="s">
        <v>35</v>
      </c>
      <c r="C16" s="72">
        <v>39912</v>
      </c>
      <c r="D16" s="70">
        <v>17</v>
      </c>
      <c r="E16" s="71">
        <v>39929</v>
      </c>
      <c r="F16" s="72">
        <v>20</v>
      </c>
      <c r="G16" s="70">
        <v>11</v>
      </c>
      <c r="H16" s="70">
        <v>99</v>
      </c>
      <c r="I16" s="70">
        <v>18</v>
      </c>
      <c r="J16" s="70">
        <v>70</v>
      </c>
      <c r="K16" s="70">
        <v>28</v>
      </c>
      <c r="L16" s="70">
        <v>262</v>
      </c>
      <c r="M16" s="70">
        <v>20</v>
      </c>
      <c r="N16" s="70">
        <v>1389</v>
      </c>
      <c r="O16" s="71">
        <v>1917</v>
      </c>
      <c r="P16" s="72">
        <v>35927</v>
      </c>
      <c r="Q16" s="70">
        <v>1923</v>
      </c>
      <c r="R16" s="70">
        <v>61</v>
      </c>
      <c r="S16" s="70">
        <v>581</v>
      </c>
      <c r="T16" s="70">
        <v>30</v>
      </c>
      <c r="U16" s="71">
        <v>31361</v>
      </c>
    </row>
    <row r="17" spans="1:21" ht="24" customHeight="1" x14ac:dyDescent="0.2">
      <c r="A17" s="69">
        <v>9</v>
      </c>
      <c r="B17" s="252" t="s">
        <v>36</v>
      </c>
      <c r="C17" s="72">
        <v>35742</v>
      </c>
      <c r="D17" s="70">
        <v>0</v>
      </c>
      <c r="E17" s="71">
        <v>35742</v>
      </c>
      <c r="F17" s="72">
        <v>16</v>
      </c>
      <c r="G17" s="70">
        <v>8</v>
      </c>
      <c r="H17" s="70">
        <v>79</v>
      </c>
      <c r="I17" s="70">
        <v>13</v>
      </c>
      <c r="J17" s="70">
        <v>63</v>
      </c>
      <c r="K17" s="70">
        <v>21</v>
      </c>
      <c r="L17" s="70">
        <v>269</v>
      </c>
      <c r="M17" s="70">
        <v>12</v>
      </c>
      <c r="N17" s="70">
        <v>1224</v>
      </c>
      <c r="O17" s="71">
        <v>1705</v>
      </c>
      <c r="P17" s="72">
        <v>31974</v>
      </c>
      <c r="Q17" s="70">
        <v>1661</v>
      </c>
      <c r="R17" s="70">
        <v>75</v>
      </c>
      <c r="S17" s="70">
        <v>620</v>
      </c>
      <c r="T17" s="70">
        <v>50</v>
      </c>
      <c r="U17" s="71">
        <v>30313</v>
      </c>
    </row>
    <row r="18" spans="1:21" ht="24" customHeight="1" x14ac:dyDescent="0.2">
      <c r="A18" s="69">
        <v>10</v>
      </c>
      <c r="B18" s="252" t="s">
        <v>37</v>
      </c>
      <c r="C18" s="72">
        <v>16735</v>
      </c>
      <c r="D18" s="70">
        <v>457</v>
      </c>
      <c r="E18" s="71">
        <v>17192</v>
      </c>
      <c r="F18" s="72">
        <v>6</v>
      </c>
      <c r="G18" s="70">
        <v>2</v>
      </c>
      <c r="H18" s="70">
        <v>61</v>
      </c>
      <c r="I18" s="70">
        <v>2</v>
      </c>
      <c r="J18" s="70">
        <v>35</v>
      </c>
      <c r="K18" s="70">
        <v>12</v>
      </c>
      <c r="L18" s="70">
        <v>129</v>
      </c>
      <c r="M18" s="70">
        <v>5</v>
      </c>
      <c r="N18" s="70">
        <v>576</v>
      </c>
      <c r="O18" s="71">
        <v>828</v>
      </c>
      <c r="P18" s="72">
        <v>14893</v>
      </c>
      <c r="Q18" s="70">
        <v>820</v>
      </c>
      <c r="R18" s="70">
        <v>18</v>
      </c>
      <c r="S18" s="70">
        <v>313</v>
      </c>
      <c r="T18" s="70">
        <v>13</v>
      </c>
      <c r="U18" s="71">
        <v>15637</v>
      </c>
    </row>
    <row r="19" spans="1:21" ht="24" customHeight="1" x14ac:dyDescent="0.2">
      <c r="A19" s="69">
        <v>11</v>
      </c>
      <c r="B19" s="253" t="s">
        <v>185</v>
      </c>
      <c r="C19" s="72">
        <v>59098</v>
      </c>
      <c r="D19" s="70">
        <v>2668</v>
      </c>
      <c r="E19" s="71">
        <v>61766</v>
      </c>
      <c r="F19" s="72">
        <v>29</v>
      </c>
      <c r="G19" s="70">
        <v>5</v>
      </c>
      <c r="H19" s="70">
        <v>189</v>
      </c>
      <c r="I19" s="70">
        <v>20</v>
      </c>
      <c r="J19" s="70">
        <v>126</v>
      </c>
      <c r="K19" s="70">
        <v>42</v>
      </c>
      <c r="L19" s="70">
        <v>552</v>
      </c>
      <c r="M19" s="70">
        <v>25</v>
      </c>
      <c r="N19" s="70">
        <v>2374</v>
      </c>
      <c r="O19" s="71">
        <v>3362</v>
      </c>
      <c r="P19" s="72">
        <v>53471</v>
      </c>
      <c r="Q19" s="70">
        <v>3221</v>
      </c>
      <c r="R19" s="70">
        <v>63</v>
      </c>
      <c r="S19" s="70">
        <v>1247</v>
      </c>
      <c r="T19" s="70">
        <v>42</v>
      </c>
      <c r="U19" s="71">
        <v>57289</v>
      </c>
    </row>
    <row r="20" spans="1:21" ht="24" customHeight="1" x14ac:dyDescent="0.2">
      <c r="A20" s="73">
        <v>12</v>
      </c>
      <c r="B20" s="253" t="s">
        <v>186</v>
      </c>
      <c r="C20" s="72">
        <v>21843</v>
      </c>
      <c r="D20" s="70">
        <v>521</v>
      </c>
      <c r="E20" s="71">
        <v>22364</v>
      </c>
      <c r="F20" s="72">
        <v>10</v>
      </c>
      <c r="G20" s="70">
        <v>6</v>
      </c>
      <c r="H20" s="70">
        <v>61</v>
      </c>
      <c r="I20" s="70">
        <v>9</v>
      </c>
      <c r="J20" s="70">
        <v>40</v>
      </c>
      <c r="K20" s="70">
        <v>13</v>
      </c>
      <c r="L20" s="70">
        <v>144</v>
      </c>
      <c r="M20" s="70">
        <v>16</v>
      </c>
      <c r="N20" s="70">
        <v>647</v>
      </c>
      <c r="O20" s="71">
        <v>946</v>
      </c>
      <c r="P20" s="72">
        <v>19655</v>
      </c>
      <c r="Q20" s="70">
        <v>945</v>
      </c>
      <c r="R20" s="70">
        <v>9</v>
      </c>
      <c r="S20" s="70">
        <v>379</v>
      </c>
      <c r="T20" s="70">
        <v>6</v>
      </c>
      <c r="U20" s="71">
        <v>17922</v>
      </c>
    </row>
    <row r="21" spans="1:21" ht="24" customHeight="1" x14ac:dyDescent="0.2">
      <c r="A21" s="73">
        <v>13</v>
      </c>
      <c r="B21" s="253" t="s">
        <v>209</v>
      </c>
      <c r="C21" s="72">
        <v>13252</v>
      </c>
      <c r="D21" s="70">
        <v>279</v>
      </c>
      <c r="E21" s="71">
        <v>13531</v>
      </c>
      <c r="F21" s="72">
        <v>2</v>
      </c>
      <c r="G21" s="70">
        <v>2</v>
      </c>
      <c r="H21" s="70">
        <v>21</v>
      </c>
      <c r="I21" s="70">
        <v>6</v>
      </c>
      <c r="J21" s="70">
        <v>16</v>
      </c>
      <c r="K21" s="70">
        <v>11</v>
      </c>
      <c r="L21" s="70">
        <v>112</v>
      </c>
      <c r="M21" s="70">
        <v>2</v>
      </c>
      <c r="N21" s="70">
        <v>476</v>
      </c>
      <c r="O21" s="71">
        <v>648</v>
      </c>
      <c r="P21" s="72">
        <v>11575</v>
      </c>
      <c r="Q21" s="70">
        <v>620</v>
      </c>
      <c r="R21" s="70">
        <v>7</v>
      </c>
      <c r="S21" s="70">
        <v>217</v>
      </c>
      <c r="T21" s="70">
        <v>5</v>
      </c>
      <c r="U21" s="71">
        <v>12733</v>
      </c>
    </row>
    <row r="22" spans="1:21" ht="24" customHeight="1" x14ac:dyDescent="0.2">
      <c r="A22" s="211">
        <v>14</v>
      </c>
      <c r="B22" s="254" t="s">
        <v>210</v>
      </c>
      <c r="C22" s="77">
        <v>29492</v>
      </c>
      <c r="D22" s="75">
        <v>14</v>
      </c>
      <c r="E22" s="76">
        <v>29506</v>
      </c>
      <c r="F22" s="77">
        <v>9</v>
      </c>
      <c r="G22" s="75">
        <v>7</v>
      </c>
      <c r="H22" s="75">
        <v>65</v>
      </c>
      <c r="I22" s="75">
        <v>7</v>
      </c>
      <c r="J22" s="75">
        <v>57</v>
      </c>
      <c r="K22" s="75">
        <v>14</v>
      </c>
      <c r="L22" s="75">
        <v>186</v>
      </c>
      <c r="M22" s="75">
        <v>9</v>
      </c>
      <c r="N22" s="75">
        <v>899</v>
      </c>
      <c r="O22" s="76">
        <v>1253</v>
      </c>
      <c r="P22" s="77">
        <v>26851</v>
      </c>
      <c r="Q22" s="75">
        <v>1238</v>
      </c>
      <c r="R22" s="75">
        <v>36</v>
      </c>
      <c r="S22" s="75">
        <v>520</v>
      </c>
      <c r="T22" s="75">
        <v>20</v>
      </c>
      <c r="U22" s="76">
        <v>23200</v>
      </c>
    </row>
    <row r="23" spans="1:21" ht="24" customHeight="1" x14ac:dyDescent="0.2">
      <c r="A23" s="32"/>
      <c r="B23" s="40" t="s">
        <v>306</v>
      </c>
      <c r="C23" s="263">
        <f>SUM(C9:C22)</f>
        <v>856602</v>
      </c>
      <c r="D23" s="78">
        <f t="shared" ref="D23:U23" si="0">SUM(D9:D22)</f>
        <v>5014</v>
      </c>
      <c r="E23" s="244">
        <f t="shared" si="0"/>
        <v>861616</v>
      </c>
      <c r="F23" s="263">
        <f t="shared" si="0"/>
        <v>340</v>
      </c>
      <c r="G23" s="78">
        <f t="shared" si="0"/>
        <v>167</v>
      </c>
      <c r="H23" s="78">
        <f t="shared" si="0"/>
        <v>2478</v>
      </c>
      <c r="I23" s="78">
        <f t="shared" si="0"/>
        <v>296</v>
      </c>
      <c r="J23" s="78">
        <f t="shared" si="0"/>
        <v>1969</v>
      </c>
      <c r="K23" s="78">
        <f t="shared" si="0"/>
        <v>679</v>
      </c>
      <c r="L23" s="78">
        <f t="shared" si="0"/>
        <v>7118</v>
      </c>
      <c r="M23" s="78">
        <f t="shared" si="0"/>
        <v>378</v>
      </c>
      <c r="N23" s="78">
        <f t="shared" si="0"/>
        <v>36879</v>
      </c>
      <c r="O23" s="244">
        <f t="shared" si="0"/>
        <v>50304</v>
      </c>
      <c r="P23" s="263">
        <f t="shared" si="0"/>
        <v>781852</v>
      </c>
      <c r="Q23" s="78">
        <f t="shared" si="0"/>
        <v>49218</v>
      </c>
      <c r="R23" s="78">
        <f t="shared" si="0"/>
        <v>1084</v>
      </c>
      <c r="S23" s="78">
        <f t="shared" si="0"/>
        <v>17992</v>
      </c>
      <c r="T23" s="78">
        <f t="shared" si="0"/>
        <v>670</v>
      </c>
      <c r="U23" s="244">
        <f t="shared" si="0"/>
        <v>708697</v>
      </c>
    </row>
    <row r="24" spans="1:21" ht="24" customHeight="1" x14ac:dyDescent="0.2">
      <c r="A24" s="65">
        <v>15</v>
      </c>
      <c r="B24" s="255" t="s">
        <v>189</v>
      </c>
      <c r="C24" s="81">
        <v>15643</v>
      </c>
      <c r="D24" s="79">
        <v>0</v>
      </c>
      <c r="E24" s="80">
        <v>15643</v>
      </c>
      <c r="F24" s="81">
        <v>9</v>
      </c>
      <c r="G24" s="79">
        <v>3</v>
      </c>
      <c r="H24" s="79">
        <v>45</v>
      </c>
      <c r="I24" s="79">
        <v>11</v>
      </c>
      <c r="J24" s="79">
        <v>46</v>
      </c>
      <c r="K24" s="79">
        <v>13</v>
      </c>
      <c r="L24" s="79">
        <v>148</v>
      </c>
      <c r="M24" s="79">
        <v>5</v>
      </c>
      <c r="N24" s="79">
        <v>476</v>
      </c>
      <c r="O24" s="80">
        <v>756</v>
      </c>
      <c r="P24" s="81">
        <v>14181</v>
      </c>
      <c r="Q24" s="79">
        <v>753</v>
      </c>
      <c r="R24" s="79">
        <v>17</v>
      </c>
      <c r="S24" s="79">
        <v>333</v>
      </c>
      <c r="T24" s="79">
        <v>7</v>
      </c>
      <c r="U24" s="80">
        <v>12030</v>
      </c>
    </row>
    <row r="25" spans="1:21" ht="24" customHeight="1" x14ac:dyDescent="0.2">
      <c r="A25" s="69">
        <v>16</v>
      </c>
      <c r="B25" s="256" t="s">
        <v>38</v>
      </c>
      <c r="C25" s="72">
        <v>11619</v>
      </c>
      <c r="D25" s="70">
        <v>0</v>
      </c>
      <c r="E25" s="71">
        <v>11619</v>
      </c>
      <c r="F25" s="72">
        <v>3</v>
      </c>
      <c r="G25" s="70">
        <v>2</v>
      </c>
      <c r="H25" s="70">
        <v>19</v>
      </c>
      <c r="I25" s="70">
        <v>0</v>
      </c>
      <c r="J25" s="70">
        <v>3</v>
      </c>
      <c r="K25" s="70">
        <v>6</v>
      </c>
      <c r="L25" s="70">
        <v>53</v>
      </c>
      <c r="M25" s="70">
        <v>4</v>
      </c>
      <c r="N25" s="70">
        <v>387</v>
      </c>
      <c r="O25" s="71">
        <v>477</v>
      </c>
      <c r="P25" s="72">
        <v>10257</v>
      </c>
      <c r="Q25" s="70">
        <v>472</v>
      </c>
      <c r="R25" s="70">
        <v>8</v>
      </c>
      <c r="S25" s="70">
        <v>130</v>
      </c>
      <c r="T25" s="70">
        <v>6</v>
      </c>
      <c r="U25" s="71">
        <v>10537</v>
      </c>
    </row>
    <row r="26" spans="1:21" ht="24" customHeight="1" x14ac:dyDescent="0.2">
      <c r="A26" s="69">
        <v>17</v>
      </c>
      <c r="B26" s="256" t="s">
        <v>39</v>
      </c>
      <c r="C26" s="72">
        <v>6488</v>
      </c>
      <c r="D26" s="70">
        <v>0</v>
      </c>
      <c r="E26" s="71">
        <v>6488</v>
      </c>
      <c r="F26" s="72">
        <v>0</v>
      </c>
      <c r="G26" s="70">
        <v>2</v>
      </c>
      <c r="H26" s="70">
        <v>18</v>
      </c>
      <c r="I26" s="70">
        <v>0</v>
      </c>
      <c r="J26" s="70">
        <v>9</v>
      </c>
      <c r="K26" s="70">
        <v>2</v>
      </c>
      <c r="L26" s="70">
        <v>44</v>
      </c>
      <c r="M26" s="70">
        <v>2</v>
      </c>
      <c r="N26" s="70">
        <v>224</v>
      </c>
      <c r="O26" s="71">
        <v>301</v>
      </c>
      <c r="P26" s="72">
        <v>5572</v>
      </c>
      <c r="Q26" s="70">
        <v>298</v>
      </c>
      <c r="R26" s="70">
        <v>13</v>
      </c>
      <c r="S26" s="70">
        <v>68</v>
      </c>
      <c r="T26" s="70">
        <v>5</v>
      </c>
      <c r="U26" s="71">
        <v>6981</v>
      </c>
    </row>
    <row r="27" spans="1:21" ht="24" customHeight="1" x14ac:dyDescent="0.2">
      <c r="A27" s="69">
        <v>18</v>
      </c>
      <c r="B27" s="256" t="s">
        <v>40</v>
      </c>
      <c r="C27" s="72">
        <v>6017</v>
      </c>
      <c r="D27" s="70">
        <v>0</v>
      </c>
      <c r="E27" s="71">
        <v>6017</v>
      </c>
      <c r="F27" s="72">
        <v>2</v>
      </c>
      <c r="G27" s="70">
        <v>1</v>
      </c>
      <c r="H27" s="70">
        <v>9</v>
      </c>
      <c r="I27" s="70">
        <v>0</v>
      </c>
      <c r="J27" s="70">
        <v>6</v>
      </c>
      <c r="K27" s="70">
        <v>4</v>
      </c>
      <c r="L27" s="70">
        <v>29</v>
      </c>
      <c r="M27" s="70">
        <v>2</v>
      </c>
      <c r="N27" s="70">
        <v>208</v>
      </c>
      <c r="O27" s="71">
        <v>261</v>
      </c>
      <c r="P27" s="72">
        <v>5312</v>
      </c>
      <c r="Q27" s="70">
        <v>263</v>
      </c>
      <c r="R27" s="70">
        <v>8</v>
      </c>
      <c r="S27" s="70">
        <v>79</v>
      </c>
      <c r="T27" s="70">
        <v>4</v>
      </c>
      <c r="U27" s="71">
        <v>5392</v>
      </c>
    </row>
    <row r="28" spans="1:21" ht="24" customHeight="1" x14ac:dyDescent="0.2">
      <c r="A28" s="69">
        <v>19</v>
      </c>
      <c r="B28" s="256" t="s">
        <v>41</v>
      </c>
      <c r="C28" s="72">
        <v>7562</v>
      </c>
      <c r="D28" s="70">
        <v>0</v>
      </c>
      <c r="E28" s="71">
        <v>7562</v>
      </c>
      <c r="F28" s="72">
        <v>5</v>
      </c>
      <c r="G28" s="70">
        <v>5</v>
      </c>
      <c r="H28" s="70">
        <v>56</v>
      </c>
      <c r="I28" s="70">
        <v>4</v>
      </c>
      <c r="J28" s="70">
        <v>20</v>
      </c>
      <c r="K28" s="70">
        <v>13</v>
      </c>
      <c r="L28" s="70">
        <v>68</v>
      </c>
      <c r="M28" s="70">
        <v>3</v>
      </c>
      <c r="N28" s="70">
        <v>253</v>
      </c>
      <c r="O28" s="71">
        <v>427</v>
      </c>
      <c r="P28" s="72">
        <v>6630</v>
      </c>
      <c r="Q28" s="70">
        <v>428</v>
      </c>
      <c r="R28" s="70">
        <v>17</v>
      </c>
      <c r="S28" s="70">
        <v>175</v>
      </c>
      <c r="T28" s="70">
        <v>8</v>
      </c>
      <c r="U28" s="71">
        <v>7214</v>
      </c>
    </row>
    <row r="29" spans="1:21" ht="24" customHeight="1" x14ac:dyDescent="0.2">
      <c r="A29" s="69">
        <v>20</v>
      </c>
      <c r="B29" s="256" t="s">
        <v>42</v>
      </c>
      <c r="C29" s="72">
        <v>19477</v>
      </c>
      <c r="D29" s="70">
        <v>0</v>
      </c>
      <c r="E29" s="71">
        <v>19477</v>
      </c>
      <c r="F29" s="72">
        <v>5</v>
      </c>
      <c r="G29" s="70">
        <v>1</v>
      </c>
      <c r="H29" s="70">
        <v>42</v>
      </c>
      <c r="I29" s="70">
        <v>11</v>
      </c>
      <c r="J29" s="70">
        <v>33</v>
      </c>
      <c r="K29" s="70">
        <v>10</v>
      </c>
      <c r="L29" s="70">
        <v>118</v>
      </c>
      <c r="M29" s="70">
        <v>3</v>
      </c>
      <c r="N29" s="70">
        <v>760</v>
      </c>
      <c r="O29" s="71">
        <v>983</v>
      </c>
      <c r="P29" s="72">
        <v>17428</v>
      </c>
      <c r="Q29" s="70">
        <v>970</v>
      </c>
      <c r="R29" s="70">
        <v>19</v>
      </c>
      <c r="S29" s="70">
        <v>372</v>
      </c>
      <c r="T29" s="70">
        <v>12</v>
      </c>
      <c r="U29" s="71">
        <v>17187</v>
      </c>
    </row>
    <row r="30" spans="1:21" ht="24" customHeight="1" x14ac:dyDescent="0.2">
      <c r="A30" s="69">
        <v>21</v>
      </c>
      <c r="B30" s="256" t="s">
        <v>43</v>
      </c>
      <c r="C30" s="72">
        <v>13120</v>
      </c>
      <c r="D30" s="70">
        <v>0</v>
      </c>
      <c r="E30" s="71">
        <v>13120</v>
      </c>
      <c r="F30" s="72">
        <v>8</v>
      </c>
      <c r="G30" s="70">
        <v>1</v>
      </c>
      <c r="H30" s="70">
        <v>45</v>
      </c>
      <c r="I30" s="70">
        <v>3</v>
      </c>
      <c r="J30" s="70">
        <v>11</v>
      </c>
      <c r="K30" s="70">
        <v>5</v>
      </c>
      <c r="L30" s="70">
        <v>68</v>
      </c>
      <c r="M30" s="70">
        <v>3</v>
      </c>
      <c r="N30" s="70">
        <v>384</v>
      </c>
      <c r="O30" s="71">
        <v>528</v>
      </c>
      <c r="P30" s="72">
        <v>11839</v>
      </c>
      <c r="Q30" s="70">
        <v>516</v>
      </c>
      <c r="R30" s="70">
        <v>6</v>
      </c>
      <c r="S30" s="70">
        <v>175</v>
      </c>
      <c r="T30" s="70">
        <v>2</v>
      </c>
      <c r="U30" s="71">
        <v>11143</v>
      </c>
    </row>
    <row r="31" spans="1:21" ht="24" customHeight="1" x14ac:dyDescent="0.2">
      <c r="A31" s="69">
        <v>22</v>
      </c>
      <c r="B31" s="256" t="s">
        <v>44</v>
      </c>
      <c r="C31" s="72">
        <v>5859</v>
      </c>
      <c r="D31" s="70">
        <v>131</v>
      </c>
      <c r="E31" s="71">
        <v>5990</v>
      </c>
      <c r="F31" s="72">
        <v>0</v>
      </c>
      <c r="G31" s="70">
        <v>1</v>
      </c>
      <c r="H31" s="70">
        <v>10</v>
      </c>
      <c r="I31" s="70">
        <v>2</v>
      </c>
      <c r="J31" s="70">
        <v>4</v>
      </c>
      <c r="K31" s="70">
        <v>5</v>
      </c>
      <c r="L31" s="70">
        <v>29</v>
      </c>
      <c r="M31" s="70">
        <v>2</v>
      </c>
      <c r="N31" s="70">
        <v>175</v>
      </c>
      <c r="O31" s="71">
        <v>228</v>
      </c>
      <c r="P31" s="72">
        <v>5074</v>
      </c>
      <c r="Q31" s="70">
        <v>228</v>
      </c>
      <c r="R31" s="70">
        <v>5</v>
      </c>
      <c r="S31" s="70">
        <v>72</v>
      </c>
      <c r="T31" s="70">
        <v>2</v>
      </c>
      <c r="U31" s="71">
        <v>6339</v>
      </c>
    </row>
    <row r="32" spans="1:21" ht="24" customHeight="1" x14ac:dyDescent="0.2">
      <c r="A32" s="69">
        <v>23</v>
      </c>
      <c r="B32" s="256" t="s">
        <v>45</v>
      </c>
      <c r="C32" s="72">
        <v>15538</v>
      </c>
      <c r="D32" s="70">
        <v>0</v>
      </c>
      <c r="E32" s="71">
        <v>15538</v>
      </c>
      <c r="F32" s="72">
        <v>6</v>
      </c>
      <c r="G32" s="70">
        <v>3</v>
      </c>
      <c r="H32" s="70">
        <v>32</v>
      </c>
      <c r="I32" s="70">
        <v>1</v>
      </c>
      <c r="J32" s="70">
        <v>16</v>
      </c>
      <c r="K32" s="70">
        <v>3</v>
      </c>
      <c r="L32" s="70">
        <v>62</v>
      </c>
      <c r="M32" s="70">
        <v>5</v>
      </c>
      <c r="N32" s="70">
        <v>391</v>
      </c>
      <c r="O32" s="71">
        <v>519</v>
      </c>
      <c r="P32" s="72">
        <v>14133</v>
      </c>
      <c r="Q32" s="70">
        <v>519</v>
      </c>
      <c r="R32" s="70">
        <v>17</v>
      </c>
      <c r="S32" s="70">
        <v>181</v>
      </c>
      <c r="T32" s="70">
        <v>5</v>
      </c>
      <c r="U32" s="71">
        <v>10825</v>
      </c>
    </row>
    <row r="33" spans="1:21" ht="24" customHeight="1" x14ac:dyDescent="0.2">
      <c r="A33" s="69">
        <v>24</v>
      </c>
      <c r="B33" s="256" t="s">
        <v>46</v>
      </c>
      <c r="C33" s="72">
        <v>12149</v>
      </c>
      <c r="D33" s="70">
        <v>9629</v>
      </c>
      <c r="E33" s="71">
        <v>21778</v>
      </c>
      <c r="F33" s="72">
        <v>5</v>
      </c>
      <c r="G33" s="70">
        <v>1</v>
      </c>
      <c r="H33" s="70">
        <v>76</v>
      </c>
      <c r="I33" s="70">
        <v>6</v>
      </c>
      <c r="J33" s="70">
        <v>69</v>
      </c>
      <c r="K33" s="70">
        <v>18</v>
      </c>
      <c r="L33" s="70">
        <v>351</v>
      </c>
      <c r="M33" s="70">
        <v>6</v>
      </c>
      <c r="N33" s="70">
        <v>1165</v>
      </c>
      <c r="O33" s="71">
        <v>1697</v>
      </c>
      <c r="P33" s="72">
        <v>10454</v>
      </c>
      <c r="Q33" s="70">
        <v>1060</v>
      </c>
      <c r="R33" s="70">
        <v>26</v>
      </c>
      <c r="S33" s="70">
        <v>325</v>
      </c>
      <c r="T33" s="70">
        <v>12</v>
      </c>
      <c r="U33" s="71">
        <v>41436</v>
      </c>
    </row>
    <row r="34" spans="1:21" ht="24" customHeight="1" x14ac:dyDescent="0.2">
      <c r="A34" s="73">
        <v>25</v>
      </c>
      <c r="B34" s="257" t="s">
        <v>211</v>
      </c>
      <c r="C34" s="77">
        <v>8176</v>
      </c>
      <c r="D34" s="75">
        <v>0</v>
      </c>
      <c r="E34" s="76">
        <v>8176</v>
      </c>
      <c r="F34" s="77">
        <v>1</v>
      </c>
      <c r="G34" s="75">
        <v>2</v>
      </c>
      <c r="H34" s="75">
        <v>11</v>
      </c>
      <c r="I34" s="75">
        <v>1</v>
      </c>
      <c r="J34" s="75">
        <v>9</v>
      </c>
      <c r="K34" s="75">
        <v>3</v>
      </c>
      <c r="L34" s="75">
        <v>49</v>
      </c>
      <c r="M34" s="75">
        <v>3</v>
      </c>
      <c r="N34" s="75">
        <v>271</v>
      </c>
      <c r="O34" s="76">
        <v>350</v>
      </c>
      <c r="P34" s="77">
        <v>6992</v>
      </c>
      <c r="Q34" s="75">
        <v>348</v>
      </c>
      <c r="R34" s="75">
        <v>4</v>
      </c>
      <c r="S34" s="75">
        <v>111</v>
      </c>
      <c r="T34" s="75">
        <v>2</v>
      </c>
      <c r="U34" s="76">
        <v>7838</v>
      </c>
    </row>
    <row r="35" spans="1:21" ht="24" customHeight="1" x14ac:dyDescent="0.2">
      <c r="A35" s="82"/>
      <c r="B35" s="258" t="s">
        <v>307</v>
      </c>
      <c r="C35" s="263">
        <f>SUM(C24:C34)</f>
        <v>121648</v>
      </c>
      <c r="D35" s="78">
        <f t="shared" ref="D35:U35" si="1">SUM(D24:D34)</f>
        <v>9760</v>
      </c>
      <c r="E35" s="244">
        <f t="shared" si="1"/>
        <v>131408</v>
      </c>
      <c r="F35" s="263">
        <f t="shared" si="1"/>
        <v>44</v>
      </c>
      <c r="G35" s="78">
        <f t="shared" si="1"/>
        <v>22</v>
      </c>
      <c r="H35" s="78">
        <f t="shared" si="1"/>
        <v>363</v>
      </c>
      <c r="I35" s="78">
        <f t="shared" si="1"/>
        <v>39</v>
      </c>
      <c r="J35" s="78">
        <f t="shared" si="1"/>
        <v>226</v>
      </c>
      <c r="K35" s="78">
        <f t="shared" si="1"/>
        <v>82</v>
      </c>
      <c r="L35" s="78">
        <f t="shared" si="1"/>
        <v>1019</v>
      </c>
      <c r="M35" s="78">
        <f t="shared" si="1"/>
        <v>38</v>
      </c>
      <c r="N35" s="78">
        <f t="shared" si="1"/>
        <v>4694</v>
      </c>
      <c r="O35" s="244">
        <f t="shared" si="1"/>
        <v>6527</v>
      </c>
      <c r="P35" s="263">
        <f t="shared" si="1"/>
        <v>107872</v>
      </c>
      <c r="Q35" s="78">
        <f t="shared" si="1"/>
        <v>5855</v>
      </c>
      <c r="R35" s="78">
        <f t="shared" si="1"/>
        <v>140</v>
      </c>
      <c r="S35" s="78">
        <f t="shared" si="1"/>
        <v>2021</v>
      </c>
      <c r="T35" s="78">
        <f t="shared" si="1"/>
        <v>65</v>
      </c>
      <c r="U35" s="244">
        <f t="shared" si="1"/>
        <v>136922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978250</v>
      </c>
      <c r="D36" s="84">
        <f t="shared" si="2"/>
        <v>14774</v>
      </c>
      <c r="E36" s="245">
        <f t="shared" si="2"/>
        <v>993024</v>
      </c>
      <c r="F36" s="264">
        <f t="shared" si="2"/>
        <v>384</v>
      </c>
      <c r="G36" s="84">
        <f t="shared" si="2"/>
        <v>189</v>
      </c>
      <c r="H36" s="84">
        <f t="shared" si="2"/>
        <v>2841</v>
      </c>
      <c r="I36" s="84">
        <f t="shared" si="2"/>
        <v>335</v>
      </c>
      <c r="J36" s="84">
        <f t="shared" si="2"/>
        <v>2195</v>
      </c>
      <c r="K36" s="84">
        <f t="shared" si="2"/>
        <v>761</v>
      </c>
      <c r="L36" s="84">
        <f t="shared" si="2"/>
        <v>8137</v>
      </c>
      <c r="M36" s="84">
        <f t="shared" si="2"/>
        <v>416</v>
      </c>
      <c r="N36" s="84">
        <f t="shared" si="2"/>
        <v>41573</v>
      </c>
      <c r="O36" s="245">
        <f t="shared" si="2"/>
        <v>56831</v>
      </c>
      <c r="P36" s="264">
        <f t="shared" si="2"/>
        <v>889724</v>
      </c>
      <c r="Q36" s="84">
        <f t="shared" si="2"/>
        <v>55073</v>
      </c>
      <c r="R36" s="84">
        <f t="shared" si="2"/>
        <v>1224</v>
      </c>
      <c r="S36" s="84">
        <f t="shared" si="2"/>
        <v>20013</v>
      </c>
      <c r="T36" s="84">
        <f t="shared" si="2"/>
        <v>735</v>
      </c>
      <c r="U36" s="245">
        <f t="shared" si="2"/>
        <v>845619</v>
      </c>
    </row>
    <row r="38" spans="1:21" x14ac:dyDescent="0.15">
      <c r="B38" s="160" t="s">
        <v>481</v>
      </c>
      <c r="C38" s="7">
        <f>SUM(C9:C22,C24:C34)</f>
        <v>978250</v>
      </c>
      <c r="D38" s="7">
        <f>SUM(D9:D22,D24:D34)</f>
        <v>14774</v>
      </c>
      <c r="E38" s="7">
        <f>SUM(C38:D38)</f>
        <v>993024</v>
      </c>
      <c r="F38" s="7">
        <f t="shared" ref="F38:N38" si="3">SUM(F9:F22,F24:F34)</f>
        <v>384</v>
      </c>
      <c r="G38" s="7">
        <f t="shared" si="3"/>
        <v>189</v>
      </c>
      <c r="H38" s="7">
        <f t="shared" si="3"/>
        <v>2841</v>
      </c>
      <c r="I38" s="7">
        <f t="shared" si="3"/>
        <v>335</v>
      </c>
      <c r="J38" s="7">
        <f t="shared" si="3"/>
        <v>2195</v>
      </c>
      <c r="K38" s="7">
        <f t="shared" si="3"/>
        <v>761</v>
      </c>
      <c r="L38" s="7">
        <f t="shared" si="3"/>
        <v>8137</v>
      </c>
      <c r="M38" s="7">
        <f t="shared" si="3"/>
        <v>416</v>
      </c>
      <c r="N38" s="7">
        <f t="shared" si="3"/>
        <v>41573</v>
      </c>
      <c r="O38" s="7">
        <f>SUM(F38:N38)</f>
        <v>56831</v>
      </c>
      <c r="P38" s="7">
        <f t="shared" ref="P38:U38" si="4">SUM(P9:P22,P24:P34)</f>
        <v>889724</v>
      </c>
      <c r="Q38" s="7">
        <f t="shared" si="4"/>
        <v>55073</v>
      </c>
      <c r="R38" s="7">
        <f t="shared" si="4"/>
        <v>1224</v>
      </c>
      <c r="S38" s="7">
        <f t="shared" si="4"/>
        <v>20013</v>
      </c>
      <c r="T38" s="7">
        <f t="shared" si="4"/>
        <v>735</v>
      </c>
      <c r="U38" s="7">
        <f t="shared" si="4"/>
        <v>845619</v>
      </c>
    </row>
    <row r="39" spans="1:21" x14ac:dyDescent="0.15">
      <c r="E39" s="7">
        <f>E36-E38</f>
        <v>0</v>
      </c>
      <c r="O39" s="7">
        <f t="shared" ref="O39:U39" si="5">O36-O38</f>
        <v>0</v>
      </c>
      <c r="P39" s="7">
        <f t="shared" si="5"/>
        <v>0</v>
      </c>
      <c r="Q39" s="7">
        <f t="shared" si="5"/>
        <v>0</v>
      </c>
      <c r="R39" s="7">
        <f t="shared" si="5"/>
        <v>0</v>
      </c>
      <c r="S39" s="7">
        <f t="shared" si="5"/>
        <v>0</v>
      </c>
      <c r="T39" s="7">
        <f t="shared" si="5"/>
        <v>0</v>
      </c>
      <c r="U39" s="7">
        <f t="shared" si="5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4.625" style="7" customWidth="1"/>
    <col min="16" max="20" width="28.375" style="7" customWidth="1"/>
    <col min="21" max="25" width="24.625" style="7" customWidth="1"/>
    <col min="26" max="26" width="25.625" style="7" customWidth="1"/>
    <col min="27" max="28" width="24.625" style="7" customWidth="1"/>
    <col min="29" max="16384" width="11" style="7"/>
  </cols>
  <sheetData>
    <row r="1" spans="1:228" ht="20.100000000000001" customHeight="1" x14ac:dyDescent="0.15"/>
    <row r="2" spans="1:228" ht="20.100000000000001" customHeight="1" x14ac:dyDescent="0.15">
      <c r="B2" s="25"/>
      <c r="C2" s="294" t="s">
        <v>625</v>
      </c>
      <c r="I2" s="294" t="str">
        <f>C2</f>
        <v>第１７表  平成２８年度分県民税の所得割額等</v>
      </c>
      <c r="P2" s="294" t="str">
        <f>C2</f>
        <v>第１７表  平成２８年度分県民税の所得割額等</v>
      </c>
      <c r="U2" s="294" t="str">
        <f>C2</f>
        <v>第１７表  平成２８年度分県民税の所得割額等</v>
      </c>
    </row>
    <row r="3" spans="1:228" s="26" customFormat="1" ht="20.100000000000001" customHeight="1" thickBot="1" x14ac:dyDescent="0.25">
      <c r="C3" s="295" t="s">
        <v>311</v>
      </c>
      <c r="D3" s="85"/>
      <c r="E3" s="85"/>
      <c r="F3" s="86"/>
      <c r="G3" s="61"/>
      <c r="H3" s="160" t="s">
        <v>436</v>
      </c>
      <c r="I3" s="295" t="s">
        <v>312</v>
      </c>
      <c r="J3" s="85"/>
      <c r="K3" s="85"/>
      <c r="L3" s="61"/>
      <c r="M3" s="61"/>
      <c r="N3" s="35"/>
      <c r="O3" s="160" t="s">
        <v>70</v>
      </c>
      <c r="P3" s="295" t="s">
        <v>313</v>
      </c>
      <c r="Q3" s="85"/>
      <c r="R3" s="85"/>
      <c r="S3" s="86"/>
      <c r="T3" s="160" t="s">
        <v>70</v>
      </c>
      <c r="U3" s="295" t="s">
        <v>314</v>
      </c>
      <c r="V3" s="85"/>
      <c r="W3" s="85"/>
      <c r="X3" s="86"/>
      <c r="Y3" s="61"/>
      <c r="Z3" s="61"/>
      <c r="AA3" s="35"/>
      <c r="AB3" s="160" t="s">
        <v>439</v>
      </c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</row>
    <row r="4" spans="1:228" ht="24" customHeight="1" x14ac:dyDescent="0.15">
      <c r="A4" s="27"/>
      <c r="B4" s="248"/>
      <c r="C4" s="144" t="s">
        <v>87</v>
      </c>
      <c r="D4" s="30"/>
      <c r="E4" s="30"/>
      <c r="F4" s="30"/>
      <c r="G4" s="30"/>
      <c r="H4" s="31"/>
      <c r="I4" s="144" t="s">
        <v>88</v>
      </c>
      <c r="J4" s="30"/>
      <c r="K4" s="30"/>
      <c r="L4" s="30"/>
      <c r="M4" s="30"/>
      <c r="N4" s="133"/>
      <c r="O4" s="31"/>
      <c r="P4" s="144" t="s">
        <v>88</v>
      </c>
      <c r="Q4" s="30"/>
      <c r="R4" s="30"/>
      <c r="S4" s="132"/>
      <c r="T4" s="279"/>
      <c r="U4" s="144" t="s">
        <v>88</v>
      </c>
      <c r="V4" s="30"/>
      <c r="W4" s="30"/>
      <c r="X4" s="30"/>
      <c r="Y4" s="30"/>
      <c r="Z4" s="28"/>
      <c r="AA4" s="30"/>
      <c r="AB4" s="145"/>
    </row>
    <row r="5" spans="1:228" ht="24" customHeight="1" x14ac:dyDescent="0.15">
      <c r="A5" s="32"/>
      <c r="B5" s="249"/>
      <c r="C5" s="195"/>
      <c r="D5" s="147"/>
      <c r="E5" s="111"/>
      <c r="F5" s="112"/>
      <c r="G5" s="148"/>
      <c r="H5" s="115"/>
      <c r="I5" s="149" t="s">
        <v>475</v>
      </c>
      <c r="J5" s="150"/>
      <c r="K5" s="138"/>
      <c r="L5" s="95" t="s">
        <v>450</v>
      </c>
      <c r="M5" s="96"/>
      <c r="N5" s="138"/>
      <c r="O5" s="103"/>
      <c r="P5" s="151"/>
      <c r="Q5" s="402" t="s">
        <v>476</v>
      </c>
      <c r="R5" s="96"/>
      <c r="S5" s="96"/>
      <c r="T5" s="207"/>
      <c r="U5" s="149" t="s">
        <v>453</v>
      </c>
      <c r="V5" s="150"/>
      <c r="W5" s="150"/>
      <c r="X5" s="150"/>
      <c r="Y5" s="150"/>
      <c r="Z5" s="379"/>
      <c r="AA5" s="33"/>
      <c r="AB5" s="153"/>
    </row>
    <row r="6" spans="1:228" ht="24" customHeight="1" x14ac:dyDescent="0.2">
      <c r="A6" s="43" t="s">
        <v>9</v>
      </c>
      <c r="B6" s="250"/>
      <c r="C6" s="157" t="s">
        <v>442</v>
      </c>
      <c r="D6" s="48" t="s">
        <v>443</v>
      </c>
      <c r="E6" s="48" t="s">
        <v>444</v>
      </c>
      <c r="F6" s="298" t="s">
        <v>445</v>
      </c>
      <c r="G6" s="154" t="s">
        <v>447</v>
      </c>
      <c r="H6" s="155" t="s">
        <v>448</v>
      </c>
      <c r="I6" s="156" t="s">
        <v>94</v>
      </c>
      <c r="J6" s="111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451</v>
      </c>
      <c r="P6" s="156" t="s">
        <v>452</v>
      </c>
      <c r="Q6" s="112" t="s">
        <v>96</v>
      </c>
      <c r="R6" s="112" t="s">
        <v>98</v>
      </c>
      <c r="S6" s="49" t="s">
        <v>12</v>
      </c>
      <c r="T6" s="63" t="s">
        <v>206</v>
      </c>
      <c r="U6" s="157" t="s">
        <v>96</v>
      </c>
      <c r="V6" s="48" t="s">
        <v>100</v>
      </c>
      <c r="W6" s="48" t="s">
        <v>101</v>
      </c>
      <c r="X6" s="111" t="s">
        <v>102</v>
      </c>
      <c r="Y6" s="49" t="s">
        <v>12</v>
      </c>
      <c r="Z6" s="309" t="s">
        <v>454</v>
      </c>
      <c r="AA6" s="44" t="s">
        <v>456</v>
      </c>
      <c r="AB6" s="119" t="s">
        <v>12</v>
      </c>
    </row>
    <row r="7" spans="1:228" ht="24" customHeight="1" x14ac:dyDescent="0.2">
      <c r="A7" s="32"/>
      <c r="B7" s="40"/>
      <c r="C7" s="157"/>
      <c r="D7" s="158"/>
      <c r="E7" s="33"/>
      <c r="F7" s="299" t="s">
        <v>446</v>
      </c>
      <c r="G7" s="159"/>
      <c r="H7" s="40"/>
      <c r="I7" s="157"/>
      <c r="J7" s="48"/>
      <c r="K7" s="48"/>
      <c r="L7" s="124"/>
      <c r="M7" s="121"/>
      <c r="N7" s="60"/>
      <c r="O7" s="115"/>
      <c r="P7" s="157"/>
      <c r="Q7" s="48"/>
      <c r="R7" s="48"/>
      <c r="S7" s="121"/>
      <c r="T7" s="63"/>
      <c r="U7" s="157"/>
      <c r="V7" s="147"/>
      <c r="W7" s="33"/>
      <c r="X7" s="59"/>
      <c r="Y7" s="124"/>
      <c r="Z7" s="310" t="s">
        <v>455</v>
      </c>
      <c r="AA7" s="61"/>
      <c r="AB7" s="153"/>
    </row>
    <row r="8" spans="1:228" s="345" customFormat="1" ht="24" customHeight="1" x14ac:dyDescent="0.2">
      <c r="A8" s="342"/>
      <c r="B8" s="343"/>
      <c r="C8" s="21" t="s">
        <v>340</v>
      </c>
      <c r="D8" s="11" t="s">
        <v>341</v>
      </c>
      <c r="E8" s="11" t="s">
        <v>603</v>
      </c>
      <c r="F8" s="19" t="s">
        <v>602</v>
      </c>
      <c r="G8" s="18" t="s">
        <v>601</v>
      </c>
      <c r="H8" s="20" t="s">
        <v>600</v>
      </c>
      <c r="I8" s="329" t="s">
        <v>599</v>
      </c>
      <c r="J8" s="9" t="s">
        <v>598</v>
      </c>
      <c r="K8" s="9" t="s">
        <v>597</v>
      </c>
      <c r="L8" s="9" t="s">
        <v>596</v>
      </c>
      <c r="M8" s="9" t="s">
        <v>595</v>
      </c>
      <c r="N8" s="11" t="s">
        <v>594</v>
      </c>
      <c r="O8" s="20" t="s">
        <v>593</v>
      </c>
      <c r="P8" s="21" t="s">
        <v>592</v>
      </c>
      <c r="Q8" s="11" t="s">
        <v>591</v>
      </c>
      <c r="R8" s="11" t="s">
        <v>590</v>
      </c>
      <c r="S8" s="9" t="s">
        <v>589</v>
      </c>
      <c r="T8" s="16" t="s">
        <v>588</v>
      </c>
      <c r="U8" s="21" t="s">
        <v>587</v>
      </c>
      <c r="V8" s="11" t="s">
        <v>586</v>
      </c>
      <c r="W8" s="11" t="s">
        <v>585</v>
      </c>
      <c r="X8" s="11" t="s">
        <v>584</v>
      </c>
      <c r="Y8" s="9" t="s">
        <v>583</v>
      </c>
      <c r="Z8" s="14" t="s">
        <v>582</v>
      </c>
      <c r="AA8" s="8" t="s">
        <v>581</v>
      </c>
      <c r="AB8" s="12" t="s">
        <v>580</v>
      </c>
    </row>
    <row r="9" spans="1:228" ht="24" customHeight="1" x14ac:dyDescent="0.2">
      <c r="A9" s="65">
        <v>1</v>
      </c>
      <c r="B9" s="251" t="s">
        <v>28</v>
      </c>
      <c r="C9" s="68">
        <v>10071</v>
      </c>
      <c r="D9" s="66">
        <v>5171450</v>
      </c>
      <c r="E9" s="66">
        <v>132960820</v>
      </c>
      <c r="F9" s="66">
        <v>2099375</v>
      </c>
      <c r="G9" s="66">
        <v>8241924</v>
      </c>
      <c r="H9" s="67">
        <v>253143</v>
      </c>
      <c r="I9" s="68">
        <v>986180</v>
      </c>
      <c r="J9" s="66">
        <v>1017900</v>
      </c>
      <c r="K9" s="66">
        <v>2004080</v>
      </c>
      <c r="L9" s="66">
        <v>471640</v>
      </c>
      <c r="M9" s="66">
        <v>657000</v>
      </c>
      <c r="N9" s="66">
        <v>1128640</v>
      </c>
      <c r="O9" s="67">
        <v>131820</v>
      </c>
      <c r="P9" s="68">
        <v>1820</v>
      </c>
      <c r="Q9" s="66">
        <v>17485380</v>
      </c>
      <c r="R9" s="66">
        <v>2770960</v>
      </c>
      <c r="S9" s="66">
        <v>20256340</v>
      </c>
      <c r="T9" s="67">
        <v>1298340</v>
      </c>
      <c r="U9" s="68">
        <v>6733650</v>
      </c>
      <c r="V9" s="66">
        <v>4802400</v>
      </c>
      <c r="W9" s="66">
        <v>1101240</v>
      </c>
      <c r="X9" s="66">
        <v>3223350</v>
      </c>
      <c r="Y9" s="66">
        <v>15860640</v>
      </c>
      <c r="Z9" s="79">
        <v>385710</v>
      </c>
      <c r="AA9" s="66">
        <v>79350150</v>
      </c>
      <c r="AB9" s="67">
        <v>269154323</v>
      </c>
    </row>
    <row r="10" spans="1:228" ht="24" customHeight="1" x14ac:dyDescent="0.2">
      <c r="A10" s="69">
        <v>2</v>
      </c>
      <c r="B10" s="252" t="s">
        <v>29</v>
      </c>
      <c r="C10" s="72">
        <v>1027</v>
      </c>
      <c r="D10" s="70">
        <v>994857</v>
      </c>
      <c r="E10" s="70">
        <v>32067987</v>
      </c>
      <c r="F10" s="70">
        <v>466579</v>
      </c>
      <c r="G10" s="70">
        <v>2202551</v>
      </c>
      <c r="H10" s="71">
        <v>77127</v>
      </c>
      <c r="I10" s="72">
        <v>227500</v>
      </c>
      <c r="J10" s="70">
        <v>270000</v>
      </c>
      <c r="K10" s="70">
        <v>497500</v>
      </c>
      <c r="L10" s="70">
        <v>148720</v>
      </c>
      <c r="M10" s="70">
        <v>217200</v>
      </c>
      <c r="N10" s="70">
        <v>365920</v>
      </c>
      <c r="O10" s="71">
        <v>45240</v>
      </c>
      <c r="P10" s="72">
        <v>0</v>
      </c>
      <c r="Q10" s="70">
        <v>4042830</v>
      </c>
      <c r="R10" s="70">
        <v>869440</v>
      </c>
      <c r="S10" s="70">
        <v>4912270</v>
      </c>
      <c r="T10" s="71">
        <v>473630</v>
      </c>
      <c r="U10" s="72">
        <v>1969440</v>
      </c>
      <c r="V10" s="70">
        <v>1255050</v>
      </c>
      <c r="W10" s="70">
        <v>389880</v>
      </c>
      <c r="X10" s="70">
        <v>1412100</v>
      </c>
      <c r="Y10" s="70">
        <v>5026470</v>
      </c>
      <c r="Z10" s="70">
        <v>107410</v>
      </c>
      <c r="AA10" s="70">
        <v>21553290</v>
      </c>
      <c r="AB10" s="71">
        <v>68791858</v>
      </c>
    </row>
    <row r="11" spans="1:228" ht="24" customHeight="1" x14ac:dyDescent="0.2">
      <c r="A11" s="69">
        <v>3</v>
      </c>
      <c r="B11" s="252" t="s">
        <v>30</v>
      </c>
      <c r="C11" s="72">
        <v>52491</v>
      </c>
      <c r="D11" s="70">
        <v>1400643</v>
      </c>
      <c r="E11" s="70">
        <v>35776412</v>
      </c>
      <c r="F11" s="70">
        <v>569044</v>
      </c>
      <c r="G11" s="70">
        <v>2474455</v>
      </c>
      <c r="H11" s="71">
        <v>92101</v>
      </c>
      <c r="I11" s="72">
        <v>312000</v>
      </c>
      <c r="J11" s="70">
        <v>345900</v>
      </c>
      <c r="K11" s="70">
        <v>657900</v>
      </c>
      <c r="L11" s="70">
        <v>139100</v>
      </c>
      <c r="M11" s="70">
        <v>202500</v>
      </c>
      <c r="N11" s="70">
        <v>341600</v>
      </c>
      <c r="O11" s="71">
        <v>44200</v>
      </c>
      <c r="P11" s="72">
        <v>780</v>
      </c>
      <c r="Q11" s="70">
        <v>4581060</v>
      </c>
      <c r="R11" s="70">
        <v>930620</v>
      </c>
      <c r="S11" s="70">
        <v>5511680</v>
      </c>
      <c r="T11" s="71">
        <v>472930</v>
      </c>
      <c r="U11" s="72">
        <v>2215620</v>
      </c>
      <c r="V11" s="70">
        <v>1391850</v>
      </c>
      <c r="W11" s="70">
        <v>346940</v>
      </c>
      <c r="X11" s="70">
        <v>2097000</v>
      </c>
      <c r="Y11" s="70">
        <v>6051410</v>
      </c>
      <c r="Z11" s="70">
        <v>148120</v>
      </c>
      <c r="AA11" s="70">
        <v>23583780</v>
      </c>
      <c r="AB11" s="71">
        <v>77177546</v>
      </c>
    </row>
    <row r="12" spans="1:228" ht="24" customHeight="1" x14ac:dyDescent="0.2">
      <c r="A12" s="69">
        <v>4</v>
      </c>
      <c r="B12" s="252" t="s">
        <v>31</v>
      </c>
      <c r="C12" s="72">
        <v>904</v>
      </c>
      <c r="D12" s="70">
        <v>839347</v>
      </c>
      <c r="E12" s="70">
        <v>26435507</v>
      </c>
      <c r="F12" s="70">
        <v>416177</v>
      </c>
      <c r="G12" s="70">
        <v>1807886</v>
      </c>
      <c r="H12" s="71">
        <v>71038</v>
      </c>
      <c r="I12" s="72">
        <v>197340</v>
      </c>
      <c r="J12" s="70">
        <v>231600</v>
      </c>
      <c r="K12" s="70">
        <v>428940</v>
      </c>
      <c r="L12" s="70">
        <v>110240</v>
      </c>
      <c r="M12" s="70">
        <v>158100</v>
      </c>
      <c r="N12" s="70">
        <v>268340</v>
      </c>
      <c r="O12" s="71">
        <v>35880</v>
      </c>
      <c r="P12" s="72">
        <v>520</v>
      </c>
      <c r="Q12" s="70">
        <v>3456090</v>
      </c>
      <c r="R12" s="70">
        <v>638400</v>
      </c>
      <c r="S12" s="70">
        <v>4094490</v>
      </c>
      <c r="T12" s="71">
        <v>356510</v>
      </c>
      <c r="U12" s="72">
        <v>1597530</v>
      </c>
      <c r="V12" s="70">
        <v>1019250</v>
      </c>
      <c r="W12" s="70">
        <v>272460</v>
      </c>
      <c r="X12" s="70">
        <v>1251450</v>
      </c>
      <c r="Y12" s="70">
        <v>4140690</v>
      </c>
      <c r="Z12" s="70">
        <v>98670</v>
      </c>
      <c r="AA12" s="70">
        <v>17454360</v>
      </c>
      <c r="AB12" s="71">
        <v>56449259</v>
      </c>
    </row>
    <row r="13" spans="1:228" ht="24" customHeight="1" x14ac:dyDescent="0.2">
      <c r="A13" s="69">
        <v>5</v>
      </c>
      <c r="B13" s="252" t="s">
        <v>32</v>
      </c>
      <c r="C13" s="72">
        <v>30644</v>
      </c>
      <c r="D13" s="70">
        <v>909102</v>
      </c>
      <c r="E13" s="70">
        <v>22196820</v>
      </c>
      <c r="F13" s="70">
        <v>300785</v>
      </c>
      <c r="G13" s="70">
        <v>1582863</v>
      </c>
      <c r="H13" s="71">
        <v>59123</v>
      </c>
      <c r="I13" s="72">
        <v>182520</v>
      </c>
      <c r="J13" s="70">
        <v>203100</v>
      </c>
      <c r="K13" s="70">
        <v>385620</v>
      </c>
      <c r="L13" s="70">
        <v>83980</v>
      </c>
      <c r="M13" s="70">
        <v>137100</v>
      </c>
      <c r="N13" s="70">
        <v>221080</v>
      </c>
      <c r="O13" s="71">
        <v>29120</v>
      </c>
      <c r="P13" s="72">
        <v>260</v>
      </c>
      <c r="Q13" s="70">
        <v>2618880</v>
      </c>
      <c r="R13" s="70">
        <v>415340</v>
      </c>
      <c r="S13" s="70">
        <v>3034220</v>
      </c>
      <c r="T13" s="71">
        <v>280140</v>
      </c>
      <c r="U13" s="72">
        <v>1351350</v>
      </c>
      <c r="V13" s="70">
        <v>851400</v>
      </c>
      <c r="W13" s="70">
        <v>248140</v>
      </c>
      <c r="X13" s="70">
        <v>1181700</v>
      </c>
      <c r="Y13" s="70">
        <v>3632590</v>
      </c>
      <c r="Z13" s="70">
        <v>80730</v>
      </c>
      <c r="AA13" s="70">
        <v>14634840</v>
      </c>
      <c r="AB13" s="71">
        <v>47377937</v>
      </c>
    </row>
    <row r="14" spans="1:228" ht="24" customHeight="1" x14ac:dyDescent="0.2">
      <c r="A14" s="69">
        <v>6</v>
      </c>
      <c r="B14" s="252" t="s">
        <v>33</v>
      </c>
      <c r="C14" s="72">
        <v>11905</v>
      </c>
      <c r="D14" s="70">
        <v>688317</v>
      </c>
      <c r="E14" s="70">
        <v>17967221</v>
      </c>
      <c r="F14" s="70">
        <v>224899</v>
      </c>
      <c r="G14" s="70">
        <v>1312292</v>
      </c>
      <c r="H14" s="71">
        <v>53407</v>
      </c>
      <c r="I14" s="72">
        <v>180700</v>
      </c>
      <c r="J14" s="70">
        <v>181800</v>
      </c>
      <c r="K14" s="70">
        <v>362500</v>
      </c>
      <c r="L14" s="70">
        <v>94640</v>
      </c>
      <c r="M14" s="70">
        <v>118200</v>
      </c>
      <c r="N14" s="70">
        <v>212840</v>
      </c>
      <c r="O14" s="71">
        <v>32500</v>
      </c>
      <c r="P14" s="72">
        <v>0</v>
      </c>
      <c r="Q14" s="70">
        <v>2082960</v>
      </c>
      <c r="R14" s="70">
        <v>543020</v>
      </c>
      <c r="S14" s="70">
        <v>2625980</v>
      </c>
      <c r="T14" s="71">
        <v>263470</v>
      </c>
      <c r="U14" s="72">
        <v>1088670</v>
      </c>
      <c r="V14" s="70">
        <v>716850</v>
      </c>
      <c r="W14" s="70">
        <v>186580</v>
      </c>
      <c r="X14" s="70">
        <v>1078650</v>
      </c>
      <c r="Y14" s="70">
        <v>3070750</v>
      </c>
      <c r="Z14" s="70">
        <v>70380</v>
      </c>
      <c r="AA14" s="70">
        <v>12546270</v>
      </c>
      <c r="AB14" s="71">
        <v>39442731</v>
      </c>
    </row>
    <row r="15" spans="1:228" ht="24" customHeight="1" x14ac:dyDescent="0.2">
      <c r="A15" s="69">
        <v>7</v>
      </c>
      <c r="B15" s="252" t="s">
        <v>34</v>
      </c>
      <c r="C15" s="72">
        <v>74136</v>
      </c>
      <c r="D15" s="70">
        <v>1214657</v>
      </c>
      <c r="E15" s="70">
        <v>40616649</v>
      </c>
      <c r="F15" s="70">
        <v>544176</v>
      </c>
      <c r="G15" s="70">
        <v>2556735</v>
      </c>
      <c r="H15" s="71">
        <v>87689</v>
      </c>
      <c r="I15" s="72">
        <v>277680</v>
      </c>
      <c r="J15" s="70">
        <v>322200</v>
      </c>
      <c r="K15" s="70">
        <v>599880</v>
      </c>
      <c r="L15" s="70">
        <v>121160</v>
      </c>
      <c r="M15" s="70">
        <v>213300</v>
      </c>
      <c r="N15" s="70">
        <v>334460</v>
      </c>
      <c r="O15" s="71">
        <v>44200</v>
      </c>
      <c r="P15" s="72">
        <v>780</v>
      </c>
      <c r="Q15" s="70">
        <v>5424210</v>
      </c>
      <c r="R15" s="70">
        <v>889960</v>
      </c>
      <c r="S15" s="70">
        <v>6314170</v>
      </c>
      <c r="T15" s="71">
        <v>432600</v>
      </c>
      <c r="U15" s="72">
        <v>2348280</v>
      </c>
      <c r="V15" s="70">
        <v>1601550</v>
      </c>
      <c r="W15" s="70">
        <v>330600</v>
      </c>
      <c r="X15" s="70">
        <v>1516950</v>
      </c>
      <c r="Y15" s="70">
        <v>5797380</v>
      </c>
      <c r="Z15" s="70">
        <v>132940</v>
      </c>
      <c r="AA15" s="70">
        <v>24686310</v>
      </c>
      <c r="AB15" s="71">
        <v>83436762</v>
      </c>
    </row>
    <row r="16" spans="1:228" ht="24" customHeight="1" x14ac:dyDescent="0.2">
      <c r="A16" s="69">
        <v>8</v>
      </c>
      <c r="B16" s="252" t="s">
        <v>35</v>
      </c>
      <c r="C16" s="72">
        <v>2475</v>
      </c>
      <c r="D16" s="70">
        <v>748832</v>
      </c>
      <c r="E16" s="70">
        <v>18140177</v>
      </c>
      <c r="F16" s="70">
        <v>174924</v>
      </c>
      <c r="G16" s="70">
        <v>1261271</v>
      </c>
      <c r="H16" s="71">
        <v>65259</v>
      </c>
      <c r="I16" s="72">
        <v>143000</v>
      </c>
      <c r="J16" s="70">
        <v>144900</v>
      </c>
      <c r="K16" s="70">
        <v>287900</v>
      </c>
      <c r="L16" s="70">
        <v>68900</v>
      </c>
      <c r="M16" s="70">
        <v>109800</v>
      </c>
      <c r="N16" s="70">
        <v>178700</v>
      </c>
      <c r="O16" s="71">
        <v>19240</v>
      </c>
      <c r="P16" s="72">
        <v>260</v>
      </c>
      <c r="Q16" s="70">
        <v>2238060</v>
      </c>
      <c r="R16" s="70">
        <v>288420</v>
      </c>
      <c r="S16" s="70">
        <v>2526480</v>
      </c>
      <c r="T16" s="71">
        <v>191300</v>
      </c>
      <c r="U16" s="72">
        <v>1160280</v>
      </c>
      <c r="V16" s="70">
        <v>676800</v>
      </c>
      <c r="W16" s="70">
        <v>195700</v>
      </c>
      <c r="X16" s="70">
        <v>1112850</v>
      </c>
      <c r="Y16" s="70">
        <v>3145630</v>
      </c>
      <c r="Z16" s="70">
        <v>69000</v>
      </c>
      <c r="AA16" s="70">
        <v>11851950</v>
      </c>
      <c r="AB16" s="71">
        <v>38663398</v>
      </c>
    </row>
    <row r="17" spans="1:28" ht="24" customHeight="1" x14ac:dyDescent="0.2">
      <c r="A17" s="69">
        <v>9</v>
      </c>
      <c r="B17" s="252" t="s">
        <v>36</v>
      </c>
      <c r="C17" s="72">
        <v>3572</v>
      </c>
      <c r="D17" s="70">
        <v>566263</v>
      </c>
      <c r="E17" s="70">
        <v>15997786</v>
      </c>
      <c r="F17" s="70">
        <v>179507</v>
      </c>
      <c r="G17" s="70">
        <v>1139365</v>
      </c>
      <c r="H17" s="71">
        <v>54355</v>
      </c>
      <c r="I17" s="72">
        <v>147680</v>
      </c>
      <c r="J17" s="70">
        <v>150900</v>
      </c>
      <c r="K17" s="70">
        <v>298580</v>
      </c>
      <c r="L17" s="70">
        <v>60580</v>
      </c>
      <c r="M17" s="70">
        <v>95700</v>
      </c>
      <c r="N17" s="70">
        <v>156280</v>
      </c>
      <c r="O17" s="71">
        <v>19760</v>
      </c>
      <c r="P17" s="72">
        <v>260</v>
      </c>
      <c r="Q17" s="70">
        <v>1758570</v>
      </c>
      <c r="R17" s="70">
        <v>257640</v>
      </c>
      <c r="S17" s="70">
        <v>2016210</v>
      </c>
      <c r="T17" s="71">
        <v>196800</v>
      </c>
      <c r="U17" s="72">
        <v>971520</v>
      </c>
      <c r="V17" s="70">
        <v>634500</v>
      </c>
      <c r="W17" s="70">
        <v>180120</v>
      </c>
      <c r="X17" s="70">
        <v>1091700</v>
      </c>
      <c r="Y17" s="70">
        <v>2877840</v>
      </c>
      <c r="Z17" s="70">
        <v>65780</v>
      </c>
      <c r="AA17" s="70">
        <v>10546800</v>
      </c>
      <c r="AB17" s="71">
        <v>34119158</v>
      </c>
    </row>
    <row r="18" spans="1:28" ht="24" customHeight="1" x14ac:dyDescent="0.2">
      <c r="A18" s="69">
        <v>10</v>
      </c>
      <c r="B18" s="252" t="s">
        <v>37</v>
      </c>
      <c r="C18" s="72">
        <v>2104</v>
      </c>
      <c r="D18" s="70">
        <v>252030</v>
      </c>
      <c r="E18" s="70">
        <v>7370787</v>
      </c>
      <c r="F18" s="70">
        <v>75079</v>
      </c>
      <c r="G18" s="70">
        <v>522703</v>
      </c>
      <c r="H18" s="71">
        <v>23790</v>
      </c>
      <c r="I18" s="72">
        <v>63700</v>
      </c>
      <c r="J18" s="70">
        <v>70200</v>
      </c>
      <c r="K18" s="70">
        <v>133900</v>
      </c>
      <c r="L18" s="70">
        <v>23140</v>
      </c>
      <c r="M18" s="70">
        <v>52500</v>
      </c>
      <c r="N18" s="70">
        <v>75640</v>
      </c>
      <c r="O18" s="71">
        <v>14560</v>
      </c>
      <c r="P18" s="72">
        <v>0</v>
      </c>
      <c r="Q18" s="70">
        <v>853050</v>
      </c>
      <c r="R18" s="70">
        <v>199880</v>
      </c>
      <c r="S18" s="70">
        <v>1052930</v>
      </c>
      <c r="T18" s="71">
        <v>88050</v>
      </c>
      <c r="U18" s="72">
        <v>480480</v>
      </c>
      <c r="V18" s="70">
        <v>315000</v>
      </c>
      <c r="W18" s="70">
        <v>74860</v>
      </c>
      <c r="X18" s="70">
        <v>441900</v>
      </c>
      <c r="Y18" s="70">
        <v>1312240</v>
      </c>
      <c r="Z18" s="70">
        <v>29900</v>
      </c>
      <c r="AA18" s="70">
        <v>4913040</v>
      </c>
      <c r="AB18" s="71">
        <v>15866753</v>
      </c>
    </row>
    <row r="19" spans="1:28" ht="24" customHeight="1" x14ac:dyDescent="0.2">
      <c r="A19" s="73">
        <v>11</v>
      </c>
      <c r="B19" s="253" t="s">
        <v>185</v>
      </c>
      <c r="C19" s="72">
        <v>1211</v>
      </c>
      <c r="D19" s="70">
        <v>862439</v>
      </c>
      <c r="E19" s="70">
        <v>26341942</v>
      </c>
      <c r="F19" s="70">
        <v>317135</v>
      </c>
      <c r="G19" s="70">
        <v>1843762</v>
      </c>
      <c r="H19" s="71">
        <v>64880</v>
      </c>
      <c r="I19" s="72">
        <v>234260</v>
      </c>
      <c r="J19" s="70">
        <v>229800</v>
      </c>
      <c r="K19" s="70">
        <v>464060</v>
      </c>
      <c r="L19" s="70">
        <v>106080</v>
      </c>
      <c r="M19" s="70">
        <v>172800</v>
      </c>
      <c r="N19" s="70">
        <v>278880</v>
      </c>
      <c r="O19" s="71">
        <v>38220</v>
      </c>
      <c r="P19" s="72">
        <v>260</v>
      </c>
      <c r="Q19" s="70">
        <v>3259080</v>
      </c>
      <c r="R19" s="70">
        <v>577980</v>
      </c>
      <c r="S19" s="70">
        <v>3837060</v>
      </c>
      <c r="T19" s="71">
        <v>351870</v>
      </c>
      <c r="U19" s="72">
        <v>1550670</v>
      </c>
      <c r="V19" s="70">
        <v>1006200</v>
      </c>
      <c r="W19" s="70">
        <v>239020</v>
      </c>
      <c r="X19" s="70">
        <v>1170450</v>
      </c>
      <c r="Y19" s="70">
        <v>3966340</v>
      </c>
      <c r="Z19" s="70">
        <v>94300</v>
      </c>
      <c r="AA19" s="70">
        <v>17640150</v>
      </c>
      <c r="AB19" s="71">
        <v>56102509</v>
      </c>
    </row>
    <row r="20" spans="1:28" ht="24" customHeight="1" x14ac:dyDescent="0.2">
      <c r="A20" s="73">
        <v>12</v>
      </c>
      <c r="B20" s="253" t="s">
        <v>186</v>
      </c>
      <c r="C20" s="72">
        <v>868</v>
      </c>
      <c r="D20" s="70">
        <v>343260</v>
      </c>
      <c r="E20" s="70">
        <v>10385440</v>
      </c>
      <c r="F20" s="70">
        <v>130328</v>
      </c>
      <c r="G20" s="70">
        <v>703424</v>
      </c>
      <c r="H20" s="71">
        <v>29383</v>
      </c>
      <c r="I20" s="72">
        <v>91780</v>
      </c>
      <c r="J20" s="70">
        <v>81300</v>
      </c>
      <c r="K20" s="70">
        <v>173080</v>
      </c>
      <c r="L20" s="70">
        <v>34840</v>
      </c>
      <c r="M20" s="70">
        <v>58200</v>
      </c>
      <c r="N20" s="70">
        <v>93040</v>
      </c>
      <c r="O20" s="71">
        <v>13260</v>
      </c>
      <c r="P20" s="72">
        <v>260</v>
      </c>
      <c r="Q20" s="70">
        <v>1288980</v>
      </c>
      <c r="R20" s="70">
        <v>180120</v>
      </c>
      <c r="S20" s="70">
        <v>1469100</v>
      </c>
      <c r="T20" s="71">
        <v>114350</v>
      </c>
      <c r="U20" s="72">
        <v>610830</v>
      </c>
      <c r="V20" s="70">
        <v>398700</v>
      </c>
      <c r="W20" s="70">
        <v>90440</v>
      </c>
      <c r="X20" s="70">
        <v>585900</v>
      </c>
      <c r="Y20" s="70">
        <v>1685870</v>
      </c>
      <c r="Z20" s="70">
        <v>37490</v>
      </c>
      <c r="AA20" s="70">
        <v>6483840</v>
      </c>
      <c r="AB20" s="71">
        <v>21662993</v>
      </c>
    </row>
    <row r="21" spans="1:28" ht="24" customHeight="1" x14ac:dyDescent="0.2">
      <c r="A21" s="69">
        <v>13</v>
      </c>
      <c r="B21" s="252" t="s">
        <v>209</v>
      </c>
      <c r="C21" s="72">
        <v>370</v>
      </c>
      <c r="D21" s="70">
        <v>203750</v>
      </c>
      <c r="E21" s="70">
        <v>5591193</v>
      </c>
      <c r="F21" s="70">
        <v>90810</v>
      </c>
      <c r="G21" s="70">
        <v>420751</v>
      </c>
      <c r="H21" s="71">
        <v>30335</v>
      </c>
      <c r="I21" s="72">
        <v>56940</v>
      </c>
      <c r="J21" s="70">
        <v>53100</v>
      </c>
      <c r="K21" s="70">
        <v>110040</v>
      </c>
      <c r="L21" s="70">
        <v>21840</v>
      </c>
      <c r="M21" s="70">
        <v>32700</v>
      </c>
      <c r="N21" s="70">
        <v>54540</v>
      </c>
      <c r="O21" s="71">
        <v>10140</v>
      </c>
      <c r="P21" s="72">
        <v>0</v>
      </c>
      <c r="Q21" s="70">
        <v>581460</v>
      </c>
      <c r="R21" s="70">
        <v>110960</v>
      </c>
      <c r="S21" s="70">
        <v>692420</v>
      </c>
      <c r="T21" s="71">
        <v>69770</v>
      </c>
      <c r="U21" s="72">
        <v>368280</v>
      </c>
      <c r="V21" s="70">
        <v>242100</v>
      </c>
      <c r="W21" s="70">
        <v>109060</v>
      </c>
      <c r="X21" s="70">
        <v>494550</v>
      </c>
      <c r="Y21" s="70">
        <v>1213990</v>
      </c>
      <c r="Z21" s="70">
        <v>21850</v>
      </c>
      <c r="AA21" s="70">
        <v>3818430</v>
      </c>
      <c r="AB21" s="71">
        <v>12328389</v>
      </c>
    </row>
    <row r="22" spans="1:28" ht="24" customHeight="1" x14ac:dyDescent="0.2">
      <c r="A22" s="64">
        <v>14</v>
      </c>
      <c r="B22" s="281" t="s">
        <v>210</v>
      </c>
      <c r="C22" s="77">
        <v>8567</v>
      </c>
      <c r="D22" s="75">
        <v>556751</v>
      </c>
      <c r="E22" s="75">
        <v>15417944</v>
      </c>
      <c r="F22" s="75">
        <v>238995</v>
      </c>
      <c r="G22" s="75">
        <v>958807</v>
      </c>
      <c r="H22" s="76">
        <v>37170</v>
      </c>
      <c r="I22" s="77">
        <v>118040</v>
      </c>
      <c r="J22" s="75">
        <v>137700</v>
      </c>
      <c r="K22" s="75">
        <v>255740</v>
      </c>
      <c r="L22" s="75">
        <v>47580</v>
      </c>
      <c r="M22" s="75">
        <v>60900</v>
      </c>
      <c r="N22" s="75">
        <v>108480</v>
      </c>
      <c r="O22" s="76">
        <v>14820</v>
      </c>
      <c r="P22" s="77">
        <v>260</v>
      </c>
      <c r="Q22" s="75">
        <v>1965810</v>
      </c>
      <c r="R22" s="75">
        <v>340860</v>
      </c>
      <c r="S22" s="75">
        <v>2306670</v>
      </c>
      <c r="T22" s="76">
        <v>168730</v>
      </c>
      <c r="U22" s="77">
        <v>933240</v>
      </c>
      <c r="V22" s="75">
        <v>688950</v>
      </c>
      <c r="W22" s="75">
        <v>137940</v>
      </c>
      <c r="X22" s="75">
        <v>607500</v>
      </c>
      <c r="Y22" s="75">
        <v>2367630</v>
      </c>
      <c r="Z22" s="75">
        <v>57730</v>
      </c>
      <c r="AA22" s="75">
        <v>8857200</v>
      </c>
      <c r="AB22" s="76">
        <v>31355494</v>
      </c>
    </row>
    <row r="23" spans="1:28" ht="24" customHeight="1" x14ac:dyDescent="0.2">
      <c r="A23" s="32"/>
      <c r="B23" s="40" t="s">
        <v>306</v>
      </c>
      <c r="C23" s="263">
        <f>SUM(C9:C22)</f>
        <v>200345</v>
      </c>
      <c r="D23" s="78">
        <f t="shared" ref="D23:AB23" si="0">SUM(D9:D22)</f>
        <v>14751698</v>
      </c>
      <c r="E23" s="78">
        <f t="shared" si="0"/>
        <v>407266685</v>
      </c>
      <c r="F23" s="78">
        <f t="shared" si="0"/>
        <v>5827813</v>
      </c>
      <c r="G23" s="78">
        <f t="shared" si="0"/>
        <v>27028789</v>
      </c>
      <c r="H23" s="244">
        <f t="shared" si="0"/>
        <v>998800</v>
      </c>
      <c r="I23" s="263">
        <f t="shared" si="0"/>
        <v>3219320</v>
      </c>
      <c r="J23" s="78">
        <f t="shared" si="0"/>
        <v>3440400</v>
      </c>
      <c r="K23" s="78">
        <f t="shared" si="0"/>
        <v>6659720</v>
      </c>
      <c r="L23" s="78">
        <f t="shared" si="0"/>
        <v>1532440</v>
      </c>
      <c r="M23" s="78">
        <f t="shared" si="0"/>
        <v>2286000</v>
      </c>
      <c r="N23" s="78">
        <f t="shared" si="0"/>
        <v>3818440</v>
      </c>
      <c r="O23" s="244">
        <f t="shared" si="0"/>
        <v>492960</v>
      </c>
      <c r="P23" s="263">
        <f t="shared" si="0"/>
        <v>5460</v>
      </c>
      <c r="Q23" s="78">
        <f t="shared" si="0"/>
        <v>51636420</v>
      </c>
      <c r="R23" s="78">
        <f t="shared" si="0"/>
        <v>9013600</v>
      </c>
      <c r="S23" s="78">
        <f t="shared" si="0"/>
        <v>60650020</v>
      </c>
      <c r="T23" s="244">
        <f t="shared" si="0"/>
        <v>4758490</v>
      </c>
      <c r="U23" s="263">
        <f t="shared" si="0"/>
        <v>23379840</v>
      </c>
      <c r="V23" s="78">
        <f t="shared" si="0"/>
        <v>15600600</v>
      </c>
      <c r="W23" s="78">
        <f t="shared" si="0"/>
        <v>3902980</v>
      </c>
      <c r="X23" s="78">
        <f t="shared" si="0"/>
        <v>17266050</v>
      </c>
      <c r="Y23" s="78">
        <f t="shared" si="0"/>
        <v>60149470</v>
      </c>
      <c r="Z23" s="78">
        <f t="shared" si="0"/>
        <v>1400010</v>
      </c>
      <c r="AA23" s="78">
        <f t="shared" si="0"/>
        <v>257920410</v>
      </c>
      <c r="AB23" s="244">
        <f t="shared" si="0"/>
        <v>851929110</v>
      </c>
    </row>
    <row r="24" spans="1:28" ht="24" customHeight="1" x14ac:dyDescent="0.2">
      <c r="A24" s="65">
        <v>15</v>
      </c>
      <c r="B24" s="255" t="s">
        <v>189</v>
      </c>
      <c r="C24" s="81">
        <v>0</v>
      </c>
      <c r="D24" s="79">
        <v>290139</v>
      </c>
      <c r="E24" s="79">
        <v>8002193</v>
      </c>
      <c r="F24" s="79">
        <v>108548</v>
      </c>
      <c r="G24" s="79">
        <v>519567</v>
      </c>
      <c r="H24" s="80">
        <v>21319</v>
      </c>
      <c r="I24" s="81">
        <v>68120</v>
      </c>
      <c r="J24" s="79">
        <v>65700</v>
      </c>
      <c r="K24" s="79">
        <v>133820</v>
      </c>
      <c r="L24" s="79">
        <v>22880</v>
      </c>
      <c r="M24" s="79">
        <v>28500</v>
      </c>
      <c r="N24" s="79">
        <v>51380</v>
      </c>
      <c r="O24" s="80">
        <v>8840</v>
      </c>
      <c r="P24" s="81">
        <v>0</v>
      </c>
      <c r="Q24" s="79">
        <v>1101210</v>
      </c>
      <c r="R24" s="79">
        <v>131860</v>
      </c>
      <c r="S24" s="79">
        <v>1233070</v>
      </c>
      <c r="T24" s="80">
        <v>93620</v>
      </c>
      <c r="U24" s="81">
        <v>482790</v>
      </c>
      <c r="V24" s="79">
        <v>306900</v>
      </c>
      <c r="W24" s="79">
        <v>49020</v>
      </c>
      <c r="X24" s="79">
        <v>365850</v>
      </c>
      <c r="Y24" s="79">
        <v>1204560</v>
      </c>
      <c r="Z24" s="79">
        <v>29440</v>
      </c>
      <c r="AA24" s="79">
        <v>4676760</v>
      </c>
      <c r="AB24" s="80">
        <v>16373256</v>
      </c>
    </row>
    <row r="25" spans="1:28" ht="24" customHeight="1" x14ac:dyDescent="0.2">
      <c r="A25" s="69">
        <v>16</v>
      </c>
      <c r="B25" s="256" t="s">
        <v>38</v>
      </c>
      <c r="C25" s="72">
        <v>0</v>
      </c>
      <c r="D25" s="70">
        <v>208899</v>
      </c>
      <c r="E25" s="70">
        <v>4976280</v>
      </c>
      <c r="F25" s="70">
        <v>36440</v>
      </c>
      <c r="G25" s="70">
        <v>367038</v>
      </c>
      <c r="H25" s="71">
        <v>21632</v>
      </c>
      <c r="I25" s="72">
        <v>41860</v>
      </c>
      <c r="J25" s="70">
        <v>44400</v>
      </c>
      <c r="K25" s="70">
        <v>86260</v>
      </c>
      <c r="L25" s="70">
        <v>15600</v>
      </c>
      <c r="M25" s="70">
        <v>25200</v>
      </c>
      <c r="N25" s="70">
        <v>40800</v>
      </c>
      <c r="O25" s="71">
        <v>7020</v>
      </c>
      <c r="P25" s="72">
        <v>0</v>
      </c>
      <c r="Q25" s="70">
        <v>601920</v>
      </c>
      <c r="R25" s="70">
        <v>74100</v>
      </c>
      <c r="S25" s="70">
        <v>676020</v>
      </c>
      <c r="T25" s="71">
        <v>66960</v>
      </c>
      <c r="U25" s="72">
        <v>362340</v>
      </c>
      <c r="V25" s="70">
        <v>222300</v>
      </c>
      <c r="W25" s="70">
        <v>45220</v>
      </c>
      <c r="X25" s="70">
        <v>423900</v>
      </c>
      <c r="Y25" s="70">
        <v>1053760</v>
      </c>
      <c r="Z25" s="70">
        <v>20930</v>
      </c>
      <c r="AA25" s="70">
        <v>3384150</v>
      </c>
      <c r="AB25" s="71">
        <v>10946189</v>
      </c>
    </row>
    <row r="26" spans="1:28" ht="24" customHeight="1" x14ac:dyDescent="0.2">
      <c r="A26" s="69">
        <v>17</v>
      </c>
      <c r="B26" s="256" t="s">
        <v>39</v>
      </c>
      <c r="C26" s="72">
        <v>0</v>
      </c>
      <c r="D26" s="70">
        <v>108612</v>
      </c>
      <c r="E26" s="70">
        <v>2625166</v>
      </c>
      <c r="F26" s="70">
        <v>32830</v>
      </c>
      <c r="G26" s="70">
        <v>193774</v>
      </c>
      <c r="H26" s="71">
        <v>14266</v>
      </c>
      <c r="I26" s="72">
        <v>26000</v>
      </c>
      <c r="J26" s="70">
        <v>25200</v>
      </c>
      <c r="K26" s="70">
        <v>51200</v>
      </c>
      <c r="L26" s="70">
        <v>10920</v>
      </c>
      <c r="M26" s="70">
        <v>13500</v>
      </c>
      <c r="N26" s="70">
        <v>24420</v>
      </c>
      <c r="O26" s="71">
        <v>3900</v>
      </c>
      <c r="P26" s="72">
        <v>0</v>
      </c>
      <c r="Q26" s="70">
        <v>264990</v>
      </c>
      <c r="R26" s="70">
        <v>69160</v>
      </c>
      <c r="S26" s="70">
        <v>334150</v>
      </c>
      <c r="T26" s="71">
        <v>45550</v>
      </c>
      <c r="U26" s="72">
        <v>192720</v>
      </c>
      <c r="V26" s="70">
        <v>122850</v>
      </c>
      <c r="W26" s="70">
        <v>42560</v>
      </c>
      <c r="X26" s="70">
        <v>317250</v>
      </c>
      <c r="Y26" s="70">
        <v>675380</v>
      </c>
      <c r="Z26" s="70">
        <v>10350</v>
      </c>
      <c r="AA26" s="70">
        <v>1837440</v>
      </c>
      <c r="AB26" s="71">
        <v>5957038</v>
      </c>
    </row>
    <row r="27" spans="1:28" ht="24" customHeight="1" x14ac:dyDescent="0.2">
      <c r="A27" s="69">
        <v>18</v>
      </c>
      <c r="B27" s="256" t="s">
        <v>40</v>
      </c>
      <c r="C27" s="72">
        <v>99</v>
      </c>
      <c r="D27" s="70">
        <v>104143</v>
      </c>
      <c r="E27" s="70">
        <v>2788742</v>
      </c>
      <c r="F27" s="70">
        <v>39762</v>
      </c>
      <c r="G27" s="70">
        <v>190955</v>
      </c>
      <c r="H27" s="71">
        <v>11787</v>
      </c>
      <c r="I27" s="72">
        <v>25220</v>
      </c>
      <c r="J27" s="70">
        <v>25200</v>
      </c>
      <c r="K27" s="70">
        <v>50420</v>
      </c>
      <c r="L27" s="70">
        <v>8840</v>
      </c>
      <c r="M27" s="70">
        <v>10800</v>
      </c>
      <c r="N27" s="70">
        <v>19640</v>
      </c>
      <c r="O27" s="71">
        <v>4680</v>
      </c>
      <c r="P27" s="72">
        <v>0</v>
      </c>
      <c r="Q27" s="70">
        <v>317790</v>
      </c>
      <c r="R27" s="70">
        <v>34200</v>
      </c>
      <c r="S27" s="70">
        <v>351990</v>
      </c>
      <c r="T27" s="71">
        <v>38440</v>
      </c>
      <c r="U27" s="72">
        <v>176550</v>
      </c>
      <c r="V27" s="70">
        <v>121950</v>
      </c>
      <c r="W27" s="70">
        <v>30400</v>
      </c>
      <c r="X27" s="70">
        <v>222300</v>
      </c>
      <c r="Y27" s="70">
        <v>551200</v>
      </c>
      <c r="Z27" s="70">
        <v>11500</v>
      </c>
      <c r="AA27" s="70">
        <v>1752630</v>
      </c>
      <c r="AB27" s="71">
        <v>5915988</v>
      </c>
    </row>
    <row r="28" spans="1:28" ht="24" customHeight="1" x14ac:dyDescent="0.2">
      <c r="A28" s="69">
        <v>19</v>
      </c>
      <c r="B28" s="256" t="s">
        <v>41</v>
      </c>
      <c r="C28" s="72">
        <v>0</v>
      </c>
      <c r="D28" s="70">
        <v>174492</v>
      </c>
      <c r="E28" s="70">
        <v>3375930</v>
      </c>
      <c r="F28" s="70">
        <v>43111</v>
      </c>
      <c r="G28" s="70">
        <v>243289</v>
      </c>
      <c r="H28" s="71">
        <v>17069</v>
      </c>
      <c r="I28" s="72">
        <v>34320</v>
      </c>
      <c r="J28" s="70">
        <v>28800</v>
      </c>
      <c r="K28" s="70">
        <v>63120</v>
      </c>
      <c r="L28" s="70">
        <v>14560</v>
      </c>
      <c r="M28" s="70">
        <v>21000</v>
      </c>
      <c r="N28" s="70">
        <v>35560</v>
      </c>
      <c r="O28" s="71">
        <v>5460</v>
      </c>
      <c r="P28" s="72">
        <v>0</v>
      </c>
      <c r="Q28" s="70">
        <v>395010</v>
      </c>
      <c r="R28" s="70">
        <v>46360</v>
      </c>
      <c r="S28" s="70">
        <v>441370</v>
      </c>
      <c r="T28" s="71">
        <v>45460</v>
      </c>
      <c r="U28" s="72">
        <v>212190</v>
      </c>
      <c r="V28" s="70">
        <v>121500</v>
      </c>
      <c r="W28" s="70">
        <v>33820</v>
      </c>
      <c r="X28" s="70">
        <v>351450</v>
      </c>
      <c r="Y28" s="70">
        <v>718960</v>
      </c>
      <c r="Z28" s="70">
        <v>13800</v>
      </c>
      <c r="AA28" s="70">
        <v>2187240</v>
      </c>
      <c r="AB28" s="71">
        <v>7364861</v>
      </c>
    </row>
    <row r="29" spans="1:28" ht="24" customHeight="1" x14ac:dyDescent="0.2">
      <c r="A29" s="69">
        <v>20</v>
      </c>
      <c r="B29" s="256" t="s">
        <v>42</v>
      </c>
      <c r="C29" s="72">
        <v>625</v>
      </c>
      <c r="D29" s="70">
        <v>409020</v>
      </c>
      <c r="E29" s="70">
        <v>8926829</v>
      </c>
      <c r="F29" s="70">
        <v>142431</v>
      </c>
      <c r="G29" s="70">
        <v>608225</v>
      </c>
      <c r="H29" s="71">
        <v>23213</v>
      </c>
      <c r="I29" s="72">
        <v>85800</v>
      </c>
      <c r="J29" s="70">
        <v>92100</v>
      </c>
      <c r="K29" s="70">
        <v>177900</v>
      </c>
      <c r="L29" s="70">
        <v>29120</v>
      </c>
      <c r="M29" s="70">
        <v>47700</v>
      </c>
      <c r="N29" s="70">
        <v>76820</v>
      </c>
      <c r="O29" s="71">
        <v>11180</v>
      </c>
      <c r="P29" s="72">
        <v>0</v>
      </c>
      <c r="Q29" s="70">
        <v>1188330</v>
      </c>
      <c r="R29" s="70">
        <v>232940</v>
      </c>
      <c r="S29" s="70">
        <v>1421270</v>
      </c>
      <c r="T29" s="71">
        <v>111630</v>
      </c>
      <c r="U29" s="72">
        <v>563310</v>
      </c>
      <c r="V29" s="70">
        <v>337500</v>
      </c>
      <c r="W29" s="70">
        <v>84740</v>
      </c>
      <c r="X29" s="70">
        <v>479250</v>
      </c>
      <c r="Y29" s="70">
        <v>1464800</v>
      </c>
      <c r="Z29" s="70">
        <v>37950</v>
      </c>
      <c r="AA29" s="70">
        <v>5749590</v>
      </c>
      <c r="AB29" s="71">
        <v>19161483</v>
      </c>
    </row>
    <row r="30" spans="1:28" ht="24" customHeight="1" x14ac:dyDescent="0.2">
      <c r="A30" s="69">
        <v>21</v>
      </c>
      <c r="B30" s="256" t="s">
        <v>43</v>
      </c>
      <c r="C30" s="72">
        <v>4570</v>
      </c>
      <c r="D30" s="70">
        <v>255737</v>
      </c>
      <c r="E30" s="70">
        <v>6269505</v>
      </c>
      <c r="F30" s="70">
        <v>76943</v>
      </c>
      <c r="G30" s="70">
        <v>406789</v>
      </c>
      <c r="H30" s="71">
        <v>15160</v>
      </c>
      <c r="I30" s="72">
        <v>52520</v>
      </c>
      <c r="J30" s="70">
        <v>56400</v>
      </c>
      <c r="K30" s="70">
        <v>108920</v>
      </c>
      <c r="L30" s="70">
        <v>16900</v>
      </c>
      <c r="M30" s="70">
        <v>31800</v>
      </c>
      <c r="N30" s="70">
        <v>48700</v>
      </c>
      <c r="O30" s="71">
        <v>7280</v>
      </c>
      <c r="P30" s="72">
        <v>0</v>
      </c>
      <c r="Q30" s="70">
        <v>952380</v>
      </c>
      <c r="R30" s="70">
        <v>206720</v>
      </c>
      <c r="S30" s="70">
        <v>1159100</v>
      </c>
      <c r="T30" s="71">
        <v>71640</v>
      </c>
      <c r="U30" s="72">
        <v>337920</v>
      </c>
      <c r="V30" s="70">
        <v>262800</v>
      </c>
      <c r="W30" s="70">
        <v>58140</v>
      </c>
      <c r="X30" s="70">
        <v>230850</v>
      </c>
      <c r="Y30" s="70">
        <v>889710</v>
      </c>
      <c r="Z30" s="70">
        <v>22540</v>
      </c>
      <c r="AA30" s="70">
        <v>3906210</v>
      </c>
      <c r="AB30" s="71">
        <v>13242804</v>
      </c>
    </row>
    <row r="31" spans="1:28" ht="24" customHeight="1" x14ac:dyDescent="0.2">
      <c r="A31" s="69">
        <v>22</v>
      </c>
      <c r="B31" s="256" t="s">
        <v>44</v>
      </c>
      <c r="C31" s="72">
        <v>0</v>
      </c>
      <c r="D31" s="70">
        <v>99083</v>
      </c>
      <c r="E31" s="70">
        <v>2388807</v>
      </c>
      <c r="F31" s="70">
        <v>39211</v>
      </c>
      <c r="G31" s="70">
        <v>191726</v>
      </c>
      <c r="H31" s="71">
        <v>12730</v>
      </c>
      <c r="I31" s="72">
        <v>34580</v>
      </c>
      <c r="J31" s="70">
        <v>28800</v>
      </c>
      <c r="K31" s="70">
        <v>63380</v>
      </c>
      <c r="L31" s="70">
        <v>9360</v>
      </c>
      <c r="M31" s="70">
        <v>13200</v>
      </c>
      <c r="N31" s="70">
        <v>22560</v>
      </c>
      <c r="O31" s="71">
        <v>6760</v>
      </c>
      <c r="P31" s="72">
        <v>260</v>
      </c>
      <c r="Q31" s="70">
        <v>225720</v>
      </c>
      <c r="R31" s="70">
        <v>51300</v>
      </c>
      <c r="S31" s="70">
        <v>277020</v>
      </c>
      <c r="T31" s="71">
        <v>39820</v>
      </c>
      <c r="U31" s="72">
        <v>165000</v>
      </c>
      <c r="V31" s="70">
        <v>92700</v>
      </c>
      <c r="W31" s="70">
        <v>29260</v>
      </c>
      <c r="X31" s="70">
        <v>292950</v>
      </c>
      <c r="Y31" s="70">
        <v>579910</v>
      </c>
      <c r="Z31" s="70">
        <v>11960</v>
      </c>
      <c r="AA31" s="70">
        <v>1674420</v>
      </c>
      <c r="AB31" s="71">
        <v>5407647</v>
      </c>
    </row>
    <row r="32" spans="1:28" ht="24" customHeight="1" x14ac:dyDescent="0.2">
      <c r="A32" s="69">
        <v>23</v>
      </c>
      <c r="B32" s="256" t="s">
        <v>45</v>
      </c>
      <c r="C32" s="72">
        <v>0</v>
      </c>
      <c r="D32" s="70">
        <v>276769</v>
      </c>
      <c r="E32" s="70">
        <v>7875895</v>
      </c>
      <c r="F32" s="70">
        <v>113870</v>
      </c>
      <c r="G32" s="70">
        <v>490966</v>
      </c>
      <c r="H32" s="71">
        <v>24628</v>
      </c>
      <c r="I32" s="72">
        <v>66560</v>
      </c>
      <c r="J32" s="70">
        <v>73800</v>
      </c>
      <c r="K32" s="70">
        <v>140360</v>
      </c>
      <c r="L32" s="70">
        <v>28340</v>
      </c>
      <c r="M32" s="70">
        <v>30300</v>
      </c>
      <c r="N32" s="70">
        <v>58640</v>
      </c>
      <c r="O32" s="71">
        <v>8580</v>
      </c>
      <c r="P32" s="72">
        <v>0</v>
      </c>
      <c r="Q32" s="70">
        <v>901230</v>
      </c>
      <c r="R32" s="70">
        <v>111720</v>
      </c>
      <c r="S32" s="70">
        <v>1012950</v>
      </c>
      <c r="T32" s="71">
        <v>83800</v>
      </c>
      <c r="U32" s="72">
        <v>410190</v>
      </c>
      <c r="V32" s="70">
        <v>302850</v>
      </c>
      <c r="W32" s="70">
        <v>75620</v>
      </c>
      <c r="X32" s="70">
        <v>395550</v>
      </c>
      <c r="Y32" s="70">
        <v>1184210</v>
      </c>
      <c r="Z32" s="70">
        <v>29440</v>
      </c>
      <c r="AA32" s="70">
        <v>4662570</v>
      </c>
      <c r="AB32" s="71">
        <v>15962678</v>
      </c>
    </row>
    <row r="33" spans="1:28" ht="24" customHeight="1" x14ac:dyDescent="0.2">
      <c r="A33" s="69">
        <v>24</v>
      </c>
      <c r="B33" s="256" t="s">
        <v>46</v>
      </c>
      <c r="C33" s="72">
        <v>316</v>
      </c>
      <c r="D33" s="70">
        <v>205989</v>
      </c>
      <c r="E33" s="70">
        <v>4582010</v>
      </c>
      <c r="F33" s="70">
        <v>80696</v>
      </c>
      <c r="G33" s="70">
        <v>350745</v>
      </c>
      <c r="H33" s="71">
        <v>20682</v>
      </c>
      <c r="I33" s="72">
        <v>49660</v>
      </c>
      <c r="J33" s="70">
        <v>49200</v>
      </c>
      <c r="K33" s="70">
        <v>98860</v>
      </c>
      <c r="L33" s="70">
        <v>20280</v>
      </c>
      <c r="M33" s="70">
        <v>21900</v>
      </c>
      <c r="N33" s="70">
        <v>42180</v>
      </c>
      <c r="O33" s="71">
        <v>8060</v>
      </c>
      <c r="P33" s="72">
        <v>0</v>
      </c>
      <c r="Q33" s="70">
        <v>565620</v>
      </c>
      <c r="R33" s="70">
        <v>129200</v>
      </c>
      <c r="S33" s="70">
        <v>694820</v>
      </c>
      <c r="T33" s="71">
        <v>71400</v>
      </c>
      <c r="U33" s="72">
        <v>289410</v>
      </c>
      <c r="V33" s="70">
        <v>168300</v>
      </c>
      <c r="W33" s="70">
        <v>58520</v>
      </c>
      <c r="X33" s="70">
        <v>454950</v>
      </c>
      <c r="Y33" s="70">
        <v>971180</v>
      </c>
      <c r="Z33" s="70">
        <v>22770</v>
      </c>
      <c r="AA33" s="70">
        <v>3447180</v>
      </c>
      <c r="AB33" s="71">
        <v>10596888</v>
      </c>
    </row>
    <row r="34" spans="1:28" ht="24" customHeight="1" x14ac:dyDescent="0.2">
      <c r="A34" s="73">
        <v>25</v>
      </c>
      <c r="B34" s="257" t="s">
        <v>211</v>
      </c>
      <c r="C34" s="77">
        <v>29</v>
      </c>
      <c r="D34" s="75">
        <v>110041</v>
      </c>
      <c r="E34" s="75">
        <v>3339384</v>
      </c>
      <c r="F34" s="75">
        <v>42294</v>
      </c>
      <c r="G34" s="75">
        <v>267229</v>
      </c>
      <c r="H34" s="76">
        <v>20689</v>
      </c>
      <c r="I34" s="77">
        <v>37180</v>
      </c>
      <c r="J34" s="75">
        <v>56400</v>
      </c>
      <c r="K34" s="75">
        <v>93580</v>
      </c>
      <c r="L34" s="75">
        <v>14040</v>
      </c>
      <c r="M34" s="75">
        <v>17700</v>
      </c>
      <c r="N34" s="75">
        <v>31740</v>
      </c>
      <c r="O34" s="76">
        <v>8840</v>
      </c>
      <c r="P34" s="77">
        <v>0</v>
      </c>
      <c r="Q34" s="75">
        <v>314490</v>
      </c>
      <c r="R34" s="75">
        <v>61180</v>
      </c>
      <c r="S34" s="75">
        <v>375670</v>
      </c>
      <c r="T34" s="76">
        <v>42650</v>
      </c>
      <c r="U34" s="77">
        <v>255420</v>
      </c>
      <c r="V34" s="75">
        <v>151200</v>
      </c>
      <c r="W34" s="75">
        <v>61940</v>
      </c>
      <c r="X34" s="75">
        <v>478350</v>
      </c>
      <c r="Y34" s="75">
        <v>946910</v>
      </c>
      <c r="Z34" s="75">
        <v>23460</v>
      </c>
      <c r="AA34" s="75">
        <v>2306370</v>
      </c>
      <c r="AB34" s="76">
        <v>7608886</v>
      </c>
    </row>
    <row r="35" spans="1:28" ht="24" customHeight="1" x14ac:dyDescent="0.2">
      <c r="A35" s="82"/>
      <c r="B35" s="258" t="s">
        <v>307</v>
      </c>
      <c r="C35" s="263">
        <f>SUM(C24:C34)</f>
        <v>5639</v>
      </c>
      <c r="D35" s="78">
        <f t="shared" ref="D35:AB35" si="1">SUM(D24:D34)</f>
        <v>2242924</v>
      </c>
      <c r="E35" s="78">
        <f t="shared" si="1"/>
        <v>55150741</v>
      </c>
      <c r="F35" s="78">
        <f t="shared" si="1"/>
        <v>756136</v>
      </c>
      <c r="G35" s="78">
        <f t="shared" si="1"/>
        <v>3830303</v>
      </c>
      <c r="H35" s="244">
        <f t="shared" si="1"/>
        <v>203175</v>
      </c>
      <c r="I35" s="263">
        <f t="shared" si="1"/>
        <v>521820</v>
      </c>
      <c r="J35" s="78">
        <f t="shared" si="1"/>
        <v>546000</v>
      </c>
      <c r="K35" s="78">
        <f t="shared" si="1"/>
        <v>1067820</v>
      </c>
      <c r="L35" s="78">
        <f t="shared" si="1"/>
        <v>190840</v>
      </c>
      <c r="M35" s="78">
        <f t="shared" si="1"/>
        <v>261600</v>
      </c>
      <c r="N35" s="78">
        <f t="shared" si="1"/>
        <v>452440</v>
      </c>
      <c r="O35" s="244">
        <f t="shared" si="1"/>
        <v>80600</v>
      </c>
      <c r="P35" s="263">
        <f t="shared" si="1"/>
        <v>260</v>
      </c>
      <c r="Q35" s="78">
        <f t="shared" si="1"/>
        <v>6828690</v>
      </c>
      <c r="R35" s="78">
        <f t="shared" si="1"/>
        <v>1148740</v>
      </c>
      <c r="S35" s="78">
        <f t="shared" si="1"/>
        <v>7977430</v>
      </c>
      <c r="T35" s="244">
        <f t="shared" si="1"/>
        <v>710970</v>
      </c>
      <c r="U35" s="263">
        <f t="shared" si="1"/>
        <v>3447840</v>
      </c>
      <c r="V35" s="78">
        <f t="shared" si="1"/>
        <v>2210850</v>
      </c>
      <c r="W35" s="78">
        <f t="shared" si="1"/>
        <v>569240</v>
      </c>
      <c r="X35" s="78">
        <f t="shared" si="1"/>
        <v>4012650</v>
      </c>
      <c r="Y35" s="78">
        <f t="shared" si="1"/>
        <v>10240580</v>
      </c>
      <c r="Z35" s="78">
        <f t="shared" si="1"/>
        <v>234140</v>
      </c>
      <c r="AA35" s="78">
        <f t="shared" si="1"/>
        <v>35584560</v>
      </c>
      <c r="AB35" s="244">
        <f t="shared" si="1"/>
        <v>118537718</v>
      </c>
    </row>
    <row r="36" spans="1:28" ht="24" customHeight="1" thickBot="1" x14ac:dyDescent="0.2">
      <c r="A36" s="83"/>
      <c r="B36" s="259" t="s">
        <v>47</v>
      </c>
      <c r="C36" s="264">
        <f t="shared" ref="C36:AB36" si="2">SUM(C23,C35)</f>
        <v>205984</v>
      </c>
      <c r="D36" s="84">
        <f t="shared" si="2"/>
        <v>16994622</v>
      </c>
      <c r="E36" s="84">
        <f t="shared" si="2"/>
        <v>462417426</v>
      </c>
      <c r="F36" s="84">
        <f t="shared" si="2"/>
        <v>6583949</v>
      </c>
      <c r="G36" s="84">
        <f t="shared" si="2"/>
        <v>30859092</v>
      </c>
      <c r="H36" s="245">
        <f t="shared" si="2"/>
        <v>1201975</v>
      </c>
      <c r="I36" s="264">
        <f t="shared" si="2"/>
        <v>3741140</v>
      </c>
      <c r="J36" s="84">
        <f t="shared" si="2"/>
        <v>3986400</v>
      </c>
      <c r="K36" s="84">
        <f t="shared" si="2"/>
        <v>7727540</v>
      </c>
      <c r="L36" s="84">
        <f t="shared" si="2"/>
        <v>1723280</v>
      </c>
      <c r="M36" s="84">
        <f t="shared" si="2"/>
        <v>2547600</v>
      </c>
      <c r="N36" s="84">
        <f t="shared" si="2"/>
        <v>4270880</v>
      </c>
      <c r="O36" s="245">
        <f t="shared" si="2"/>
        <v>573560</v>
      </c>
      <c r="P36" s="264">
        <f t="shared" si="2"/>
        <v>5720</v>
      </c>
      <c r="Q36" s="84">
        <f t="shared" si="2"/>
        <v>58465110</v>
      </c>
      <c r="R36" s="84">
        <f t="shared" si="2"/>
        <v>10162340</v>
      </c>
      <c r="S36" s="84">
        <f t="shared" si="2"/>
        <v>68627450</v>
      </c>
      <c r="T36" s="245">
        <f t="shared" si="2"/>
        <v>5469460</v>
      </c>
      <c r="U36" s="264">
        <f t="shared" si="2"/>
        <v>26827680</v>
      </c>
      <c r="V36" s="84">
        <f t="shared" si="2"/>
        <v>17811450</v>
      </c>
      <c r="W36" s="84">
        <f t="shared" si="2"/>
        <v>4472220</v>
      </c>
      <c r="X36" s="84">
        <f t="shared" si="2"/>
        <v>21278700</v>
      </c>
      <c r="Y36" s="84">
        <f t="shared" si="2"/>
        <v>70390050</v>
      </c>
      <c r="Z36" s="84">
        <f t="shared" si="2"/>
        <v>1634150</v>
      </c>
      <c r="AA36" s="84">
        <f t="shared" si="2"/>
        <v>293504970</v>
      </c>
      <c r="AB36" s="245">
        <f t="shared" si="2"/>
        <v>970466828</v>
      </c>
    </row>
    <row r="38" spans="1:28" x14ac:dyDescent="0.15">
      <c r="B38" s="160" t="s">
        <v>481</v>
      </c>
      <c r="C38" s="7">
        <f t="shared" ref="C38:J38" si="3">SUM(C9:C22,C24:C34)</f>
        <v>205984</v>
      </c>
      <c r="D38" s="7">
        <f t="shared" si="3"/>
        <v>16994622</v>
      </c>
      <c r="E38" s="7">
        <f t="shared" si="3"/>
        <v>462417426</v>
      </c>
      <c r="F38" s="7">
        <f t="shared" si="3"/>
        <v>6583949</v>
      </c>
      <c r="G38" s="7">
        <f t="shared" si="3"/>
        <v>30859092</v>
      </c>
      <c r="H38" s="7">
        <f t="shared" si="3"/>
        <v>1201975</v>
      </c>
      <c r="I38" s="7">
        <f t="shared" si="3"/>
        <v>3741140</v>
      </c>
      <c r="J38" s="7">
        <f t="shared" si="3"/>
        <v>3986400</v>
      </c>
      <c r="K38" s="7">
        <f>SUM(I38:J38)</f>
        <v>7727540</v>
      </c>
      <c r="L38" s="7">
        <f>SUM(L9:L22,L24:L34)</f>
        <v>1723280</v>
      </c>
      <c r="M38" s="7">
        <f>SUM(M9:M22,M24:M34)</f>
        <v>2547600</v>
      </c>
      <c r="N38" s="7">
        <f>SUM(L38:M38)</f>
        <v>4270880</v>
      </c>
      <c r="O38" s="7">
        <f>SUM(O9:O22,O24:O34)</f>
        <v>573560</v>
      </c>
      <c r="P38" s="7">
        <f>SUM(P9:P22,P24:P34)</f>
        <v>5720</v>
      </c>
      <c r="Q38" s="7">
        <f>SUM(Q9:Q22,Q24:Q34)</f>
        <v>58465110</v>
      </c>
      <c r="R38" s="7">
        <f>SUM(R9:R22,R24:R34)</f>
        <v>10162340</v>
      </c>
      <c r="S38" s="7">
        <f>SUM(Q38:R38)</f>
        <v>68627450</v>
      </c>
      <c r="T38" s="7">
        <f>SUM(T9:T22,T24:T34)</f>
        <v>5469460</v>
      </c>
      <c r="U38" s="7">
        <f>SUM(U9:U22,U24:U34)</f>
        <v>26827680</v>
      </c>
      <c r="V38" s="7">
        <f>SUM(V9:V22,V24:V34)</f>
        <v>17811450</v>
      </c>
      <c r="W38" s="7">
        <f>SUM(W9:W22,W24:W34)</f>
        <v>4472220</v>
      </c>
      <c r="X38" s="7">
        <f>SUM(X9:X22,X24:X34)</f>
        <v>21278700</v>
      </c>
      <c r="Y38" s="7">
        <f>SUM(U38:X38)</f>
        <v>70390050</v>
      </c>
      <c r="Z38" s="7">
        <f>SUM(Z9:Z22,Z24:Z34)</f>
        <v>1634150</v>
      </c>
      <c r="AA38" s="7">
        <f>SUM(AA9:AA22,AA24:AA34)</f>
        <v>293504970</v>
      </c>
      <c r="AB38" s="7">
        <f>SUM(C38:H38,K38,N38:P38,S38:T38,Y38:AA38)</f>
        <v>970466828</v>
      </c>
    </row>
    <row r="39" spans="1:28" x14ac:dyDescent="0.15">
      <c r="C39" s="7">
        <f>C36-C38</f>
        <v>0</v>
      </c>
      <c r="D39" s="7">
        <f t="shared" ref="D39:AB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8" max="39" man="1"/>
    <brk id="15" max="184" man="1"/>
    <brk id="20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GQ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7" width="22.875" style="7" customWidth="1"/>
    <col min="18" max="16384" width="11" style="7"/>
  </cols>
  <sheetData>
    <row r="1" spans="1:199" ht="20.100000000000001" customHeight="1" x14ac:dyDescent="0.15"/>
    <row r="2" spans="1:199" ht="20.100000000000001" customHeight="1" x14ac:dyDescent="0.15">
      <c r="B2" s="25"/>
      <c r="C2" s="294" t="s">
        <v>633</v>
      </c>
      <c r="K2" s="294" t="str">
        <f>C2</f>
        <v>第１７表  平成２８年度分県民税の所得割額等</v>
      </c>
    </row>
    <row r="3" spans="1:199" s="26" customFormat="1" ht="20.100000000000001" customHeight="1" thickBot="1" x14ac:dyDescent="0.25">
      <c r="C3" s="297" t="s">
        <v>308</v>
      </c>
      <c r="D3" s="127"/>
      <c r="E3" s="127"/>
      <c r="F3" s="128"/>
      <c r="G3" s="129"/>
      <c r="H3" s="129"/>
      <c r="I3" s="130"/>
      <c r="J3" s="131" t="s">
        <v>309</v>
      </c>
      <c r="K3" s="297" t="s">
        <v>310</v>
      </c>
      <c r="L3" s="127"/>
      <c r="M3" s="127"/>
      <c r="N3" s="86"/>
      <c r="O3" s="86"/>
      <c r="P3" s="129"/>
      <c r="Q3" s="131" t="s">
        <v>309</v>
      </c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</row>
    <row r="4" spans="1:199" ht="24" customHeight="1" x14ac:dyDescent="0.15">
      <c r="A4" s="27"/>
      <c r="B4" s="248"/>
      <c r="C4" s="144" t="s">
        <v>89</v>
      </c>
      <c r="D4" s="30"/>
      <c r="E4" s="30"/>
      <c r="F4" s="132"/>
      <c r="G4" s="30"/>
      <c r="H4" s="30"/>
      <c r="I4" s="133"/>
      <c r="J4" s="31"/>
      <c r="K4" s="134" t="s">
        <v>90</v>
      </c>
      <c r="L4" s="28"/>
      <c r="M4" s="28"/>
      <c r="N4" s="28"/>
      <c r="O4" s="28"/>
      <c r="P4" s="28"/>
      <c r="Q4" s="31"/>
    </row>
    <row r="5" spans="1:199" ht="24" customHeight="1" x14ac:dyDescent="0.15">
      <c r="A5" s="32"/>
      <c r="B5" s="249"/>
      <c r="C5" s="151"/>
      <c r="D5" s="136"/>
      <c r="E5" s="102"/>
      <c r="F5" s="102"/>
      <c r="G5" s="137" t="s">
        <v>92</v>
      </c>
      <c r="H5" s="138"/>
      <c r="I5" s="139"/>
      <c r="J5" s="101"/>
      <c r="K5" s="140" t="s">
        <v>93</v>
      </c>
      <c r="L5" s="141"/>
      <c r="M5" s="141"/>
      <c r="N5" s="379"/>
      <c r="O5" s="379"/>
      <c r="P5" s="401"/>
      <c r="Q5" s="103"/>
    </row>
    <row r="6" spans="1:199" ht="24" customHeight="1" x14ac:dyDescent="0.2">
      <c r="A6" s="43" t="s">
        <v>9</v>
      </c>
      <c r="B6" s="250"/>
      <c r="C6" s="156" t="s">
        <v>254</v>
      </c>
      <c r="D6" s="111" t="s">
        <v>255</v>
      </c>
      <c r="E6" s="111" t="s">
        <v>256</v>
      </c>
      <c r="F6" s="48" t="s">
        <v>79</v>
      </c>
      <c r="G6" s="111" t="s">
        <v>344</v>
      </c>
      <c r="H6" s="111" t="s">
        <v>345</v>
      </c>
      <c r="I6" s="112" t="s">
        <v>346</v>
      </c>
      <c r="J6" s="115" t="s">
        <v>79</v>
      </c>
      <c r="K6" s="116" t="s">
        <v>344</v>
      </c>
      <c r="L6" s="114" t="s">
        <v>348</v>
      </c>
      <c r="M6" s="61" t="s">
        <v>79</v>
      </c>
      <c r="N6" s="311" t="s">
        <v>608</v>
      </c>
      <c r="O6" s="311" t="s">
        <v>349</v>
      </c>
      <c r="P6" s="309" t="s">
        <v>558</v>
      </c>
      <c r="Q6" s="119" t="s">
        <v>12</v>
      </c>
    </row>
    <row r="7" spans="1:199" ht="24" customHeight="1" x14ac:dyDescent="0.2">
      <c r="A7" s="32"/>
      <c r="B7" s="40"/>
      <c r="C7" s="157" t="s">
        <v>257</v>
      </c>
      <c r="D7" s="111" t="s">
        <v>258</v>
      </c>
      <c r="E7" s="111" t="s">
        <v>258</v>
      </c>
      <c r="F7" s="111"/>
      <c r="G7" s="121" t="s">
        <v>342</v>
      </c>
      <c r="H7" s="121" t="s">
        <v>343</v>
      </c>
      <c r="I7" s="60" t="s">
        <v>343</v>
      </c>
      <c r="J7" s="115"/>
      <c r="K7" s="120" t="s">
        <v>342</v>
      </c>
      <c r="L7" s="122" t="s">
        <v>347</v>
      </c>
      <c r="M7" s="121"/>
      <c r="N7" s="312" t="s">
        <v>609</v>
      </c>
      <c r="O7" s="312" t="s">
        <v>350</v>
      </c>
      <c r="P7" s="310" t="s">
        <v>557</v>
      </c>
      <c r="Q7" s="119"/>
    </row>
    <row r="8" spans="1:199" s="345" customFormat="1" ht="24" customHeight="1" x14ac:dyDescent="0.2">
      <c r="A8" s="342"/>
      <c r="B8" s="343"/>
      <c r="C8" s="21" t="s">
        <v>259</v>
      </c>
      <c r="D8" s="9" t="s">
        <v>260</v>
      </c>
      <c r="E8" s="9" t="s">
        <v>261</v>
      </c>
      <c r="F8" s="19" t="s">
        <v>262</v>
      </c>
      <c r="G8" s="18" t="s">
        <v>263</v>
      </c>
      <c r="H8" s="15" t="s">
        <v>264</v>
      </c>
      <c r="I8" s="9" t="s">
        <v>265</v>
      </c>
      <c r="J8" s="12" t="s">
        <v>266</v>
      </c>
      <c r="K8" s="21" t="s">
        <v>267</v>
      </c>
      <c r="L8" s="9" t="s">
        <v>268</v>
      </c>
      <c r="M8" s="9" t="s">
        <v>269</v>
      </c>
      <c r="N8" s="6" t="s">
        <v>607</v>
      </c>
      <c r="O8" s="6" t="s">
        <v>606</v>
      </c>
      <c r="P8" s="9" t="s">
        <v>605</v>
      </c>
      <c r="Q8" s="12" t="s">
        <v>604</v>
      </c>
    </row>
    <row r="9" spans="1:199" ht="24" customHeight="1" x14ac:dyDescent="0.2">
      <c r="A9" s="65">
        <v>1</v>
      </c>
      <c r="B9" s="251" t="s">
        <v>28</v>
      </c>
      <c r="C9" s="68">
        <v>531818459</v>
      </c>
      <c r="D9" s="66">
        <v>5616</v>
      </c>
      <c r="E9" s="66">
        <v>0</v>
      </c>
      <c r="F9" s="66">
        <v>531824075</v>
      </c>
      <c r="G9" s="66">
        <v>12586359</v>
      </c>
      <c r="H9" s="66">
        <v>1139474</v>
      </c>
      <c r="I9" s="66">
        <v>242694</v>
      </c>
      <c r="J9" s="67">
        <v>13968527</v>
      </c>
      <c r="K9" s="68">
        <v>139233</v>
      </c>
      <c r="L9" s="66">
        <v>14050</v>
      </c>
      <c r="M9" s="66">
        <v>153283</v>
      </c>
      <c r="N9" s="125">
        <v>5171271</v>
      </c>
      <c r="O9" s="125">
        <v>282752</v>
      </c>
      <c r="P9" s="66">
        <v>459752</v>
      </c>
      <c r="Q9" s="67">
        <v>551859660</v>
      </c>
    </row>
    <row r="10" spans="1:199" ht="24" customHeight="1" x14ac:dyDescent="0.2">
      <c r="A10" s="69">
        <v>2</v>
      </c>
      <c r="B10" s="252" t="s">
        <v>29</v>
      </c>
      <c r="C10" s="72">
        <v>115571385</v>
      </c>
      <c r="D10" s="70">
        <v>0</v>
      </c>
      <c r="E10" s="70">
        <v>0</v>
      </c>
      <c r="F10" s="70">
        <v>115571385</v>
      </c>
      <c r="G10" s="70">
        <v>2215588</v>
      </c>
      <c r="H10" s="70">
        <v>64998</v>
      </c>
      <c r="I10" s="70">
        <v>113</v>
      </c>
      <c r="J10" s="71">
        <v>2280699</v>
      </c>
      <c r="K10" s="72">
        <v>44100</v>
      </c>
      <c r="L10" s="70">
        <v>0</v>
      </c>
      <c r="M10" s="70">
        <v>44100</v>
      </c>
      <c r="N10" s="70">
        <v>755803</v>
      </c>
      <c r="O10" s="70">
        <v>86957</v>
      </c>
      <c r="P10" s="70">
        <v>100138</v>
      </c>
      <c r="Q10" s="71">
        <v>118839082</v>
      </c>
    </row>
    <row r="11" spans="1:199" ht="24" customHeight="1" x14ac:dyDescent="0.2">
      <c r="A11" s="69">
        <v>3</v>
      </c>
      <c r="B11" s="252" t="s">
        <v>30</v>
      </c>
      <c r="C11" s="72">
        <v>126091317</v>
      </c>
      <c r="D11" s="70">
        <v>1147</v>
      </c>
      <c r="E11" s="70">
        <v>0</v>
      </c>
      <c r="F11" s="70">
        <v>126092464</v>
      </c>
      <c r="G11" s="70">
        <v>2758999</v>
      </c>
      <c r="H11" s="70">
        <v>480010</v>
      </c>
      <c r="I11" s="70">
        <v>0</v>
      </c>
      <c r="J11" s="71">
        <v>3239009</v>
      </c>
      <c r="K11" s="72">
        <v>15981</v>
      </c>
      <c r="L11" s="70">
        <v>0</v>
      </c>
      <c r="M11" s="70">
        <v>15981</v>
      </c>
      <c r="N11" s="70">
        <v>571977</v>
      </c>
      <c r="O11" s="70">
        <v>99882</v>
      </c>
      <c r="P11" s="70">
        <v>213656</v>
      </c>
      <c r="Q11" s="71">
        <v>130232969</v>
      </c>
    </row>
    <row r="12" spans="1:199" ht="24" customHeight="1" x14ac:dyDescent="0.2">
      <c r="A12" s="69">
        <v>4</v>
      </c>
      <c r="B12" s="252" t="s">
        <v>31</v>
      </c>
      <c r="C12" s="72">
        <v>92313408</v>
      </c>
      <c r="D12" s="70">
        <v>1504</v>
      </c>
      <c r="E12" s="70">
        <v>0</v>
      </c>
      <c r="F12" s="70">
        <v>92314912</v>
      </c>
      <c r="G12" s="70">
        <v>2174191</v>
      </c>
      <c r="H12" s="70">
        <v>142126</v>
      </c>
      <c r="I12" s="70">
        <v>0</v>
      </c>
      <c r="J12" s="71">
        <v>2316317</v>
      </c>
      <c r="K12" s="72">
        <v>11440</v>
      </c>
      <c r="L12" s="70">
        <v>0</v>
      </c>
      <c r="M12" s="70">
        <v>11440</v>
      </c>
      <c r="N12" s="70">
        <v>543569</v>
      </c>
      <c r="O12" s="70">
        <v>47201</v>
      </c>
      <c r="P12" s="70">
        <v>27374</v>
      </c>
      <c r="Q12" s="71">
        <v>95260813</v>
      </c>
    </row>
    <row r="13" spans="1:199" ht="24" customHeight="1" x14ac:dyDescent="0.2">
      <c r="A13" s="69">
        <v>5</v>
      </c>
      <c r="B13" s="252" t="s">
        <v>32</v>
      </c>
      <c r="C13" s="72">
        <v>76568038</v>
      </c>
      <c r="D13" s="70">
        <v>14430</v>
      </c>
      <c r="E13" s="70">
        <v>0</v>
      </c>
      <c r="F13" s="70">
        <v>76582468</v>
      </c>
      <c r="G13" s="70">
        <v>1397105</v>
      </c>
      <c r="H13" s="70">
        <v>204180</v>
      </c>
      <c r="I13" s="70">
        <v>33512</v>
      </c>
      <c r="J13" s="71">
        <v>1634797</v>
      </c>
      <c r="K13" s="72">
        <v>36094</v>
      </c>
      <c r="L13" s="70">
        <v>0</v>
      </c>
      <c r="M13" s="70">
        <v>36094</v>
      </c>
      <c r="N13" s="70">
        <v>528644</v>
      </c>
      <c r="O13" s="70">
        <v>46117</v>
      </c>
      <c r="P13" s="70">
        <v>18804</v>
      </c>
      <c r="Q13" s="71">
        <v>78846924</v>
      </c>
    </row>
    <row r="14" spans="1:199" ht="24" customHeight="1" x14ac:dyDescent="0.2">
      <c r="A14" s="69">
        <v>6</v>
      </c>
      <c r="B14" s="252" t="s">
        <v>33</v>
      </c>
      <c r="C14" s="72">
        <v>59720026</v>
      </c>
      <c r="D14" s="70">
        <v>20272</v>
      </c>
      <c r="E14" s="70">
        <v>609</v>
      </c>
      <c r="F14" s="70">
        <v>59740907</v>
      </c>
      <c r="G14" s="70">
        <v>781762</v>
      </c>
      <c r="H14" s="70">
        <v>34409</v>
      </c>
      <c r="I14" s="70">
        <v>326087</v>
      </c>
      <c r="J14" s="71">
        <v>1142258</v>
      </c>
      <c r="K14" s="72">
        <v>7402</v>
      </c>
      <c r="L14" s="70">
        <v>0</v>
      </c>
      <c r="M14" s="70">
        <v>7402</v>
      </c>
      <c r="N14" s="70">
        <v>338189</v>
      </c>
      <c r="O14" s="70">
        <v>20987</v>
      </c>
      <c r="P14" s="70">
        <v>41820</v>
      </c>
      <c r="Q14" s="71">
        <v>61291563</v>
      </c>
    </row>
    <row r="15" spans="1:199" ht="24" customHeight="1" x14ac:dyDescent="0.2">
      <c r="A15" s="69">
        <v>7</v>
      </c>
      <c r="B15" s="252" t="s">
        <v>34</v>
      </c>
      <c r="C15" s="72">
        <v>147972003</v>
      </c>
      <c r="D15" s="70">
        <v>0</v>
      </c>
      <c r="E15" s="70">
        <v>0</v>
      </c>
      <c r="F15" s="70">
        <v>147972003</v>
      </c>
      <c r="G15" s="70">
        <v>3423332</v>
      </c>
      <c r="H15" s="70">
        <v>150658</v>
      </c>
      <c r="I15" s="70">
        <v>39810</v>
      </c>
      <c r="J15" s="71">
        <v>3613800</v>
      </c>
      <c r="K15" s="72">
        <v>20351</v>
      </c>
      <c r="L15" s="70">
        <v>0</v>
      </c>
      <c r="M15" s="70">
        <v>20351</v>
      </c>
      <c r="N15" s="70">
        <v>998269</v>
      </c>
      <c r="O15" s="70">
        <v>53537</v>
      </c>
      <c r="P15" s="70">
        <v>92341</v>
      </c>
      <c r="Q15" s="71">
        <v>152750301</v>
      </c>
    </row>
    <row r="16" spans="1:199" ht="24" customHeight="1" x14ac:dyDescent="0.2">
      <c r="A16" s="69">
        <v>8</v>
      </c>
      <c r="B16" s="252" t="s">
        <v>35</v>
      </c>
      <c r="C16" s="72">
        <v>63302372</v>
      </c>
      <c r="D16" s="70">
        <v>0</v>
      </c>
      <c r="E16" s="70">
        <v>0</v>
      </c>
      <c r="F16" s="70">
        <v>63302372</v>
      </c>
      <c r="G16" s="70">
        <v>1108722</v>
      </c>
      <c r="H16" s="70">
        <v>57493</v>
      </c>
      <c r="I16" s="70">
        <v>0</v>
      </c>
      <c r="J16" s="71">
        <v>1166215</v>
      </c>
      <c r="K16" s="72">
        <v>4123</v>
      </c>
      <c r="L16" s="70">
        <v>0</v>
      </c>
      <c r="M16" s="70">
        <v>4123</v>
      </c>
      <c r="N16" s="70">
        <v>262288</v>
      </c>
      <c r="O16" s="70">
        <v>14324</v>
      </c>
      <c r="P16" s="70">
        <v>62884</v>
      </c>
      <c r="Q16" s="71">
        <v>64812206</v>
      </c>
    </row>
    <row r="17" spans="1:17" ht="24" customHeight="1" x14ac:dyDescent="0.2">
      <c r="A17" s="69">
        <v>9</v>
      </c>
      <c r="B17" s="252" t="s">
        <v>36</v>
      </c>
      <c r="C17" s="72">
        <v>55231234</v>
      </c>
      <c r="D17" s="70">
        <v>5535</v>
      </c>
      <c r="E17" s="70">
        <v>0</v>
      </c>
      <c r="F17" s="70">
        <v>55236769</v>
      </c>
      <c r="G17" s="70">
        <v>958169</v>
      </c>
      <c r="H17" s="70">
        <v>77077</v>
      </c>
      <c r="I17" s="70">
        <v>0</v>
      </c>
      <c r="J17" s="71">
        <v>1035246</v>
      </c>
      <c r="K17" s="72">
        <v>58447</v>
      </c>
      <c r="L17" s="70">
        <v>0</v>
      </c>
      <c r="M17" s="70">
        <v>58447</v>
      </c>
      <c r="N17" s="70">
        <v>108054</v>
      </c>
      <c r="O17" s="70">
        <v>24900</v>
      </c>
      <c r="P17" s="70">
        <v>15783</v>
      </c>
      <c r="Q17" s="71">
        <v>56479199</v>
      </c>
    </row>
    <row r="18" spans="1:17" ht="24" customHeight="1" x14ac:dyDescent="0.2">
      <c r="A18" s="69">
        <v>10</v>
      </c>
      <c r="B18" s="252" t="s">
        <v>194</v>
      </c>
      <c r="C18" s="72">
        <v>24744637</v>
      </c>
      <c r="D18" s="70">
        <v>6312</v>
      </c>
      <c r="E18" s="70">
        <v>0</v>
      </c>
      <c r="F18" s="70">
        <v>24750949</v>
      </c>
      <c r="G18" s="70">
        <v>339948</v>
      </c>
      <c r="H18" s="70">
        <v>0</v>
      </c>
      <c r="I18" s="70">
        <v>0</v>
      </c>
      <c r="J18" s="71">
        <v>339948</v>
      </c>
      <c r="K18" s="72">
        <v>5638</v>
      </c>
      <c r="L18" s="70">
        <v>0</v>
      </c>
      <c r="M18" s="70">
        <v>5638</v>
      </c>
      <c r="N18" s="70">
        <v>144996</v>
      </c>
      <c r="O18" s="70">
        <v>7878</v>
      </c>
      <c r="P18" s="70">
        <v>10791</v>
      </c>
      <c r="Q18" s="71">
        <v>25260200</v>
      </c>
    </row>
    <row r="19" spans="1:17" ht="24" customHeight="1" x14ac:dyDescent="0.2">
      <c r="A19" s="69">
        <v>11</v>
      </c>
      <c r="B19" s="252" t="s">
        <v>196</v>
      </c>
      <c r="C19" s="72">
        <v>94909605</v>
      </c>
      <c r="D19" s="70">
        <v>424</v>
      </c>
      <c r="E19" s="70">
        <v>0</v>
      </c>
      <c r="F19" s="70">
        <v>94910029</v>
      </c>
      <c r="G19" s="70">
        <v>1452614</v>
      </c>
      <c r="H19" s="70">
        <v>103902</v>
      </c>
      <c r="I19" s="70">
        <v>4269</v>
      </c>
      <c r="J19" s="71">
        <v>1560785</v>
      </c>
      <c r="K19" s="72">
        <v>32479</v>
      </c>
      <c r="L19" s="70">
        <v>0</v>
      </c>
      <c r="M19" s="70">
        <v>32479</v>
      </c>
      <c r="N19" s="70">
        <v>589896</v>
      </c>
      <c r="O19" s="70">
        <v>48882</v>
      </c>
      <c r="P19" s="70">
        <v>16972</v>
      </c>
      <c r="Q19" s="71">
        <v>97159043</v>
      </c>
    </row>
    <row r="20" spans="1:17" ht="24" customHeight="1" x14ac:dyDescent="0.2">
      <c r="A20" s="73">
        <v>12</v>
      </c>
      <c r="B20" s="253" t="s">
        <v>195</v>
      </c>
      <c r="C20" s="72">
        <v>36369917</v>
      </c>
      <c r="D20" s="70">
        <v>0</v>
      </c>
      <c r="E20" s="70">
        <v>0</v>
      </c>
      <c r="F20" s="70">
        <v>36369917</v>
      </c>
      <c r="G20" s="70">
        <v>676510</v>
      </c>
      <c r="H20" s="70">
        <v>0</v>
      </c>
      <c r="I20" s="70">
        <v>35315</v>
      </c>
      <c r="J20" s="71">
        <v>711825</v>
      </c>
      <c r="K20" s="72">
        <v>6878</v>
      </c>
      <c r="L20" s="70">
        <v>0</v>
      </c>
      <c r="M20" s="70">
        <v>6878</v>
      </c>
      <c r="N20" s="70">
        <v>140290</v>
      </c>
      <c r="O20" s="70">
        <v>5419</v>
      </c>
      <c r="P20" s="70">
        <v>2805</v>
      </c>
      <c r="Q20" s="71">
        <v>37237134</v>
      </c>
    </row>
    <row r="21" spans="1:17" ht="24" customHeight="1" x14ac:dyDescent="0.2">
      <c r="A21" s="74">
        <v>13</v>
      </c>
      <c r="B21" s="256" t="s">
        <v>212</v>
      </c>
      <c r="C21" s="72">
        <v>18100209</v>
      </c>
      <c r="D21" s="70">
        <v>6159</v>
      </c>
      <c r="E21" s="70">
        <v>0</v>
      </c>
      <c r="F21" s="70">
        <v>18106368</v>
      </c>
      <c r="G21" s="70">
        <v>137251</v>
      </c>
      <c r="H21" s="70">
        <v>0</v>
      </c>
      <c r="I21" s="70">
        <v>0</v>
      </c>
      <c r="J21" s="71">
        <v>137251</v>
      </c>
      <c r="K21" s="72">
        <v>0</v>
      </c>
      <c r="L21" s="70">
        <v>0</v>
      </c>
      <c r="M21" s="70">
        <v>0</v>
      </c>
      <c r="N21" s="70">
        <v>31133</v>
      </c>
      <c r="O21" s="70">
        <v>2420</v>
      </c>
      <c r="P21" s="70">
        <v>1931</v>
      </c>
      <c r="Q21" s="71">
        <v>18279103</v>
      </c>
    </row>
    <row r="22" spans="1:17" ht="24" customHeight="1" x14ac:dyDescent="0.2">
      <c r="A22" s="64">
        <v>14</v>
      </c>
      <c r="B22" s="281" t="s">
        <v>213</v>
      </c>
      <c r="C22" s="77">
        <v>63957592</v>
      </c>
      <c r="D22" s="75">
        <v>0</v>
      </c>
      <c r="E22" s="75">
        <v>0</v>
      </c>
      <c r="F22" s="75">
        <v>63957592</v>
      </c>
      <c r="G22" s="75">
        <v>1504997</v>
      </c>
      <c r="H22" s="75">
        <v>104570</v>
      </c>
      <c r="I22" s="75">
        <v>77</v>
      </c>
      <c r="J22" s="76">
        <v>1609644</v>
      </c>
      <c r="K22" s="77">
        <v>7266</v>
      </c>
      <c r="L22" s="75">
        <v>0</v>
      </c>
      <c r="M22" s="75">
        <v>7266</v>
      </c>
      <c r="N22" s="75">
        <v>182345</v>
      </c>
      <c r="O22" s="75">
        <v>20993</v>
      </c>
      <c r="P22" s="75">
        <v>13685</v>
      </c>
      <c r="Q22" s="76">
        <v>65791525</v>
      </c>
    </row>
    <row r="23" spans="1:17" ht="24" customHeight="1" x14ac:dyDescent="0.2">
      <c r="A23" s="32"/>
      <c r="B23" s="40" t="s">
        <v>306</v>
      </c>
      <c r="C23" s="263">
        <f>SUM(C9:C22)</f>
        <v>1506670202</v>
      </c>
      <c r="D23" s="78">
        <f t="shared" ref="D23:Q23" si="0">SUM(D9:D22)</f>
        <v>61399</v>
      </c>
      <c r="E23" s="78">
        <f t="shared" si="0"/>
        <v>609</v>
      </c>
      <c r="F23" s="78">
        <f t="shared" si="0"/>
        <v>1506732210</v>
      </c>
      <c r="G23" s="78">
        <f t="shared" si="0"/>
        <v>31515547</v>
      </c>
      <c r="H23" s="78">
        <f t="shared" si="0"/>
        <v>2558897</v>
      </c>
      <c r="I23" s="78">
        <f t="shared" si="0"/>
        <v>681877</v>
      </c>
      <c r="J23" s="244">
        <f t="shared" si="0"/>
        <v>34756321</v>
      </c>
      <c r="K23" s="263">
        <f t="shared" si="0"/>
        <v>389432</v>
      </c>
      <c r="L23" s="78">
        <f t="shared" si="0"/>
        <v>14050</v>
      </c>
      <c r="M23" s="78">
        <f t="shared" si="0"/>
        <v>403482</v>
      </c>
      <c r="N23" s="78">
        <f>SUM(N9:N22)</f>
        <v>10366724</v>
      </c>
      <c r="O23" s="78">
        <f t="shared" si="0"/>
        <v>762249</v>
      </c>
      <c r="P23" s="78">
        <f t="shared" si="0"/>
        <v>1078736</v>
      </c>
      <c r="Q23" s="244">
        <f t="shared" si="0"/>
        <v>1554099722</v>
      </c>
    </row>
    <row r="24" spans="1:17" ht="24" customHeight="1" x14ac:dyDescent="0.2">
      <c r="A24" s="65">
        <v>15</v>
      </c>
      <c r="B24" s="255" t="s">
        <v>189</v>
      </c>
      <c r="C24" s="81">
        <v>28000432</v>
      </c>
      <c r="D24" s="79">
        <v>0</v>
      </c>
      <c r="E24" s="79">
        <v>0</v>
      </c>
      <c r="F24" s="79">
        <v>28000432</v>
      </c>
      <c r="G24" s="79">
        <v>382189</v>
      </c>
      <c r="H24" s="79">
        <v>27279</v>
      </c>
      <c r="I24" s="79">
        <v>0</v>
      </c>
      <c r="J24" s="80">
        <v>409468</v>
      </c>
      <c r="K24" s="81">
        <v>9120</v>
      </c>
      <c r="L24" s="79">
        <v>0</v>
      </c>
      <c r="M24" s="79">
        <v>9120</v>
      </c>
      <c r="N24" s="79">
        <v>34908</v>
      </c>
      <c r="O24" s="79">
        <v>1629</v>
      </c>
      <c r="P24" s="79">
        <v>5963</v>
      </c>
      <c r="Q24" s="80">
        <v>28461520</v>
      </c>
    </row>
    <row r="25" spans="1:17" ht="24" customHeight="1" x14ac:dyDescent="0.2">
      <c r="A25" s="69">
        <v>16</v>
      </c>
      <c r="B25" s="256" t="s">
        <v>38</v>
      </c>
      <c r="C25" s="72">
        <v>16186380</v>
      </c>
      <c r="D25" s="70">
        <v>0</v>
      </c>
      <c r="E25" s="70">
        <v>0</v>
      </c>
      <c r="F25" s="70">
        <v>16186380</v>
      </c>
      <c r="G25" s="70">
        <v>360158</v>
      </c>
      <c r="H25" s="70">
        <v>0</v>
      </c>
      <c r="I25" s="70">
        <v>5934</v>
      </c>
      <c r="J25" s="71">
        <v>366092</v>
      </c>
      <c r="K25" s="72">
        <v>0</v>
      </c>
      <c r="L25" s="70">
        <v>0</v>
      </c>
      <c r="M25" s="70">
        <v>0</v>
      </c>
      <c r="N25" s="70">
        <v>56203</v>
      </c>
      <c r="O25" s="70">
        <v>6071</v>
      </c>
      <c r="P25" s="70">
        <v>235</v>
      </c>
      <c r="Q25" s="71">
        <v>16614981</v>
      </c>
    </row>
    <row r="26" spans="1:17" ht="24" customHeight="1" x14ac:dyDescent="0.2">
      <c r="A26" s="69">
        <v>17</v>
      </c>
      <c r="B26" s="256" t="s">
        <v>39</v>
      </c>
      <c r="C26" s="72">
        <v>8140602</v>
      </c>
      <c r="D26" s="70">
        <v>3532</v>
      </c>
      <c r="E26" s="70">
        <v>0</v>
      </c>
      <c r="F26" s="70">
        <v>8144134</v>
      </c>
      <c r="G26" s="70">
        <v>35409</v>
      </c>
      <c r="H26" s="70">
        <v>0</v>
      </c>
      <c r="I26" s="70">
        <v>0</v>
      </c>
      <c r="J26" s="71">
        <v>35409</v>
      </c>
      <c r="K26" s="72">
        <v>922</v>
      </c>
      <c r="L26" s="70">
        <v>0</v>
      </c>
      <c r="M26" s="70">
        <v>922</v>
      </c>
      <c r="N26" s="70">
        <v>29922</v>
      </c>
      <c r="O26" s="70">
        <v>715</v>
      </c>
      <c r="P26" s="70">
        <v>1969</v>
      </c>
      <c r="Q26" s="71">
        <v>8213071</v>
      </c>
    </row>
    <row r="27" spans="1:17" ht="24" customHeight="1" x14ac:dyDescent="0.2">
      <c r="A27" s="69">
        <v>18</v>
      </c>
      <c r="B27" s="256" t="s">
        <v>40</v>
      </c>
      <c r="C27" s="72">
        <v>9239613</v>
      </c>
      <c r="D27" s="70">
        <v>0</v>
      </c>
      <c r="E27" s="70">
        <v>0</v>
      </c>
      <c r="F27" s="70">
        <v>9239613</v>
      </c>
      <c r="G27" s="70">
        <v>30891</v>
      </c>
      <c r="H27" s="70">
        <v>0</v>
      </c>
      <c r="I27" s="70">
        <v>0</v>
      </c>
      <c r="J27" s="71">
        <v>30891</v>
      </c>
      <c r="K27" s="72">
        <v>0</v>
      </c>
      <c r="L27" s="70">
        <v>0</v>
      </c>
      <c r="M27" s="70">
        <v>0</v>
      </c>
      <c r="N27" s="70">
        <v>4695</v>
      </c>
      <c r="O27" s="70">
        <v>646</v>
      </c>
      <c r="P27" s="70">
        <v>227</v>
      </c>
      <c r="Q27" s="71">
        <v>9276072</v>
      </c>
    </row>
    <row r="28" spans="1:17" ht="24" customHeight="1" x14ac:dyDescent="0.2">
      <c r="A28" s="69">
        <v>19</v>
      </c>
      <c r="B28" s="256" t="s">
        <v>41</v>
      </c>
      <c r="C28" s="72">
        <v>11277604</v>
      </c>
      <c r="D28" s="70">
        <v>0</v>
      </c>
      <c r="E28" s="70">
        <v>0</v>
      </c>
      <c r="F28" s="70">
        <v>11277604</v>
      </c>
      <c r="G28" s="70">
        <v>97617</v>
      </c>
      <c r="H28" s="70">
        <v>0</v>
      </c>
      <c r="I28" s="70">
        <v>0</v>
      </c>
      <c r="J28" s="71">
        <v>97617</v>
      </c>
      <c r="K28" s="72">
        <v>4411</v>
      </c>
      <c r="L28" s="70">
        <v>0</v>
      </c>
      <c r="M28" s="70">
        <v>4411</v>
      </c>
      <c r="N28" s="70">
        <v>12908</v>
      </c>
      <c r="O28" s="70">
        <v>1467</v>
      </c>
      <c r="P28" s="70">
        <v>939</v>
      </c>
      <c r="Q28" s="71">
        <v>11394946</v>
      </c>
    </row>
    <row r="29" spans="1:17" ht="24" customHeight="1" x14ac:dyDescent="0.2">
      <c r="A29" s="69">
        <v>20</v>
      </c>
      <c r="B29" s="256" t="s">
        <v>42</v>
      </c>
      <c r="C29" s="72">
        <v>32921424</v>
      </c>
      <c r="D29" s="70">
        <v>0</v>
      </c>
      <c r="E29" s="70">
        <v>0</v>
      </c>
      <c r="F29" s="70">
        <v>32921424</v>
      </c>
      <c r="G29" s="70">
        <v>682734</v>
      </c>
      <c r="H29" s="70">
        <v>66673</v>
      </c>
      <c r="I29" s="70">
        <v>0</v>
      </c>
      <c r="J29" s="71">
        <v>749407</v>
      </c>
      <c r="K29" s="72">
        <v>564</v>
      </c>
      <c r="L29" s="70">
        <v>0</v>
      </c>
      <c r="M29" s="70">
        <v>564</v>
      </c>
      <c r="N29" s="70">
        <v>265189</v>
      </c>
      <c r="O29" s="70">
        <v>6851</v>
      </c>
      <c r="P29" s="70">
        <v>7314</v>
      </c>
      <c r="Q29" s="71">
        <v>33950749</v>
      </c>
    </row>
    <row r="30" spans="1:17" ht="24" customHeight="1" x14ac:dyDescent="0.2">
      <c r="A30" s="69">
        <v>21</v>
      </c>
      <c r="B30" s="256" t="s">
        <v>43</v>
      </c>
      <c r="C30" s="72">
        <v>21982556</v>
      </c>
      <c r="D30" s="70">
        <v>0</v>
      </c>
      <c r="E30" s="70">
        <v>0</v>
      </c>
      <c r="F30" s="70">
        <v>21982556</v>
      </c>
      <c r="G30" s="70">
        <v>468995</v>
      </c>
      <c r="H30" s="70">
        <v>0</v>
      </c>
      <c r="I30" s="70">
        <v>0</v>
      </c>
      <c r="J30" s="71">
        <v>468995</v>
      </c>
      <c r="K30" s="72">
        <v>1891</v>
      </c>
      <c r="L30" s="70">
        <v>0</v>
      </c>
      <c r="M30" s="70">
        <v>1891</v>
      </c>
      <c r="N30" s="70">
        <v>195386</v>
      </c>
      <c r="O30" s="70">
        <v>5107</v>
      </c>
      <c r="P30" s="70">
        <v>3419</v>
      </c>
      <c r="Q30" s="71">
        <v>22657354</v>
      </c>
    </row>
    <row r="31" spans="1:17" ht="24" customHeight="1" x14ac:dyDescent="0.2">
      <c r="A31" s="69">
        <v>22</v>
      </c>
      <c r="B31" s="256" t="s">
        <v>44</v>
      </c>
      <c r="C31" s="72">
        <v>7509125</v>
      </c>
      <c r="D31" s="70">
        <v>11224</v>
      </c>
      <c r="E31" s="70">
        <v>0</v>
      </c>
      <c r="F31" s="70">
        <v>7520349</v>
      </c>
      <c r="G31" s="70">
        <v>15722</v>
      </c>
      <c r="H31" s="70">
        <v>0</v>
      </c>
      <c r="I31" s="70">
        <v>0</v>
      </c>
      <c r="J31" s="71">
        <v>15722</v>
      </c>
      <c r="K31" s="72">
        <v>0</v>
      </c>
      <c r="L31" s="70">
        <v>0</v>
      </c>
      <c r="M31" s="70">
        <v>0</v>
      </c>
      <c r="N31" s="70">
        <v>10090</v>
      </c>
      <c r="O31" s="70">
        <v>785</v>
      </c>
      <c r="P31" s="70">
        <v>4149</v>
      </c>
      <c r="Q31" s="71">
        <v>7551095</v>
      </c>
    </row>
    <row r="32" spans="1:17" ht="24" customHeight="1" x14ac:dyDescent="0.2">
      <c r="A32" s="69">
        <v>23</v>
      </c>
      <c r="B32" s="256" t="s">
        <v>45</v>
      </c>
      <c r="C32" s="72">
        <v>28705668</v>
      </c>
      <c r="D32" s="70">
        <v>5250</v>
      </c>
      <c r="E32" s="70">
        <v>0</v>
      </c>
      <c r="F32" s="70">
        <v>28710918</v>
      </c>
      <c r="G32" s="70">
        <v>616002</v>
      </c>
      <c r="H32" s="70">
        <v>149146</v>
      </c>
      <c r="I32" s="70">
        <v>0</v>
      </c>
      <c r="J32" s="71">
        <v>765148</v>
      </c>
      <c r="K32" s="72">
        <v>5963</v>
      </c>
      <c r="L32" s="70">
        <v>0</v>
      </c>
      <c r="M32" s="70">
        <v>5963</v>
      </c>
      <c r="N32" s="70">
        <v>623745</v>
      </c>
      <c r="O32" s="70">
        <v>3859</v>
      </c>
      <c r="P32" s="70">
        <v>12064</v>
      </c>
      <c r="Q32" s="71">
        <v>30121697</v>
      </c>
    </row>
    <row r="33" spans="1:17" ht="24" customHeight="1" x14ac:dyDescent="0.2">
      <c r="A33" s="69">
        <v>24</v>
      </c>
      <c r="B33" s="256" t="s">
        <v>46</v>
      </c>
      <c r="C33" s="72">
        <v>15168260</v>
      </c>
      <c r="D33" s="70">
        <v>3145</v>
      </c>
      <c r="E33" s="70">
        <v>0</v>
      </c>
      <c r="F33" s="70">
        <v>15171405</v>
      </c>
      <c r="G33" s="70">
        <v>632021</v>
      </c>
      <c r="H33" s="70">
        <v>0</v>
      </c>
      <c r="I33" s="70">
        <v>17183</v>
      </c>
      <c r="J33" s="71">
        <v>649204</v>
      </c>
      <c r="K33" s="72">
        <v>31658</v>
      </c>
      <c r="L33" s="70">
        <v>2489</v>
      </c>
      <c r="M33" s="70">
        <v>34147</v>
      </c>
      <c r="N33" s="70">
        <v>122692</v>
      </c>
      <c r="O33" s="70">
        <v>3825</v>
      </c>
      <c r="P33" s="70">
        <v>0</v>
      </c>
      <c r="Q33" s="71">
        <v>15981273</v>
      </c>
    </row>
    <row r="34" spans="1:17" ht="24" customHeight="1" x14ac:dyDescent="0.2">
      <c r="A34" s="73">
        <v>25</v>
      </c>
      <c r="B34" s="257" t="s">
        <v>211</v>
      </c>
      <c r="C34" s="77">
        <v>9992763</v>
      </c>
      <c r="D34" s="75">
        <v>2178</v>
      </c>
      <c r="E34" s="75">
        <v>0</v>
      </c>
      <c r="F34" s="75">
        <v>9994941</v>
      </c>
      <c r="G34" s="75">
        <v>37785</v>
      </c>
      <c r="H34" s="75">
        <v>0</v>
      </c>
      <c r="I34" s="75">
        <v>0</v>
      </c>
      <c r="J34" s="76">
        <v>37785</v>
      </c>
      <c r="K34" s="77">
        <v>0</v>
      </c>
      <c r="L34" s="75">
        <v>0</v>
      </c>
      <c r="M34" s="75">
        <v>0</v>
      </c>
      <c r="N34" s="126">
        <v>19026</v>
      </c>
      <c r="O34" s="126">
        <v>13631</v>
      </c>
      <c r="P34" s="75">
        <v>29513</v>
      </c>
      <c r="Q34" s="76">
        <v>10094896</v>
      </c>
    </row>
    <row r="35" spans="1:17" ht="24" customHeight="1" x14ac:dyDescent="0.2">
      <c r="A35" s="82"/>
      <c r="B35" s="258" t="s">
        <v>307</v>
      </c>
      <c r="C35" s="263">
        <f>SUM(C24:C34)</f>
        <v>189124427</v>
      </c>
      <c r="D35" s="78">
        <f t="shared" ref="D35:Q35" si="1">SUM(D24:D34)</f>
        <v>25329</v>
      </c>
      <c r="E35" s="78">
        <f t="shared" si="1"/>
        <v>0</v>
      </c>
      <c r="F35" s="78">
        <f t="shared" si="1"/>
        <v>189149756</v>
      </c>
      <c r="G35" s="78">
        <f t="shared" si="1"/>
        <v>3359523</v>
      </c>
      <c r="H35" s="78">
        <f t="shared" si="1"/>
        <v>243098</v>
      </c>
      <c r="I35" s="78">
        <f t="shared" si="1"/>
        <v>23117</v>
      </c>
      <c r="J35" s="244">
        <f t="shared" si="1"/>
        <v>3625738</v>
      </c>
      <c r="K35" s="263">
        <f t="shared" si="1"/>
        <v>54529</v>
      </c>
      <c r="L35" s="78">
        <f t="shared" si="1"/>
        <v>2489</v>
      </c>
      <c r="M35" s="78">
        <f t="shared" si="1"/>
        <v>57018</v>
      </c>
      <c r="N35" s="78">
        <f>SUM(N24:N34)</f>
        <v>1374764</v>
      </c>
      <c r="O35" s="78">
        <f t="shared" si="1"/>
        <v>44586</v>
      </c>
      <c r="P35" s="78">
        <f t="shared" si="1"/>
        <v>65792</v>
      </c>
      <c r="Q35" s="244">
        <f t="shared" si="1"/>
        <v>194317654</v>
      </c>
    </row>
    <row r="36" spans="1:17" ht="24" customHeight="1" thickBot="1" x14ac:dyDescent="0.25">
      <c r="A36" s="83"/>
      <c r="B36" s="259" t="s">
        <v>47</v>
      </c>
      <c r="C36" s="287">
        <f t="shared" ref="C36:Q36" si="2">SUM(C23,C35)</f>
        <v>1695794629</v>
      </c>
      <c r="D36" s="143">
        <f t="shared" si="2"/>
        <v>86728</v>
      </c>
      <c r="E36" s="143">
        <f t="shared" si="2"/>
        <v>609</v>
      </c>
      <c r="F36" s="143">
        <f t="shared" si="2"/>
        <v>1695881966</v>
      </c>
      <c r="G36" s="143">
        <f t="shared" si="2"/>
        <v>34875070</v>
      </c>
      <c r="H36" s="143">
        <f t="shared" si="2"/>
        <v>2801995</v>
      </c>
      <c r="I36" s="143">
        <f t="shared" si="2"/>
        <v>704994</v>
      </c>
      <c r="J36" s="288">
        <f t="shared" si="2"/>
        <v>38382059</v>
      </c>
      <c r="K36" s="287">
        <f t="shared" si="2"/>
        <v>443961</v>
      </c>
      <c r="L36" s="143">
        <f t="shared" si="2"/>
        <v>16539</v>
      </c>
      <c r="M36" s="143">
        <f t="shared" si="2"/>
        <v>460500</v>
      </c>
      <c r="N36" s="143">
        <f>SUM(N23,N35)</f>
        <v>11741488</v>
      </c>
      <c r="O36" s="143">
        <f t="shared" si="2"/>
        <v>806835</v>
      </c>
      <c r="P36" s="143">
        <f t="shared" si="2"/>
        <v>1144528</v>
      </c>
      <c r="Q36" s="288">
        <f t="shared" si="2"/>
        <v>1748417376</v>
      </c>
    </row>
    <row r="37" spans="1:17" x14ac:dyDescent="0.15">
      <c r="A37" s="286"/>
      <c r="B37" s="286"/>
    </row>
    <row r="38" spans="1:17" x14ac:dyDescent="0.15">
      <c r="B38" s="160" t="s">
        <v>521</v>
      </c>
      <c r="C38" s="7">
        <f>SUM(C9:C22,C24:C34)</f>
        <v>1695794629</v>
      </c>
      <c r="D38" s="7">
        <f>SUM(D9:D22,D24:D34)</f>
        <v>86728</v>
      </c>
      <c r="E38" s="7">
        <f>SUM(E9:E22,E24:E34)</f>
        <v>609</v>
      </c>
      <c r="F38" s="7">
        <f>SUM(C38:E38)</f>
        <v>1695881966</v>
      </c>
      <c r="G38" s="7">
        <f>SUM(G9:G22,G24:G34)</f>
        <v>34875070</v>
      </c>
      <c r="H38" s="7">
        <f>SUM(H9:H22,H24:H34)</f>
        <v>2801995</v>
      </c>
      <c r="I38" s="7">
        <f>SUM(I9:I22,I24:I34)</f>
        <v>704994</v>
      </c>
      <c r="J38" s="7">
        <f>SUM(G38:I38)</f>
        <v>38382059</v>
      </c>
      <c r="K38" s="7">
        <f>SUM(K9:K22,K24:K34)</f>
        <v>443961</v>
      </c>
      <c r="L38" s="7">
        <f>SUM(L9:L22,L24:L34)</f>
        <v>16539</v>
      </c>
      <c r="M38" s="7">
        <f>SUM(K38:L38)</f>
        <v>460500</v>
      </c>
      <c r="N38" s="7">
        <f>SUM(N9:N22,N24:N34)</f>
        <v>11741488</v>
      </c>
      <c r="O38" s="7">
        <f>SUM(O9:O22,O24:O34)</f>
        <v>806835</v>
      </c>
      <c r="P38" s="7">
        <f>SUM(P9:P22,P24:P34)</f>
        <v>1144528</v>
      </c>
      <c r="Q38" s="7">
        <f>SUM(F38,J38,M38,N38:P38)</f>
        <v>1748417376</v>
      </c>
    </row>
    <row r="39" spans="1:17" x14ac:dyDescent="0.15">
      <c r="C39" s="7">
        <f>C36-C38</f>
        <v>0</v>
      </c>
      <c r="D39" s="7">
        <f t="shared" ref="D39:Q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>N36-N38</f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K39"/>
  <sheetViews>
    <sheetView tabSelected="1"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2" width="23.375" style="7" customWidth="1"/>
    <col min="13" max="14" width="24.625" style="7" customWidth="1"/>
    <col min="15" max="20" width="15.25" style="7" customWidth="1"/>
    <col min="21" max="27" width="17.25" style="7" customWidth="1"/>
    <col min="28" max="16384" width="11" style="7"/>
  </cols>
  <sheetData>
    <row r="1" spans="1:219" ht="20.100000000000001" customHeight="1" x14ac:dyDescent="0.15"/>
    <row r="2" spans="1:219" ht="20.100000000000001" customHeight="1" x14ac:dyDescent="0.15">
      <c r="B2" s="25"/>
      <c r="C2" s="294" t="s">
        <v>625</v>
      </c>
      <c r="K2" s="294" t="str">
        <f>C2</f>
        <v>第１７表  平成２８年度分県民税の所得割額等</v>
      </c>
      <c r="O2" s="294" t="str">
        <f>C2</f>
        <v>第１７表  平成２８年度分県民税の所得割額等</v>
      </c>
    </row>
    <row r="3" spans="1:219" s="26" customFormat="1" ht="20.100000000000001" customHeight="1" thickBot="1" x14ac:dyDescent="0.25">
      <c r="C3" s="295" t="s">
        <v>389</v>
      </c>
      <c r="D3" s="85"/>
      <c r="E3" s="85"/>
      <c r="F3" s="86"/>
      <c r="J3" s="160" t="s">
        <v>436</v>
      </c>
      <c r="K3" s="295" t="s">
        <v>390</v>
      </c>
      <c r="L3" s="86"/>
      <c r="N3" s="160" t="s">
        <v>436</v>
      </c>
      <c r="O3" s="295" t="s">
        <v>391</v>
      </c>
      <c r="Z3" s="86"/>
      <c r="AA3" s="160" t="s">
        <v>439</v>
      </c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</row>
    <row r="4" spans="1:219" ht="24" customHeight="1" x14ac:dyDescent="0.15">
      <c r="A4" s="27"/>
      <c r="B4" s="248"/>
      <c r="C4" s="272"/>
      <c r="D4" s="28"/>
      <c r="E4" s="88"/>
      <c r="F4" s="412" t="s">
        <v>107</v>
      </c>
      <c r="G4" s="412"/>
      <c r="H4" s="30"/>
      <c r="I4" s="30"/>
      <c r="J4" s="89"/>
      <c r="K4" s="30" t="s">
        <v>108</v>
      </c>
      <c r="L4" s="30"/>
      <c r="M4" s="30"/>
      <c r="N4" s="31"/>
      <c r="O4" s="134" t="s">
        <v>109</v>
      </c>
      <c r="P4" s="28"/>
      <c r="Q4" s="28"/>
      <c r="R4" s="28"/>
      <c r="S4" s="28"/>
      <c r="T4" s="28"/>
      <c r="U4" s="91"/>
      <c r="V4" s="91"/>
      <c r="W4" s="92"/>
      <c r="X4" s="93"/>
      <c r="Y4" s="28" t="s">
        <v>110</v>
      </c>
      <c r="Z4" s="28"/>
      <c r="AA4" s="31"/>
    </row>
    <row r="5" spans="1:219" ht="24" customHeight="1" x14ac:dyDescent="0.2">
      <c r="A5" s="32"/>
      <c r="B5" s="249"/>
      <c r="C5" s="262" t="s">
        <v>111</v>
      </c>
      <c r="D5" s="95" t="s">
        <v>112</v>
      </c>
      <c r="E5" s="96"/>
      <c r="F5" s="97"/>
      <c r="G5" s="98"/>
      <c r="H5" s="99" t="s">
        <v>113</v>
      </c>
      <c r="I5" s="100"/>
      <c r="J5" s="101"/>
      <c r="K5" s="235"/>
      <c r="L5" s="235"/>
      <c r="M5" s="235"/>
      <c r="N5" s="103"/>
      <c r="O5" s="104"/>
      <c r="P5" s="105"/>
      <c r="Q5" s="313" t="s">
        <v>392</v>
      </c>
      <c r="R5" s="106"/>
      <c r="S5" s="107"/>
      <c r="T5" s="42"/>
      <c r="U5" s="108"/>
      <c r="V5" s="316" t="s">
        <v>217</v>
      </c>
      <c r="W5" s="317" t="s">
        <v>458</v>
      </c>
      <c r="X5" s="109"/>
      <c r="Y5" s="318" t="s">
        <v>200</v>
      </c>
      <c r="Z5" s="46" t="s">
        <v>200</v>
      </c>
      <c r="AA5" s="110"/>
    </row>
    <row r="6" spans="1:219" ht="24" customHeight="1" x14ac:dyDescent="0.15">
      <c r="A6" s="43" t="s">
        <v>9</v>
      </c>
      <c r="B6" s="250"/>
      <c r="C6" s="156" t="s">
        <v>114</v>
      </c>
      <c r="D6" s="111" t="s">
        <v>393</v>
      </c>
      <c r="E6" s="111" t="s">
        <v>394</v>
      </c>
      <c r="F6" s="112" t="s">
        <v>395</v>
      </c>
      <c r="G6" s="113" t="s">
        <v>79</v>
      </c>
      <c r="H6" s="34" t="s">
        <v>393</v>
      </c>
      <c r="I6" s="114" t="s">
        <v>396</v>
      </c>
      <c r="J6" s="115" t="s">
        <v>79</v>
      </c>
      <c r="K6" s="117" t="s">
        <v>573</v>
      </c>
      <c r="L6" s="117" t="s">
        <v>323</v>
      </c>
      <c r="M6" s="118" t="s">
        <v>173</v>
      </c>
      <c r="N6" s="119" t="s">
        <v>12</v>
      </c>
      <c r="O6" s="120" t="s">
        <v>220</v>
      </c>
      <c r="P6" s="59" t="s">
        <v>397</v>
      </c>
      <c r="Q6" s="61" t="s">
        <v>398</v>
      </c>
      <c r="R6" s="59" t="s">
        <v>226</v>
      </c>
      <c r="S6" s="38" t="s">
        <v>240</v>
      </c>
      <c r="T6" s="62" t="s">
        <v>12</v>
      </c>
      <c r="U6" s="59" t="s">
        <v>115</v>
      </c>
      <c r="V6" s="59" t="s">
        <v>218</v>
      </c>
      <c r="W6" s="306" t="s">
        <v>216</v>
      </c>
      <c r="X6" s="121" t="s">
        <v>116</v>
      </c>
      <c r="Y6" s="59" t="s">
        <v>201</v>
      </c>
      <c r="Z6" s="59" t="s">
        <v>201</v>
      </c>
      <c r="AA6" s="115" t="s">
        <v>12</v>
      </c>
    </row>
    <row r="7" spans="1:219" ht="24" customHeight="1" x14ac:dyDescent="0.2">
      <c r="A7" s="32"/>
      <c r="B7" s="40"/>
      <c r="C7" s="156" t="s">
        <v>117</v>
      </c>
      <c r="D7" s="121" t="s">
        <v>351</v>
      </c>
      <c r="E7" s="121" t="s">
        <v>352</v>
      </c>
      <c r="F7" s="60" t="s">
        <v>352</v>
      </c>
      <c r="G7" s="113"/>
      <c r="H7" s="59" t="s">
        <v>351</v>
      </c>
      <c r="I7" s="122" t="s">
        <v>353</v>
      </c>
      <c r="J7" s="63"/>
      <c r="K7" s="319" t="s">
        <v>574</v>
      </c>
      <c r="L7" s="319" t="s">
        <v>324</v>
      </c>
      <c r="M7" s="319" t="s">
        <v>399</v>
      </c>
      <c r="N7" s="115"/>
      <c r="O7" s="123"/>
      <c r="P7" s="45"/>
      <c r="Q7" s="302" t="s">
        <v>400</v>
      </c>
      <c r="R7" s="314" t="s">
        <v>227</v>
      </c>
      <c r="S7" s="315" t="s">
        <v>227</v>
      </c>
      <c r="T7" s="59"/>
      <c r="U7" s="108"/>
      <c r="V7" s="108"/>
      <c r="W7" s="124"/>
      <c r="X7" s="124"/>
      <c r="Y7" s="303" t="s">
        <v>198</v>
      </c>
      <c r="Z7" s="303" t="s">
        <v>199</v>
      </c>
      <c r="AA7" s="115"/>
    </row>
    <row r="8" spans="1:219" s="345" customFormat="1" ht="24" customHeight="1" x14ac:dyDescent="0.2">
      <c r="A8" s="342"/>
      <c r="B8" s="343"/>
      <c r="C8" s="329" t="s">
        <v>610</v>
      </c>
      <c r="D8" s="9" t="s">
        <v>620</v>
      </c>
      <c r="E8" s="9" t="s">
        <v>621</v>
      </c>
      <c r="F8" s="11" t="s">
        <v>619</v>
      </c>
      <c r="G8" s="362" t="s">
        <v>618</v>
      </c>
      <c r="H8" s="8" t="s">
        <v>617</v>
      </c>
      <c r="I8" s="11" t="s">
        <v>616</v>
      </c>
      <c r="J8" s="12" t="s">
        <v>615</v>
      </c>
      <c r="K8" s="6" t="s">
        <v>614</v>
      </c>
      <c r="L8" s="6" t="s">
        <v>613</v>
      </c>
      <c r="M8" s="8" t="s">
        <v>612</v>
      </c>
      <c r="N8" s="12" t="s">
        <v>611</v>
      </c>
      <c r="O8" s="13" t="s">
        <v>360</v>
      </c>
      <c r="P8" s="14" t="s">
        <v>361</v>
      </c>
      <c r="Q8" s="17" t="s">
        <v>362</v>
      </c>
      <c r="R8" s="14" t="s">
        <v>363</v>
      </c>
      <c r="S8" s="17" t="s">
        <v>364</v>
      </c>
      <c r="T8" s="18" t="s">
        <v>365</v>
      </c>
      <c r="U8" s="14" t="s">
        <v>366</v>
      </c>
      <c r="V8" s="14" t="s">
        <v>367</v>
      </c>
      <c r="W8" s="210" t="s">
        <v>401</v>
      </c>
      <c r="X8" s="210" t="s">
        <v>402</v>
      </c>
      <c r="Y8" s="9" t="s">
        <v>403</v>
      </c>
      <c r="Z8" s="9" t="s">
        <v>404</v>
      </c>
      <c r="AA8" s="12" t="s">
        <v>405</v>
      </c>
    </row>
    <row r="9" spans="1:219" ht="24" customHeight="1" x14ac:dyDescent="0.2">
      <c r="A9" s="65">
        <v>1</v>
      </c>
      <c r="B9" s="251" t="s">
        <v>28</v>
      </c>
      <c r="C9" s="68">
        <v>21267362</v>
      </c>
      <c r="D9" s="66">
        <v>251685</v>
      </c>
      <c r="E9" s="66">
        <v>20884</v>
      </c>
      <c r="F9" s="66">
        <v>3917</v>
      </c>
      <c r="G9" s="66">
        <v>276486</v>
      </c>
      <c r="H9" s="66">
        <v>5012</v>
      </c>
      <c r="I9" s="66">
        <v>281</v>
      </c>
      <c r="J9" s="67">
        <v>5293</v>
      </c>
      <c r="K9" s="125">
        <v>103412</v>
      </c>
      <c r="L9" s="125">
        <v>5655</v>
      </c>
      <c r="M9" s="66">
        <v>9194</v>
      </c>
      <c r="N9" s="67">
        <v>21667402</v>
      </c>
      <c r="O9" s="68">
        <v>314504</v>
      </c>
      <c r="P9" s="66">
        <v>20759</v>
      </c>
      <c r="Q9" s="66">
        <v>240847</v>
      </c>
      <c r="R9" s="66">
        <v>148397</v>
      </c>
      <c r="S9" s="66">
        <v>377</v>
      </c>
      <c r="T9" s="66">
        <v>724884</v>
      </c>
      <c r="U9" s="66">
        <v>2247</v>
      </c>
      <c r="V9" s="66">
        <v>23261</v>
      </c>
      <c r="W9" s="66">
        <v>26919</v>
      </c>
      <c r="X9" s="66">
        <v>83</v>
      </c>
      <c r="Y9" s="66">
        <v>20467964</v>
      </c>
      <c r="Z9" s="66">
        <v>422044</v>
      </c>
      <c r="AA9" s="67">
        <v>20890008</v>
      </c>
    </row>
    <row r="10" spans="1:219" ht="24" customHeight="1" x14ac:dyDescent="0.2">
      <c r="A10" s="69">
        <v>2</v>
      </c>
      <c r="B10" s="252" t="s">
        <v>29</v>
      </c>
      <c r="C10" s="72">
        <v>4620289</v>
      </c>
      <c r="D10" s="70">
        <v>44301</v>
      </c>
      <c r="E10" s="70">
        <v>1072</v>
      </c>
      <c r="F10" s="70">
        <v>2</v>
      </c>
      <c r="G10" s="70">
        <v>45375</v>
      </c>
      <c r="H10" s="70">
        <v>1580</v>
      </c>
      <c r="I10" s="70">
        <v>0</v>
      </c>
      <c r="J10" s="71">
        <v>1580</v>
      </c>
      <c r="K10" s="70">
        <v>15108</v>
      </c>
      <c r="L10" s="70">
        <v>1734</v>
      </c>
      <c r="M10" s="70">
        <v>2001</v>
      </c>
      <c r="N10" s="71">
        <v>4686087</v>
      </c>
      <c r="O10" s="72">
        <v>91597</v>
      </c>
      <c r="P10" s="70">
        <v>3439</v>
      </c>
      <c r="Q10" s="70">
        <v>59050</v>
      </c>
      <c r="R10" s="70">
        <v>24295</v>
      </c>
      <c r="S10" s="70">
        <v>137</v>
      </c>
      <c r="T10" s="70">
        <v>178518</v>
      </c>
      <c r="U10" s="70">
        <v>885</v>
      </c>
      <c r="V10" s="70">
        <v>5090</v>
      </c>
      <c r="W10" s="70">
        <v>3156</v>
      </c>
      <c r="X10" s="70">
        <v>0</v>
      </c>
      <c r="Y10" s="70">
        <v>4363061</v>
      </c>
      <c r="Z10" s="70">
        <v>135377</v>
      </c>
      <c r="AA10" s="71">
        <v>4498438</v>
      </c>
    </row>
    <row r="11" spans="1:219" ht="24" customHeight="1" x14ac:dyDescent="0.2">
      <c r="A11" s="69">
        <v>3</v>
      </c>
      <c r="B11" s="252" t="s">
        <v>30</v>
      </c>
      <c r="C11" s="72">
        <v>5040870</v>
      </c>
      <c r="D11" s="70">
        <v>55169</v>
      </c>
      <c r="E11" s="70">
        <v>8448</v>
      </c>
      <c r="F11" s="70">
        <v>0</v>
      </c>
      <c r="G11" s="70">
        <v>63617</v>
      </c>
      <c r="H11" s="70">
        <v>570</v>
      </c>
      <c r="I11" s="70">
        <v>0</v>
      </c>
      <c r="J11" s="71">
        <v>570</v>
      </c>
      <c r="K11" s="70">
        <v>11437</v>
      </c>
      <c r="L11" s="70">
        <v>1996</v>
      </c>
      <c r="M11" s="70">
        <v>4271</v>
      </c>
      <c r="N11" s="71">
        <v>5122761</v>
      </c>
      <c r="O11" s="72">
        <v>101774</v>
      </c>
      <c r="P11" s="70">
        <v>3782</v>
      </c>
      <c r="Q11" s="70">
        <v>70075</v>
      </c>
      <c r="R11" s="70">
        <v>20164</v>
      </c>
      <c r="S11" s="70">
        <v>1</v>
      </c>
      <c r="T11" s="70">
        <v>195796</v>
      </c>
      <c r="U11" s="70">
        <v>755</v>
      </c>
      <c r="V11" s="70">
        <v>5344</v>
      </c>
      <c r="W11" s="70">
        <v>5519</v>
      </c>
      <c r="X11" s="70">
        <v>78</v>
      </c>
      <c r="Y11" s="70">
        <v>4760674</v>
      </c>
      <c r="Z11" s="70">
        <v>154595</v>
      </c>
      <c r="AA11" s="71">
        <v>4915269</v>
      </c>
    </row>
    <row r="12" spans="1:219" ht="24" customHeight="1" x14ac:dyDescent="0.2">
      <c r="A12" s="69">
        <v>4</v>
      </c>
      <c r="B12" s="252" t="s">
        <v>31</v>
      </c>
      <c r="C12" s="72">
        <v>3690506</v>
      </c>
      <c r="D12" s="70">
        <v>43470</v>
      </c>
      <c r="E12" s="70">
        <v>2484</v>
      </c>
      <c r="F12" s="70">
        <v>0</v>
      </c>
      <c r="G12" s="70">
        <v>45954</v>
      </c>
      <c r="H12" s="70">
        <v>409</v>
      </c>
      <c r="I12" s="70">
        <v>0</v>
      </c>
      <c r="J12" s="71">
        <v>409</v>
      </c>
      <c r="K12" s="70">
        <v>10864</v>
      </c>
      <c r="L12" s="70">
        <v>942</v>
      </c>
      <c r="M12" s="70">
        <v>548</v>
      </c>
      <c r="N12" s="71">
        <v>3749223</v>
      </c>
      <c r="O12" s="72">
        <v>74609</v>
      </c>
      <c r="P12" s="70">
        <v>2548</v>
      </c>
      <c r="Q12" s="70">
        <v>56646</v>
      </c>
      <c r="R12" s="70">
        <v>13731</v>
      </c>
      <c r="S12" s="70">
        <v>4</v>
      </c>
      <c r="T12" s="70">
        <v>147538</v>
      </c>
      <c r="U12" s="70">
        <v>421</v>
      </c>
      <c r="V12" s="70">
        <v>3706</v>
      </c>
      <c r="W12" s="70">
        <v>4287</v>
      </c>
      <c r="X12" s="70">
        <v>0</v>
      </c>
      <c r="Y12" s="70">
        <v>3472820</v>
      </c>
      <c r="Z12" s="70">
        <v>120451</v>
      </c>
      <c r="AA12" s="71">
        <v>3593271</v>
      </c>
    </row>
    <row r="13" spans="1:219" ht="24" customHeight="1" x14ac:dyDescent="0.2">
      <c r="A13" s="69">
        <v>5</v>
      </c>
      <c r="B13" s="252" t="s">
        <v>32</v>
      </c>
      <c r="C13" s="72">
        <v>3061653</v>
      </c>
      <c r="D13" s="70">
        <v>27935</v>
      </c>
      <c r="E13" s="70">
        <v>3465</v>
      </c>
      <c r="F13" s="70">
        <v>536</v>
      </c>
      <c r="G13" s="70">
        <v>31936</v>
      </c>
      <c r="H13" s="70">
        <v>1297</v>
      </c>
      <c r="I13" s="70">
        <v>0</v>
      </c>
      <c r="J13" s="71">
        <v>1297</v>
      </c>
      <c r="K13" s="70">
        <v>10569</v>
      </c>
      <c r="L13" s="70">
        <v>922</v>
      </c>
      <c r="M13" s="70">
        <v>375</v>
      </c>
      <c r="N13" s="71">
        <v>3106752</v>
      </c>
      <c r="O13" s="72">
        <v>61533</v>
      </c>
      <c r="P13" s="70">
        <v>2249</v>
      </c>
      <c r="Q13" s="70">
        <v>39191</v>
      </c>
      <c r="R13" s="70">
        <v>9803</v>
      </c>
      <c r="S13" s="70">
        <v>0</v>
      </c>
      <c r="T13" s="70">
        <v>112776</v>
      </c>
      <c r="U13" s="70">
        <v>573</v>
      </c>
      <c r="V13" s="70">
        <v>2550</v>
      </c>
      <c r="W13" s="70">
        <v>1547</v>
      </c>
      <c r="X13" s="70">
        <v>161</v>
      </c>
      <c r="Y13" s="70">
        <v>2893670</v>
      </c>
      <c r="Z13" s="70">
        <v>95475</v>
      </c>
      <c r="AA13" s="71">
        <v>2989145</v>
      </c>
    </row>
    <row r="14" spans="1:219" ht="24" customHeight="1" x14ac:dyDescent="0.2">
      <c r="A14" s="69">
        <v>6</v>
      </c>
      <c r="B14" s="252" t="s">
        <v>33</v>
      </c>
      <c r="C14" s="72">
        <v>2388142</v>
      </c>
      <c r="D14" s="70">
        <v>15629</v>
      </c>
      <c r="E14" s="70">
        <v>601</v>
      </c>
      <c r="F14" s="70">
        <v>6282</v>
      </c>
      <c r="G14" s="70">
        <v>22512</v>
      </c>
      <c r="H14" s="70">
        <v>267</v>
      </c>
      <c r="I14" s="70">
        <v>0</v>
      </c>
      <c r="J14" s="71">
        <v>267</v>
      </c>
      <c r="K14" s="70">
        <v>6764</v>
      </c>
      <c r="L14" s="70">
        <v>417</v>
      </c>
      <c r="M14" s="70">
        <v>836</v>
      </c>
      <c r="N14" s="71">
        <v>2418938</v>
      </c>
      <c r="O14" s="72">
        <v>53918</v>
      </c>
      <c r="P14" s="70">
        <v>1254</v>
      </c>
      <c r="Q14" s="70">
        <v>22232</v>
      </c>
      <c r="R14" s="70">
        <v>5329</v>
      </c>
      <c r="S14" s="70">
        <v>2</v>
      </c>
      <c r="T14" s="70">
        <v>82735</v>
      </c>
      <c r="U14" s="70">
        <v>469</v>
      </c>
      <c r="V14" s="70">
        <v>1947</v>
      </c>
      <c r="W14" s="70">
        <v>2020</v>
      </c>
      <c r="X14" s="70">
        <v>0</v>
      </c>
      <c r="Y14" s="70">
        <v>2279845</v>
      </c>
      <c r="Z14" s="70">
        <v>51922</v>
      </c>
      <c r="AA14" s="71">
        <v>2331767</v>
      </c>
    </row>
    <row r="15" spans="1:219" ht="24" customHeight="1" x14ac:dyDescent="0.2">
      <c r="A15" s="69">
        <v>7</v>
      </c>
      <c r="B15" s="252" t="s">
        <v>34</v>
      </c>
      <c r="C15" s="72">
        <v>5915903</v>
      </c>
      <c r="D15" s="70">
        <v>68435</v>
      </c>
      <c r="E15" s="70">
        <v>2565</v>
      </c>
      <c r="F15" s="70">
        <v>637</v>
      </c>
      <c r="G15" s="70">
        <v>71637</v>
      </c>
      <c r="H15" s="70">
        <v>733</v>
      </c>
      <c r="I15" s="70">
        <v>0</v>
      </c>
      <c r="J15" s="71">
        <v>733</v>
      </c>
      <c r="K15" s="70">
        <v>19965</v>
      </c>
      <c r="L15" s="70">
        <v>1071</v>
      </c>
      <c r="M15" s="70">
        <v>1847</v>
      </c>
      <c r="N15" s="71">
        <v>6011156</v>
      </c>
      <c r="O15" s="72">
        <v>102221</v>
      </c>
      <c r="P15" s="70">
        <v>4215</v>
      </c>
      <c r="Q15" s="70">
        <v>86050</v>
      </c>
      <c r="R15" s="70">
        <v>29645</v>
      </c>
      <c r="S15" s="70">
        <v>8</v>
      </c>
      <c r="T15" s="70">
        <v>222139</v>
      </c>
      <c r="U15" s="70">
        <v>962</v>
      </c>
      <c r="V15" s="70">
        <v>3950</v>
      </c>
      <c r="W15" s="70">
        <v>3779</v>
      </c>
      <c r="X15" s="70">
        <v>856</v>
      </c>
      <c r="Y15" s="70">
        <v>5585293</v>
      </c>
      <c r="Z15" s="70">
        <v>194177</v>
      </c>
      <c r="AA15" s="71">
        <v>5779470</v>
      </c>
    </row>
    <row r="16" spans="1:219" ht="24" customHeight="1" x14ac:dyDescent="0.2">
      <c r="A16" s="69">
        <v>8</v>
      </c>
      <c r="B16" s="252" t="s">
        <v>35</v>
      </c>
      <c r="C16" s="72">
        <v>2531091</v>
      </c>
      <c r="D16" s="70">
        <v>22169</v>
      </c>
      <c r="E16" s="70">
        <v>1070</v>
      </c>
      <c r="F16" s="70">
        <v>0</v>
      </c>
      <c r="G16" s="70">
        <v>23239</v>
      </c>
      <c r="H16" s="70">
        <v>147</v>
      </c>
      <c r="I16" s="70">
        <v>0</v>
      </c>
      <c r="J16" s="71">
        <v>147</v>
      </c>
      <c r="K16" s="70">
        <v>5245</v>
      </c>
      <c r="L16" s="70">
        <v>285</v>
      </c>
      <c r="M16" s="70">
        <v>1257</v>
      </c>
      <c r="N16" s="71">
        <v>2561264</v>
      </c>
      <c r="O16" s="72">
        <v>50167</v>
      </c>
      <c r="P16" s="70">
        <v>1435</v>
      </c>
      <c r="Q16" s="70">
        <v>39243</v>
      </c>
      <c r="R16" s="70">
        <v>8049</v>
      </c>
      <c r="S16" s="70">
        <v>0</v>
      </c>
      <c r="T16" s="70">
        <v>98894</v>
      </c>
      <c r="U16" s="70">
        <v>661</v>
      </c>
      <c r="V16" s="70">
        <v>1305</v>
      </c>
      <c r="W16" s="70">
        <v>1411</v>
      </c>
      <c r="X16" s="70">
        <v>116</v>
      </c>
      <c r="Y16" s="70">
        <v>2373107</v>
      </c>
      <c r="Z16" s="70">
        <v>85770</v>
      </c>
      <c r="AA16" s="71">
        <v>2458877</v>
      </c>
    </row>
    <row r="17" spans="1:27" ht="24" customHeight="1" x14ac:dyDescent="0.2">
      <c r="A17" s="69">
        <v>9</v>
      </c>
      <c r="B17" s="252" t="s">
        <v>36</v>
      </c>
      <c r="C17" s="72">
        <v>2209318</v>
      </c>
      <c r="D17" s="70">
        <v>19157</v>
      </c>
      <c r="E17" s="70">
        <v>1252</v>
      </c>
      <c r="F17" s="70">
        <v>0</v>
      </c>
      <c r="G17" s="70">
        <v>20409</v>
      </c>
      <c r="H17" s="70">
        <v>2104</v>
      </c>
      <c r="I17" s="70">
        <v>0</v>
      </c>
      <c r="J17" s="71">
        <v>2104</v>
      </c>
      <c r="K17" s="70">
        <v>2156</v>
      </c>
      <c r="L17" s="70">
        <v>498</v>
      </c>
      <c r="M17" s="70">
        <v>316</v>
      </c>
      <c r="N17" s="71">
        <v>2234801</v>
      </c>
      <c r="O17" s="72">
        <v>44612</v>
      </c>
      <c r="P17" s="70">
        <v>813</v>
      </c>
      <c r="Q17" s="70">
        <v>27111</v>
      </c>
      <c r="R17" s="70">
        <v>7619</v>
      </c>
      <c r="S17" s="70">
        <v>2</v>
      </c>
      <c r="T17" s="70">
        <v>80157</v>
      </c>
      <c r="U17" s="70">
        <v>368</v>
      </c>
      <c r="V17" s="70">
        <v>1671</v>
      </c>
      <c r="W17" s="70">
        <v>1236</v>
      </c>
      <c r="X17" s="70">
        <v>309</v>
      </c>
      <c r="Y17" s="70">
        <v>2087282</v>
      </c>
      <c r="Z17" s="70">
        <v>63778</v>
      </c>
      <c r="AA17" s="71">
        <v>2151060</v>
      </c>
    </row>
    <row r="18" spans="1:27" ht="24" customHeight="1" x14ac:dyDescent="0.2">
      <c r="A18" s="69">
        <v>10</v>
      </c>
      <c r="B18" s="252" t="s">
        <v>193</v>
      </c>
      <c r="C18" s="72">
        <v>989448</v>
      </c>
      <c r="D18" s="70">
        <v>6795</v>
      </c>
      <c r="E18" s="70">
        <v>0</v>
      </c>
      <c r="F18" s="70">
        <v>0</v>
      </c>
      <c r="G18" s="70">
        <v>6795</v>
      </c>
      <c r="H18" s="70">
        <v>201</v>
      </c>
      <c r="I18" s="70">
        <v>0</v>
      </c>
      <c r="J18" s="71">
        <v>201</v>
      </c>
      <c r="K18" s="70">
        <v>2898</v>
      </c>
      <c r="L18" s="70">
        <v>158</v>
      </c>
      <c r="M18" s="70">
        <v>216</v>
      </c>
      <c r="N18" s="71">
        <v>999716</v>
      </c>
      <c r="O18" s="72">
        <v>21499</v>
      </c>
      <c r="P18" s="70">
        <v>612</v>
      </c>
      <c r="Q18" s="70">
        <v>11902</v>
      </c>
      <c r="R18" s="70">
        <v>5069</v>
      </c>
      <c r="S18" s="70">
        <v>1</v>
      </c>
      <c r="T18" s="70">
        <v>39083</v>
      </c>
      <c r="U18" s="70">
        <v>152</v>
      </c>
      <c r="V18" s="70">
        <v>755</v>
      </c>
      <c r="W18" s="70">
        <v>1613</v>
      </c>
      <c r="X18" s="70">
        <v>0</v>
      </c>
      <c r="Y18" s="70">
        <v>933531</v>
      </c>
      <c r="Z18" s="70">
        <v>24582</v>
      </c>
      <c r="AA18" s="71">
        <v>958113</v>
      </c>
    </row>
    <row r="19" spans="1:27" ht="24" customHeight="1" x14ac:dyDescent="0.2">
      <c r="A19" s="69">
        <v>11</v>
      </c>
      <c r="B19" s="252" t="s">
        <v>185</v>
      </c>
      <c r="C19" s="72">
        <v>3794430</v>
      </c>
      <c r="D19" s="70">
        <v>29050</v>
      </c>
      <c r="E19" s="70">
        <v>1997</v>
      </c>
      <c r="F19" s="70">
        <v>67</v>
      </c>
      <c r="G19" s="70">
        <v>31114</v>
      </c>
      <c r="H19" s="70">
        <v>1167</v>
      </c>
      <c r="I19" s="70">
        <v>0</v>
      </c>
      <c r="J19" s="71">
        <v>1167</v>
      </c>
      <c r="K19" s="70">
        <v>11795</v>
      </c>
      <c r="L19" s="70">
        <v>973</v>
      </c>
      <c r="M19" s="70">
        <v>339</v>
      </c>
      <c r="N19" s="71">
        <v>3839818</v>
      </c>
      <c r="O19" s="72">
        <v>73513</v>
      </c>
      <c r="P19" s="70">
        <v>1770</v>
      </c>
      <c r="Q19" s="70">
        <v>49947</v>
      </c>
      <c r="R19" s="70">
        <v>15268</v>
      </c>
      <c r="S19" s="70">
        <v>3</v>
      </c>
      <c r="T19" s="70">
        <v>140501</v>
      </c>
      <c r="U19" s="70">
        <v>1004</v>
      </c>
      <c r="V19" s="70">
        <v>2387</v>
      </c>
      <c r="W19" s="70">
        <v>2027</v>
      </c>
      <c r="X19" s="70">
        <v>0</v>
      </c>
      <c r="Y19" s="70">
        <v>3582711</v>
      </c>
      <c r="Z19" s="70">
        <v>111188</v>
      </c>
      <c r="AA19" s="71">
        <v>3693899</v>
      </c>
    </row>
    <row r="20" spans="1:27" ht="24" customHeight="1" x14ac:dyDescent="0.2">
      <c r="A20" s="73">
        <v>12</v>
      </c>
      <c r="B20" s="253" t="s">
        <v>186</v>
      </c>
      <c r="C20" s="72">
        <v>1455452</v>
      </c>
      <c r="D20" s="70">
        <v>13528</v>
      </c>
      <c r="E20" s="70">
        <v>0</v>
      </c>
      <c r="F20" s="70">
        <v>564</v>
      </c>
      <c r="G20" s="70">
        <v>14092</v>
      </c>
      <c r="H20" s="70">
        <v>247</v>
      </c>
      <c r="I20" s="70">
        <v>0</v>
      </c>
      <c r="J20" s="71">
        <v>247</v>
      </c>
      <c r="K20" s="70">
        <v>2809</v>
      </c>
      <c r="L20" s="70">
        <v>107</v>
      </c>
      <c r="M20" s="70">
        <v>55</v>
      </c>
      <c r="N20" s="71">
        <v>1472762</v>
      </c>
      <c r="O20" s="72">
        <v>27086</v>
      </c>
      <c r="P20" s="70">
        <v>614</v>
      </c>
      <c r="Q20" s="70">
        <v>22281</v>
      </c>
      <c r="R20" s="70">
        <v>6620</v>
      </c>
      <c r="S20" s="70">
        <v>0</v>
      </c>
      <c r="T20" s="70">
        <v>56601</v>
      </c>
      <c r="U20" s="70">
        <v>366</v>
      </c>
      <c r="V20" s="70">
        <v>923</v>
      </c>
      <c r="W20" s="70">
        <v>461</v>
      </c>
      <c r="X20" s="70">
        <v>0</v>
      </c>
      <c r="Y20" s="70">
        <v>1365552</v>
      </c>
      <c r="Z20" s="70">
        <v>48859</v>
      </c>
      <c r="AA20" s="71">
        <v>1414411</v>
      </c>
    </row>
    <row r="21" spans="1:27" ht="24" customHeight="1" x14ac:dyDescent="0.2">
      <c r="A21" s="74">
        <v>13</v>
      </c>
      <c r="B21" s="256" t="s">
        <v>209</v>
      </c>
      <c r="C21" s="72">
        <v>726826</v>
      </c>
      <c r="D21" s="70">
        <v>2745</v>
      </c>
      <c r="E21" s="70">
        <v>0</v>
      </c>
      <c r="F21" s="70">
        <v>0</v>
      </c>
      <c r="G21" s="70">
        <v>2745</v>
      </c>
      <c r="H21" s="70">
        <v>0</v>
      </c>
      <c r="I21" s="70">
        <v>0</v>
      </c>
      <c r="J21" s="71">
        <v>0</v>
      </c>
      <c r="K21" s="70">
        <v>624</v>
      </c>
      <c r="L21" s="70">
        <v>48</v>
      </c>
      <c r="M21" s="70">
        <v>38</v>
      </c>
      <c r="N21" s="71">
        <v>730281</v>
      </c>
      <c r="O21" s="72">
        <v>17155</v>
      </c>
      <c r="P21" s="70">
        <v>279</v>
      </c>
      <c r="Q21" s="70">
        <v>5830</v>
      </c>
      <c r="R21" s="70">
        <v>2903</v>
      </c>
      <c r="S21" s="70">
        <v>1</v>
      </c>
      <c r="T21" s="70">
        <v>26168</v>
      </c>
      <c r="U21" s="70">
        <v>131</v>
      </c>
      <c r="V21" s="70">
        <v>370</v>
      </c>
      <c r="W21" s="70">
        <v>103</v>
      </c>
      <c r="X21" s="70">
        <v>0</v>
      </c>
      <c r="Y21" s="70">
        <v>689159</v>
      </c>
      <c r="Z21" s="70">
        <v>14350</v>
      </c>
      <c r="AA21" s="71">
        <v>703509</v>
      </c>
    </row>
    <row r="22" spans="1:27" ht="24" customHeight="1" x14ac:dyDescent="0.2">
      <c r="A22" s="64">
        <v>14</v>
      </c>
      <c r="B22" s="281" t="s">
        <v>210</v>
      </c>
      <c r="C22" s="77">
        <v>2557242</v>
      </c>
      <c r="D22" s="75">
        <v>30094</v>
      </c>
      <c r="E22" s="75">
        <v>1866</v>
      </c>
      <c r="F22" s="75">
        <v>1</v>
      </c>
      <c r="G22" s="75">
        <v>31961</v>
      </c>
      <c r="H22" s="75">
        <v>258</v>
      </c>
      <c r="I22" s="75">
        <v>0</v>
      </c>
      <c r="J22" s="76">
        <v>258</v>
      </c>
      <c r="K22" s="75">
        <v>3643</v>
      </c>
      <c r="L22" s="75">
        <v>419</v>
      </c>
      <c r="M22" s="75">
        <v>273</v>
      </c>
      <c r="N22" s="76">
        <v>2593796</v>
      </c>
      <c r="O22" s="77">
        <v>36704</v>
      </c>
      <c r="P22" s="75">
        <v>643</v>
      </c>
      <c r="Q22" s="75">
        <v>23209</v>
      </c>
      <c r="R22" s="75">
        <v>26731</v>
      </c>
      <c r="S22" s="75">
        <v>171</v>
      </c>
      <c r="T22" s="75">
        <v>87458</v>
      </c>
      <c r="U22" s="75">
        <v>137</v>
      </c>
      <c r="V22" s="75">
        <v>1234</v>
      </c>
      <c r="W22" s="75">
        <v>1319</v>
      </c>
      <c r="X22" s="75">
        <v>7</v>
      </c>
      <c r="Y22" s="75">
        <v>2444973</v>
      </c>
      <c r="Z22" s="75">
        <v>58668</v>
      </c>
      <c r="AA22" s="76">
        <v>2503641</v>
      </c>
    </row>
    <row r="23" spans="1:27" ht="24" customHeight="1" x14ac:dyDescent="0.2">
      <c r="A23" s="32"/>
      <c r="B23" s="40" t="s">
        <v>306</v>
      </c>
      <c r="C23" s="263">
        <f>SUM(C9:C22)</f>
        <v>60248532</v>
      </c>
      <c r="D23" s="78">
        <f t="shared" ref="D23:AA23" si="0">SUM(D9:D22)</f>
        <v>630162</v>
      </c>
      <c r="E23" s="78">
        <f t="shared" si="0"/>
        <v>45704</v>
      </c>
      <c r="F23" s="78">
        <f t="shared" si="0"/>
        <v>12006</v>
      </c>
      <c r="G23" s="78">
        <f t="shared" si="0"/>
        <v>687872</v>
      </c>
      <c r="H23" s="78">
        <f t="shared" si="0"/>
        <v>13992</v>
      </c>
      <c r="I23" s="78">
        <f t="shared" si="0"/>
        <v>281</v>
      </c>
      <c r="J23" s="244">
        <f t="shared" si="0"/>
        <v>14273</v>
      </c>
      <c r="K23" s="78">
        <f>SUM(K9:K22)</f>
        <v>207289</v>
      </c>
      <c r="L23" s="78">
        <f t="shared" si="0"/>
        <v>15225</v>
      </c>
      <c r="M23" s="78">
        <f t="shared" si="0"/>
        <v>21566</v>
      </c>
      <c r="N23" s="244">
        <f t="shared" si="0"/>
        <v>61194757</v>
      </c>
      <c r="O23" s="263">
        <f t="shared" si="0"/>
        <v>1070892</v>
      </c>
      <c r="P23" s="78">
        <f t="shared" si="0"/>
        <v>44412</v>
      </c>
      <c r="Q23" s="78">
        <f t="shared" si="0"/>
        <v>753614</v>
      </c>
      <c r="R23" s="78">
        <f t="shared" si="0"/>
        <v>323623</v>
      </c>
      <c r="S23" s="78">
        <f t="shared" si="0"/>
        <v>707</v>
      </c>
      <c r="T23" s="78">
        <f t="shared" si="0"/>
        <v>2193248</v>
      </c>
      <c r="U23" s="78">
        <f t="shared" si="0"/>
        <v>9131</v>
      </c>
      <c r="V23" s="78">
        <f t="shared" si="0"/>
        <v>54493</v>
      </c>
      <c r="W23" s="78">
        <f t="shared" si="0"/>
        <v>55397</v>
      </c>
      <c r="X23" s="78">
        <f t="shared" si="0"/>
        <v>1610</v>
      </c>
      <c r="Y23" s="78">
        <f t="shared" si="0"/>
        <v>57299642</v>
      </c>
      <c r="Z23" s="78">
        <f t="shared" si="0"/>
        <v>1581236</v>
      </c>
      <c r="AA23" s="244">
        <f t="shared" si="0"/>
        <v>58880878</v>
      </c>
    </row>
    <row r="24" spans="1:27" ht="24" customHeight="1" x14ac:dyDescent="0.2">
      <c r="A24" s="65">
        <v>15</v>
      </c>
      <c r="B24" s="255" t="s">
        <v>189</v>
      </c>
      <c r="C24" s="81">
        <v>1119548</v>
      </c>
      <c r="D24" s="79">
        <v>7638</v>
      </c>
      <c r="E24" s="79">
        <v>466</v>
      </c>
      <c r="F24" s="79">
        <v>0</v>
      </c>
      <c r="G24" s="79">
        <v>8104</v>
      </c>
      <c r="H24" s="79">
        <v>328</v>
      </c>
      <c r="I24" s="79">
        <v>0</v>
      </c>
      <c r="J24" s="80">
        <v>328</v>
      </c>
      <c r="K24" s="79">
        <v>697</v>
      </c>
      <c r="L24" s="79">
        <v>32</v>
      </c>
      <c r="M24" s="79">
        <v>119</v>
      </c>
      <c r="N24" s="80">
        <v>1128828</v>
      </c>
      <c r="O24" s="81">
        <v>19084</v>
      </c>
      <c r="P24" s="79">
        <v>403</v>
      </c>
      <c r="Q24" s="79">
        <v>14310</v>
      </c>
      <c r="R24" s="79">
        <v>6359</v>
      </c>
      <c r="S24" s="79">
        <v>0</v>
      </c>
      <c r="T24" s="79">
        <v>40156</v>
      </c>
      <c r="U24" s="79">
        <v>127</v>
      </c>
      <c r="V24" s="79">
        <v>441</v>
      </c>
      <c r="W24" s="79">
        <v>374</v>
      </c>
      <c r="X24" s="79">
        <v>0</v>
      </c>
      <c r="Y24" s="79">
        <v>1054281</v>
      </c>
      <c r="Z24" s="79">
        <v>33449</v>
      </c>
      <c r="AA24" s="80">
        <v>1087730</v>
      </c>
    </row>
    <row r="25" spans="1:27" ht="24" customHeight="1" x14ac:dyDescent="0.2">
      <c r="A25" s="69">
        <v>16</v>
      </c>
      <c r="B25" s="256" t="s">
        <v>38</v>
      </c>
      <c r="C25" s="72">
        <v>647048</v>
      </c>
      <c r="D25" s="70">
        <v>7199</v>
      </c>
      <c r="E25" s="70">
        <v>0</v>
      </c>
      <c r="F25" s="70">
        <v>95</v>
      </c>
      <c r="G25" s="70">
        <v>7294</v>
      </c>
      <c r="H25" s="70">
        <v>0</v>
      </c>
      <c r="I25" s="70">
        <v>0</v>
      </c>
      <c r="J25" s="71">
        <v>0</v>
      </c>
      <c r="K25" s="70">
        <v>1123</v>
      </c>
      <c r="L25" s="70">
        <v>121</v>
      </c>
      <c r="M25" s="70">
        <v>5</v>
      </c>
      <c r="N25" s="71">
        <v>655591</v>
      </c>
      <c r="O25" s="72">
        <v>14823</v>
      </c>
      <c r="P25" s="70">
        <v>56</v>
      </c>
      <c r="Q25" s="70">
        <v>8259</v>
      </c>
      <c r="R25" s="70">
        <v>1093</v>
      </c>
      <c r="S25" s="70">
        <v>0</v>
      </c>
      <c r="T25" s="70">
        <v>24231</v>
      </c>
      <c r="U25" s="70">
        <v>81</v>
      </c>
      <c r="V25" s="70">
        <v>224</v>
      </c>
      <c r="W25" s="70">
        <v>268</v>
      </c>
      <c r="X25" s="70">
        <v>228</v>
      </c>
      <c r="Y25" s="70">
        <v>610682</v>
      </c>
      <c r="Z25" s="70">
        <v>19877</v>
      </c>
      <c r="AA25" s="71">
        <v>630559</v>
      </c>
    </row>
    <row r="26" spans="1:27" ht="24" customHeight="1" x14ac:dyDescent="0.2">
      <c r="A26" s="69">
        <v>17</v>
      </c>
      <c r="B26" s="256" t="s">
        <v>39</v>
      </c>
      <c r="C26" s="72">
        <v>325541</v>
      </c>
      <c r="D26" s="70">
        <v>707</v>
      </c>
      <c r="E26" s="70">
        <v>0</v>
      </c>
      <c r="F26" s="70">
        <v>0</v>
      </c>
      <c r="G26" s="70">
        <v>707</v>
      </c>
      <c r="H26" s="70">
        <v>34</v>
      </c>
      <c r="I26" s="70">
        <v>0</v>
      </c>
      <c r="J26" s="71">
        <v>34</v>
      </c>
      <c r="K26" s="70">
        <v>596</v>
      </c>
      <c r="L26" s="70">
        <v>14</v>
      </c>
      <c r="M26" s="70">
        <v>39</v>
      </c>
      <c r="N26" s="71">
        <v>326931</v>
      </c>
      <c r="O26" s="72">
        <v>8542</v>
      </c>
      <c r="P26" s="70">
        <v>84</v>
      </c>
      <c r="Q26" s="70">
        <v>1860</v>
      </c>
      <c r="R26" s="70">
        <v>874</v>
      </c>
      <c r="S26" s="70">
        <v>0</v>
      </c>
      <c r="T26" s="70">
        <v>11360</v>
      </c>
      <c r="U26" s="70">
        <v>13</v>
      </c>
      <c r="V26" s="70">
        <v>277</v>
      </c>
      <c r="W26" s="70">
        <v>557</v>
      </c>
      <c r="X26" s="70">
        <v>0</v>
      </c>
      <c r="Y26" s="70">
        <v>309636</v>
      </c>
      <c r="Z26" s="70">
        <v>5088</v>
      </c>
      <c r="AA26" s="71">
        <v>314724</v>
      </c>
    </row>
    <row r="27" spans="1:27" ht="24" customHeight="1" x14ac:dyDescent="0.2">
      <c r="A27" s="69">
        <v>18</v>
      </c>
      <c r="B27" s="256" t="s">
        <v>40</v>
      </c>
      <c r="C27" s="72">
        <v>369406</v>
      </c>
      <c r="D27" s="70">
        <v>619</v>
      </c>
      <c r="E27" s="70">
        <v>0</v>
      </c>
      <c r="F27" s="70">
        <v>0</v>
      </c>
      <c r="G27" s="70">
        <v>619</v>
      </c>
      <c r="H27" s="70">
        <v>0</v>
      </c>
      <c r="I27" s="70">
        <v>0</v>
      </c>
      <c r="J27" s="71">
        <v>0</v>
      </c>
      <c r="K27" s="70">
        <v>96</v>
      </c>
      <c r="L27" s="70">
        <v>12</v>
      </c>
      <c r="M27" s="70">
        <v>4</v>
      </c>
      <c r="N27" s="71">
        <v>370137</v>
      </c>
      <c r="O27" s="72">
        <v>7473</v>
      </c>
      <c r="P27" s="70">
        <v>158</v>
      </c>
      <c r="Q27" s="70">
        <v>4532</v>
      </c>
      <c r="R27" s="70">
        <v>1044</v>
      </c>
      <c r="S27" s="70">
        <v>0</v>
      </c>
      <c r="T27" s="70">
        <v>13207</v>
      </c>
      <c r="U27" s="70">
        <v>86</v>
      </c>
      <c r="V27" s="70">
        <v>125</v>
      </c>
      <c r="W27" s="70">
        <v>16</v>
      </c>
      <c r="X27" s="70">
        <v>0</v>
      </c>
      <c r="Y27" s="70">
        <v>347262</v>
      </c>
      <c r="Z27" s="70">
        <v>9441</v>
      </c>
      <c r="AA27" s="71">
        <v>356703</v>
      </c>
    </row>
    <row r="28" spans="1:27" ht="24" customHeight="1" x14ac:dyDescent="0.2">
      <c r="A28" s="69">
        <v>19</v>
      </c>
      <c r="B28" s="256" t="s">
        <v>41</v>
      </c>
      <c r="C28" s="72">
        <v>450840</v>
      </c>
      <c r="D28" s="70">
        <v>1953</v>
      </c>
      <c r="E28" s="70">
        <v>0</v>
      </c>
      <c r="F28" s="70">
        <v>0</v>
      </c>
      <c r="G28" s="70">
        <v>1953</v>
      </c>
      <c r="H28" s="70">
        <v>158</v>
      </c>
      <c r="I28" s="70">
        <v>0</v>
      </c>
      <c r="J28" s="71">
        <v>158</v>
      </c>
      <c r="K28" s="70">
        <v>257</v>
      </c>
      <c r="L28" s="70">
        <v>28</v>
      </c>
      <c r="M28" s="70">
        <v>19</v>
      </c>
      <c r="N28" s="71">
        <v>453255</v>
      </c>
      <c r="O28" s="72">
        <v>9575</v>
      </c>
      <c r="P28" s="70">
        <v>86</v>
      </c>
      <c r="Q28" s="70">
        <v>6812</v>
      </c>
      <c r="R28" s="70">
        <v>1232</v>
      </c>
      <c r="S28" s="70">
        <v>0</v>
      </c>
      <c r="T28" s="70">
        <v>17705</v>
      </c>
      <c r="U28" s="70">
        <v>66</v>
      </c>
      <c r="V28" s="70">
        <v>84</v>
      </c>
      <c r="W28" s="70">
        <v>124</v>
      </c>
      <c r="X28" s="70">
        <v>0</v>
      </c>
      <c r="Y28" s="70">
        <v>418473</v>
      </c>
      <c r="Z28" s="70">
        <v>16803</v>
      </c>
      <c r="AA28" s="71">
        <v>435276</v>
      </c>
    </row>
    <row r="29" spans="1:27" ht="24" customHeight="1" x14ac:dyDescent="0.2">
      <c r="A29" s="69">
        <v>20</v>
      </c>
      <c r="B29" s="256" t="s">
        <v>42</v>
      </c>
      <c r="C29" s="72">
        <v>1316163</v>
      </c>
      <c r="D29" s="70">
        <v>13648</v>
      </c>
      <c r="E29" s="70">
        <v>1121</v>
      </c>
      <c r="F29" s="70">
        <v>0</v>
      </c>
      <c r="G29" s="70">
        <v>14769</v>
      </c>
      <c r="H29" s="70">
        <v>19</v>
      </c>
      <c r="I29" s="70">
        <v>0</v>
      </c>
      <c r="J29" s="71">
        <v>19</v>
      </c>
      <c r="K29" s="70">
        <v>5302</v>
      </c>
      <c r="L29" s="70">
        <v>136</v>
      </c>
      <c r="M29" s="70">
        <v>146</v>
      </c>
      <c r="N29" s="71">
        <v>1336535</v>
      </c>
      <c r="O29" s="72">
        <v>24679</v>
      </c>
      <c r="P29" s="70">
        <v>795</v>
      </c>
      <c r="Q29" s="70">
        <v>18612</v>
      </c>
      <c r="R29" s="70">
        <v>5279</v>
      </c>
      <c r="S29" s="70">
        <v>0</v>
      </c>
      <c r="T29" s="70">
        <v>49365</v>
      </c>
      <c r="U29" s="70">
        <v>146</v>
      </c>
      <c r="V29" s="70">
        <v>1562</v>
      </c>
      <c r="W29" s="70">
        <v>1003</v>
      </c>
      <c r="X29" s="70">
        <v>0</v>
      </c>
      <c r="Y29" s="70">
        <v>1243765</v>
      </c>
      <c r="Z29" s="70">
        <v>40694</v>
      </c>
      <c r="AA29" s="71">
        <v>1284459</v>
      </c>
    </row>
    <row r="30" spans="1:27" ht="24" customHeight="1" x14ac:dyDescent="0.2">
      <c r="A30" s="69">
        <v>21</v>
      </c>
      <c r="B30" s="256" t="s">
        <v>43</v>
      </c>
      <c r="C30" s="72">
        <v>878838</v>
      </c>
      <c r="D30" s="70">
        <v>9376</v>
      </c>
      <c r="E30" s="70">
        <v>0</v>
      </c>
      <c r="F30" s="70">
        <v>0</v>
      </c>
      <c r="G30" s="70">
        <v>9376</v>
      </c>
      <c r="H30" s="70">
        <v>68</v>
      </c>
      <c r="I30" s="70">
        <v>0</v>
      </c>
      <c r="J30" s="71">
        <v>68</v>
      </c>
      <c r="K30" s="70">
        <v>3909</v>
      </c>
      <c r="L30" s="70">
        <v>102</v>
      </c>
      <c r="M30" s="70">
        <v>67</v>
      </c>
      <c r="N30" s="71">
        <v>892360</v>
      </c>
      <c r="O30" s="72">
        <v>16736</v>
      </c>
      <c r="P30" s="70">
        <v>486</v>
      </c>
      <c r="Q30" s="70">
        <v>12791</v>
      </c>
      <c r="R30" s="70">
        <v>3975</v>
      </c>
      <c r="S30" s="70">
        <v>0</v>
      </c>
      <c r="T30" s="70">
        <v>33988</v>
      </c>
      <c r="U30" s="70">
        <v>96</v>
      </c>
      <c r="V30" s="70">
        <v>939</v>
      </c>
      <c r="W30" s="70">
        <v>519</v>
      </c>
      <c r="X30" s="70">
        <v>0</v>
      </c>
      <c r="Y30" s="70">
        <v>828420</v>
      </c>
      <c r="Z30" s="70">
        <v>28398</v>
      </c>
      <c r="AA30" s="71">
        <v>856818</v>
      </c>
    </row>
    <row r="31" spans="1:27" ht="24" customHeight="1" x14ac:dyDescent="0.2">
      <c r="A31" s="69">
        <v>22</v>
      </c>
      <c r="B31" s="256" t="s">
        <v>44</v>
      </c>
      <c r="C31" s="72">
        <v>300617</v>
      </c>
      <c r="D31" s="70">
        <v>312</v>
      </c>
      <c r="E31" s="70">
        <v>0</v>
      </c>
      <c r="F31" s="70">
        <v>0</v>
      </c>
      <c r="G31" s="70">
        <v>312</v>
      </c>
      <c r="H31" s="70">
        <v>0</v>
      </c>
      <c r="I31" s="70">
        <v>0</v>
      </c>
      <c r="J31" s="71">
        <v>0</v>
      </c>
      <c r="K31" s="70">
        <v>201</v>
      </c>
      <c r="L31" s="70">
        <v>16</v>
      </c>
      <c r="M31" s="70">
        <v>83</v>
      </c>
      <c r="N31" s="71">
        <v>301229</v>
      </c>
      <c r="O31" s="72">
        <v>7765</v>
      </c>
      <c r="P31" s="70">
        <v>55</v>
      </c>
      <c r="Q31" s="70">
        <v>1938</v>
      </c>
      <c r="R31" s="70">
        <v>1161</v>
      </c>
      <c r="S31" s="70">
        <v>0</v>
      </c>
      <c r="T31" s="70">
        <v>10919</v>
      </c>
      <c r="U31" s="70">
        <v>60</v>
      </c>
      <c r="V31" s="70">
        <v>101</v>
      </c>
      <c r="W31" s="70">
        <v>511</v>
      </c>
      <c r="X31" s="70">
        <v>0</v>
      </c>
      <c r="Y31" s="70">
        <v>284730</v>
      </c>
      <c r="Z31" s="70">
        <v>4908</v>
      </c>
      <c r="AA31" s="71">
        <v>289638</v>
      </c>
    </row>
    <row r="32" spans="1:27" ht="24" customHeight="1" x14ac:dyDescent="0.2">
      <c r="A32" s="69">
        <v>23</v>
      </c>
      <c r="B32" s="256" t="s">
        <v>45</v>
      </c>
      <c r="C32" s="72">
        <v>1147875</v>
      </c>
      <c r="D32" s="70">
        <v>12317</v>
      </c>
      <c r="E32" s="70">
        <v>2540</v>
      </c>
      <c r="F32" s="70">
        <v>0</v>
      </c>
      <c r="G32" s="70">
        <v>14857</v>
      </c>
      <c r="H32" s="70">
        <v>213</v>
      </c>
      <c r="I32" s="70">
        <v>0</v>
      </c>
      <c r="J32" s="71">
        <v>213</v>
      </c>
      <c r="K32" s="70">
        <v>12473</v>
      </c>
      <c r="L32" s="70">
        <v>77</v>
      </c>
      <c r="M32" s="70">
        <v>242</v>
      </c>
      <c r="N32" s="71">
        <v>1175737</v>
      </c>
      <c r="O32" s="72">
        <v>19024</v>
      </c>
      <c r="P32" s="70">
        <v>359</v>
      </c>
      <c r="Q32" s="70">
        <v>9623</v>
      </c>
      <c r="R32" s="70">
        <v>6104</v>
      </c>
      <c r="S32" s="70">
        <v>0</v>
      </c>
      <c r="T32" s="70">
        <v>35110</v>
      </c>
      <c r="U32" s="70">
        <v>76</v>
      </c>
      <c r="V32" s="70">
        <v>466</v>
      </c>
      <c r="W32" s="70">
        <v>745</v>
      </c>
      <c r="X32" s="70">
        <v>0</v>
      </c>
      <c r="Y32" s="70">
        <v>1114555</v>
      </c>
      <c r="Z32" s="70">
        <v>24785</v>
      </c>
      <c r="AA32" s="71">
        <v>1139340</v>
      </c>
    </row>
    <row r="33" spans="1:27" ht="24" customHeight="1" x14ac:dyDescent="0.2">
      <c r="A33" s="69">
        <v>24</v>
      </c>
      <c r="B33" s="256" t="s">
        <v>46</v>
      </c>
      <c r="C33" s="72">
        <v>606471</v>
      </c>
      <c r="D33" s="70">
        <v>12638</v>
      </c>
      <c r="E33" s="70">
        <v>0</v>
      </c>
      <c r="F33" s="70">
        <v>274</v>
      </c>
      <c r="G33" s="70">
        <v>12912</v>
      </c>
      <c r="H33" s="70">
        <v>1139</v>
      </c>
      <c r="I33" s="70">
        <v>51</v>
      </c>
      <c r="J33" s="71">
        <v>1190</v>
      </c>
      <c r="K33" s="70">
        <v>2454</v>
      </c>
      <c r="L33" s="70">
        <v>76</v>
      </c>
      <c r="M33" s="70">
        <v>0</v>
      </c>
      <c r="N33" s="71">
        <v>623103</v>
      </c>
      <c r="O33" s="72">
        <v>15608</v>
      </c>
      <c r="P33" s="70">
        <v>705</v>
      </c>
      <c r="Q33" s="70">
        <v>4636</v>
      </c>
      <c r="R33" s="70">
        <v>2498</v>
      </c>
      <c r="S33" s="70">
        <v>510</v>
      </c>
      <c r="T33" s="70">
        <v>23957</v>
      </c>
      <c r="U33" s="70">
        <v>167</v>
      </c>
      <c r="V33" s="70">
        <v>871</v>
      </c>
      <c r="W33" s="70">
        <v>1024</v>
      </c>
      <c r="X33" s="70">
        <v>0</v>
      </c>
      <c r="Y33" s="70">
        <v>586020</v>
      </c>
      <c r="Z33" s="70">
        <v>11064</v>
      </c>
      <c r="AA33" s="71">
        <v>597084</v>
      </c>
    </row>
    <row r="34" spans="1:27" ht="24" customHeight="1" x14ac:dyDescent="0.2">
      <c r="A34" s="73">
        <v>25</v>
      </c>
      <c r="B34" s="257" t="s">
        <v>211</v>
      </c>
      <c r="C34" s="77">
        <v>399519</v>
      </c>
      <c r="D34" s="75">
        <v>751</v>
      </c>
      <c r="E34" s="75">
        <v>0</v>
      </c>
      <c r="F34" s="75">
        <v>0</v>
      </c>
      <c r="G34" s="75">
        <v>751</v>
      </c>
      <c r="H34" s="75">
        <v>0</v>
      </c>
      <c r="I34" s="75">
        <v>0</v>
      </c>
      <c r="J34" s="76">
        <v>0</v>
      </c>
      <c r="K34" s="126">
        <v>381</v>
      </c>
      <c r="L34" s="126">
        <v>273</v>
      </c>
      <c r="M34" s="75">
        <v>591</v>
      </c>
      <c r="N34" s="76">
        <v>401515</v>
      </c>
      <c r="O34" s="77">
        <v>11232</v>
      </c>
      <c r="P34" s="75">
        <v>76</v>
      </c>
      <c r="Q34" s="75">
        <v>2826</v>
      </c>
      <c r="R34" s="75">
        <v>806</v>
      </c>
      <c r="S34" s="75">
        <v>0</v>
      </c>
      <c r="T34" s="75">
        <v>14940</v>
      </c>
      <c r="U34" s="75">
        <v>76</v>
      </c>
      <c r="V34" s="75">
        <v>608</v>
      </c>
      <c r="W34" s="75">
        <v>143</v>
      </c>
      <c r="X34" s="75">
        <v>0</v>
      </c>
      <c r="Y34" s="75">
        <v>378876</v>
      </c>
      <c r="Z34" s="75">
        <v>6872</v>
      </c>
      <c r="AA34" s="76">
        <v>385748</v>
      </c>
    </row>
    <row r="35" spans="1:27" ht="24" customHeight="1" x14ac:dyDescent="0.2">
      <c r="A35" s="82"/>
      <c r="B35" s="258" t="s">
        <v>307</v>
      </c>
      <c r="C35" s="263">
        <f>SUM(C24:C34)</f>
        <v>7561866</v>
      </c>
      <c r="D35" s="78">
        <f t="shared" ref="D35:AA35" si="1">SUM(D24:D34)</f>
        <v>67158</v>
      </c>
      <c r="E35" s="78">
        <f t="shared" si="1"/>
        <v>4127</v>
      </c>
      <c r="F35" s="78">
        <f t="shared" si="1"/>
        <v>369</v>
      </c>
      <c r="G35" s="78">
        <f t="shared" si="1"/>
        <v>71654</v>
      </c>
      <c r="H35" s="78">
        <f t="shared" si="1"/>
        <v>1959</v>
      </c>
      <c r="I35" s="78">
        <f t="shared" si="1"/>
        <v>51</v>
      </c>
      <c r="J35" s="244">
        <f t="shared" si="1"/>
        <v>2010</v>
      </c>
      <c r="K35" s="78">
        <f>SUM(K24:K34)</f>
        <v>27489</v>
      </c>
      <c r="L35" s="78">
        <f t="shared" si="1"/>
        <v>887</v>
      </c>
      <c r="M35" s="78">
        <f t="shared" si="1"/>
        <v>1315</v>
      </c>
      <c r="N35" s="244">
        <f t="shared" si="1"/>
        <v>7665221</v>
      </c>
      <c r="O35" s="263">
        <f t="shared" si="1"/>
        <v>154541</v>
      </c>
      <c r="P35" s="78">
        <f t="shared" si="1"/>
        <v>3263</v>
      </c>
      <c r="Q35" s="78">
        <f t="shared" si="1"/>
        <v>86199</v>
      </c>
      <c r="R35" s="78">
        <f t="shared" si="1"/>
        <v>30425</v>
      </c>
      <c r="S35" s="78">
        <f t="shared" si="1"/>
        <v>510</v>
      </c>
      <c r="T35" s="78">
        <f t="shared" si="1"/>
        <v>274938</v>
      </c>
      <c r="U35" s="78">
        <f t="shared" si="1"/>
        <v>994</v>
      </c>
      <c r="V35" s="78">
        <f t="shared" si="1"/>
        <v>5698</v>
      </c>
      <c r="W35" s="78">
        <f t="shared" si="1"/>
        <v>5284</v>
      </c>
      <c r="X35" s="78">
        <f t="shared" si="1"/>
        <v>228</v>
      </c>
      <c r="Y35" s="78">
        <f t="shared" si="1"/>
        <v>7176700</v>
      </c>
      <c r="Z35" s="78">
        <f t="shared" si="1"/>
        <v>201379</v>
      </c>
      <c r="AA35" s="244">
        <f t="shared" si="1"/>
        <v>7378079</v>
      </c>
    </row>
    <row r="36" spans="1:27" ht="24" customHeight="1" thickBot="1" x14ac:dyDescent="0.2">
      <c r="A36" s="83"/>
      <c r="B36" s="259" t="s">
        <v>47</v>
      </c>
      <c r="C36" s="264">
        <f t="shared" ref="C36:AA36" si="2">SUM(C23,C35)</f>
        <v>67810398</v>
      </c>
      <c r="D36" s="84">
        <f t="shared" si="2"/>
        <v>697320</v>
      </c>
      <c r="E36" s="84">
        <f t="shared" si="2"/>
        <v>49831</v>
      </c>
      <c r="F36" s="84">
        <f t="shared" si="2"/>
        <v>12375</v>
      </c>
      <c r="G36" s="84">
        <f t="shared" si="2"/>
        <v>759526</v>
      </c>
      <c r="H36" s="84">
        <f t="shared" si="2"/>
        <v>15951</v>
      </c>
      <c r="I36" s="84">
        <f t="shared" si="2"/>
        <v>332</v>
      </c>
      <c r="J36" s="245">
        <f t="shared" si="2"/>
        <v>16283</v>
      </c>
      <c r="K36" s="84">
        <f>SUM(K23,K35)</f>
        <v>234778</v>
      </c>
      <c r="L36" s="84">
        <f t="shared" si="2"/>
        <v>16112</v>
      </c>
      <c r="M36" s="84">
        <f t="shared" si="2"/>
        <v>22881</v>
      </c>
      <c r="N36" s="245">
        <f t="shared" si="2"/>
        <v>68859978</v>
      </c>
      <c r="O36" s="264">
        <f t="shared" si="2"/>
        <v>1225433</v>
      </c>
      <c r="P36" s="84">
        <f t="shared" si="2"/>
        <v>47675</v>
      </c>
      <c r="Q36" s="84">
        <f t="shared" si="2"/>
        <v>839813</v>
      </c>
      <c r="R36" s="84">
        <f t="shared" si="2"/>
        <v>354048</v>
      </c>
      <c r="S36" s="84">
        <f t="shared" si="2"/>
        <v>1217</v>
      </c>
      <c r="T36" s="84">
        <f t="shared" si="2"/>
        <v>2468186</v>
      </c>
      <c r="U36" s="84">
        <f t="shared" si="2"/>
        <v>10125</v>
      </c>
      <c r="V36" s="84">
        <f t="shared" si="2"/>
        <v>60191</v>
      </c>
      <c r="W36" s="84">
        <f t="shared" si="2"/>
        <v>60681</v>
      </c>
      <c r="X36" s="84">
        <f t="shared" si="2"/>
        <v>1838</v>
      </c>
      <c r="Y36" s="84">
        <f t="shared" si="2"/>
        <v>64476342</v>
      </c>
      <c r="Z36" s="84">
        <f t="shared" si="2"/>
        <v>1782615</v>
      </c>
      <c r="AA36" s="245">
        <f t="shared" si="2"/>
        <v>66258957</v>
      </c>
    </row>
    <row r="38" spans="1:27" x14ac:dyDescent="0.15">
      <c r="B38" s="160" t="s">
        <v>481</v>
      </c>
      <c r="C38" s="7">
        <f>SUM(C9:C22,C24:C34)</f>
        <v>67810398</v>
      </c>
      <c r="D38" s="7">
        <f>SUM(D9:D22,D24:D34)</f>
        <v>697320</v>
      </c>
      <c r="E38" s="7">
        <f>SUM(E9:E22,E24:E34)</f>
        <v>49831</v>
      </c>
      <c r="F38" s="7">
        <f>SUM(F9:F22,F24:F34)</f>
        <v>12375</v>
      </c>
      <c r="G38" s="7">
        <f>SUM(D38:F38)</f>
        <v>759526</v>
      </c>
      <c r="H38" s="7">
        <f>SUM(H9:H22,H24:H34)</f>
        <v>15951</v>
      </c>
      <c r="I38" s="7">
        <f>SUM(I9:I22,I24:I34)</f>
        <v>332</v>
      </c>
      <c r="J38" s="7">
        <f>SUM(H38:I38)</f>
        <v>16283</v>
      </c>
      <c r="K38" s="7">
        <f>SUM(K9:K22,K24:K34)</f>
        <v>234778</v>
      </c>
      <c r="L38" s="7">
        <f>SUM(L9:L22,L24:L34)</f>
        <v>16112</v>
      </c>
      <c r="M38" s="7">
        <f>SUM(M9:M22,M24:M34)</f>
        <v>22881</v>
      </c>
      <c r="N38" s="7">
        <f>SUM(C38,G38,J38,K38:M38)</f>
        <v>68859978</v>
      </c>
      <c r="O38" s="7">
        <f>SUM(O9:O22,O24:O34)</f>
        <v>1225433</v>
      </c>
      <c r="P38" s="7">
        <f>SUM(P9:P22,P24:P34)</f>
        <v>47675</v>
      </c>
      <c r="Q38" s="7">
        <f>SUM(Q9:Q22,Q24:Q34)</f>
        <v>839813</v>
      </c>
      <c r="R38" s="7">
        <f>SUM(R9:R22,R24:R34)</f>
        <v>354048</v>
      </c>
      <c r="S38" s="7">
        <f>SUM(S9:S22,S24:S34)</f>
        <v>1217</v>
      </c>
      <c r="T38" s="7">
        <f>SUM(O38:S38)</f>
        <v>2468186</v>
      </c>
      <c r="U38" s="7">
        <f t="shared" ref="U38:Z38" si="3">SUM(U9:U22,U24:U34)</f>
        <v>10125</v>
      </c>
      <c r="V38" s="7">
        <f t="shared" si="3"/>
        <v>60191</v>
      </c>
      <c r="W38" s="7">
        <f t="shared" si="3"/>
        <v>60681</v>
      </c>
      <c r="X38" s="7">
        <f t="shared" si="3"/>
        <v>1838</v>
      </c>
      <c r="Y38" s="7">
        <f t="shared" si="3"/>
        <v>64476342</v>
      </c>
      <c r="Z38" s="7">
        <f t="shared" si="3"/>
        <v>1782615</v>
      </c>
      <c r="AA38" s="7">
        <f>SUM(Y38:Z38)</f>
        <v>66258957</v>
      </c>
    </row>
    <row r="39" spans="1:27" x14ac:dyDescent="0.15">
      <c r="C39" s="7">
        <f>C36-C38</f>
        <v>0</v>
      </c>
      <c r="D39" s="7">
        <f t="shared" ref="D39:AA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4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7"/>
  <sheetViews>
    <sheetView view="pageBreakPreview" zoomScale="50" zoomScaleNormal="100" zoomScaleSheetLayoutView="50" workbookViewId="0">
      <pane xSplit="2" ySplit="8" topLeftCell="I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25" style="7" customWidth="1"/>
    <col min="2" max="2" width="13.875" style="7" customWidth="1"/>
    <col min="3" max="12" width="20.625" style="7" customWidth="1"/>
    <col min="13" max="13" width="21.625" style="7" customWidth="1"/>
    <col min="14" max="23" width="20.625" style="7" customWidth="1"/>
    <col min="24" max="16384" width="11" style="7"/>
  </cols>
  <sheetData>
    <row r="1" spans="1:23" ht="20.100000000000001" customHeight="1" x14ac:dyDescent="0.15"/>
    <row r="2" spans="1:23" ht="20.100000000000001" customHeight="1" x14ac:dyDescent="0.15">
      <c r="B2" s="25"/>
      <c r="C2" s="294" t="s">
        <v>630</v>
      </c>
      <c r="D2" s="24"/>
      <c r="N2" s="294" t="str">
        <f>C2</f>
        <v>第１８表  平成２７年度市町村民税の法人税割額及び法人均等割額</v>
      </c>
    </row>
    <row r="3" spans="1:23" s="26" customFormat="1" ht="20.100000000000001" customHeight="1" thickBot="1" x14ac:dyDescent="0.2">
      <c r="C3" s="295" t="s">
        <v>0</v>
      </c>
      <c r="M3" s="160" t="s">
        <v>184</v>
      </c>
      <c r="N3" s="295" t="s">
        <v>239</v>
      </c>
      <c r="W3" s="160" t="s">
        <v>70</v>
      </c>
    </row>
    <row r="4" spans="1:23" ht="25.5" customHeight="1" x14ac:dyDescent="0.15">
      <c r="A4" s="27"/>
      <c r="B4" s="248"/>
      <c r="C4" s="134"/>
      <c r="D4" s="28"/>
      <c r="E4" s="29" t="s">
        <v>163</v>
      </c>
      <c r="F4" s="28"/>
      <c r="G4" s="28"/>
      <c r="H4" s="30"/>
      <c r="I4" s="30"/>
      <c r="J4" s="30"/>
      <c r="K4" s="30"/>
      <c r="L4" s="30"/>
      <c r="M4" s="31"/>
      <c r="N4" s="260" t="s">
        <v>164</v>
      </c>
      <c r="O4" s="234"/>
      <c r="P4" s="234"/>
      <c r="Q4" s="234"/>
      <c r="R4" s="234"/>
      <c r="S4" s="234"/>
      <c r="T4" s="234"/>
      <c r="U4" s="234"/>
      <c r="V4" s="234"/>
      <c r="W4" s="261"/>
    </row>
    <row r="5" spans="1:23" ht="25.5" customHeight="1" x14ac:dyDescent="0.2">
      <c r="A5" s="32"/>
      <c r="B5" s="249"/>
      <c r="C5" s="32"/>
      <c r="D5" s="34" t="s">
        <v>176</v>
      </c>
      <c r="E5" s="35" t="s">
        <v>165</v>
      </c>
      <c r="F5" s="36"/>
      <c r="G5" s="37" t="s">
        <v>166</v>
      </c>
      <c r="H5" s="38" t="s">
        <v>240</v>
      </c>
      <c r="I5" s="39" t="s">
        <v>241</v>
      </c>
      <c r="J5" s="39" t="s">
        <v>167</v>
      </c>
      <c r="K5" s="35"/>
      <c r="L5" s="35"/>
      <c r="M5" s="40"/>
      <c r="N5" s="41" t="s">
        <v>168</v>
      </c>
      <c r="O5" s="318" t="s">
        <v>168</v>
      </c>
      <c r="P5" s="320" t="s">
        <v>168</v>
      </c>
      <c r="Q5" s="321" t="s">
        <v>168</v>
      </c>
      <c r="R5" s="322" t="s">
        <v>168</v>
      </c>
      <c r="S5" s="322" t="s">
        <v>168</v>
      </c>
      <c r="T5" s="322" t="s">
        <v>168</v>
      </c>
      <c r="U5" s="322" t="s">
        <v>168</v>
      </c>
      <c r="V5" s="323" t="s">
        <v>477</v>
      </c>
      <c r="W5" s="290"/>
    </row>
    <row r="6" spans="1:23" ht="25.5" customHeight="1" x14ac:dyDescent="0.2">
      <c r="A6" s="43" t="s">
        <v>9</v>
      </c>
      <c r="B6" s="250"/>
      <c r="C6" s="289" t="s">
        <v>242</v>
      </c>
      <c r="D6" s="45" t="s">
        <v>177</v>
      </c>
      <c r="E6" s="44" t="s">
        <v>169</v>
      </c>
      <c r="F6" s="46" t="s">
        <v>181</v>
      </c>
      <c r="G6" s="45"/>
      <c r="H6" s="47" t="s">
        <v>183</v>
      </c>
      <c r="I6" s="48" t="s">
        <v>243</v>
      </c>
      <c r="J6" s="49"/>
      <c r="K6" s="46" t="s">
        <v>178</v>
      </c>
      <c r="L6" s="50" t="s">
        <v>179</v>
      </c>
      <c r="M6" s="51"/>
      <c r="N6" s="52" t="s">
        <v>244</v>
      </c>
      <c r="O6" s="53" t="s">
        <v>245</v>
      </c>
      <c r="P6" s="54" t="s">
        <v>246</v>
      </c>
      <c r="Q6" s="35" t="s">
        <v>247</v>
      </c>
      <c r="R6" s="39" t="s">
        <v>248</v>
      </c>
      <c r="S6" s="39" t="s">
        <v>249</v>
      </c>
      <c r="T6" s="39" t="s">
        <v>250</v>
      </c>
      <c r="U6" s="39" t="s">
        <v>251</v>
      </c>
      <c r="V6" s="55" t="s">
        <v>478</v>
      </c>
      <c r="W6" s="291" t="s">
        <v>480</v>
      </c>
    </row>
    <row r="7" spans="1:23" ht="25.5" customHeight="1" x14ac:dyDescent="0.2">
      <c r="A7" s="32"/>
      <c r="B7" s="40"/>
      <c r="C7" s="289"/>
      <c r="D7" s="45"/>
      <c r="E7" s="56"/>
      <c r="F7" s="53" t="s">
        <v>182</v>
      </c>
      <c r="G7" s="53"/>
      <c r="H7" s="47"/>
      <c r="I7" s="57"/>
      <c r="J7" s="39"/>
      <c r="K7" s="53"/>
      <c r="L7" s="53" t="s">
        <v>180</v>
      </c>
      <c r="M7" s="58" t="s">
        <v>178</v>
      </c>
      <c r="N7" s="324" t="s">
        <v>170</v>
      </c>
      <c r="O7" s="303" t="s">
        <v>170</v>
      </c>
      <c r="P7" s="325" t="s">
        <v>170</v>
      </c>
      <c r="Q7" s="302" t="s">
        <v>170</v>
      </c>
      <c r="R7" s="326" t="s">
        <v>170</v>
      </c>
      <c r="S7" s="326" t="s">
        <v>170</v>
      </c>
      <c r="T7" s="326" t="s">
        <v>170</v>
      </c>
      <c r="U7" s="326" t="s">
        <v>170</v>
      </c>
      <c r="V7" s="312" t="s">
        <v>479</v>
      </c>
      <c r="W7" s="119"/>
    </row>
    <row r="8" spans="1:23" s="345" customFormat="1" ht="25.5" customHeight="1" x14ac:dyDescent="0.2">
      <c r="A8" s="342"/>
      <c r="B8" s="343"/>
      <c r="C8" s="329" t="s">
        <v>368</v>
      </c>
      <c r="D8" s="14" t="s">
        <v>369</v>
      </c>
      <c r="E8" s="15" t="s">
        <v>370</v>
      </c>
      <c r="F8" s="14" t="s">
        <v>371</v>
      </c>
      <c r="G8" s="14" t="s">
        <v>372</v>
      </c>
      <c r="H8" s="8" t="s">
        <v>373</v>
      </c>
      <c r="I8" s="9" t="s">
        <v>374</v>
      </c>
      <c r="J8" s="9" t="s">
        <v>375</v>
      </c>
      <c r="K8" s="14" t="s">
        <v>376</v>
      </c>
      <c r="L8" s="14" t="s">
        <v>377</v>
      </c>
      <c r="M8" s="16" t="s">
        <v>378</v>
      </c>
      <c r="N8" s="363" t="s">
        <v>379</v>
      </c>
      <c r="O8" s="14" t="s">
        <v>380</v>
      </c>
      <c r="P8" s="364" t="s">
        <v>381</v>
      </c>
      <c r="Q8" s="17" t="s">
        <v>382</v>
      </c>
      <c r="R8" s="356" t="s">
        <v>383</v>
      </c>
      <c r="S8" s="356" t="s">
        <v>384</v>
      </c>
      <c r="T8" s="19" t="s">
        <v>385</v>
      </c>
      <c r="U8" s="356" t="s">
        <v>386</v>
      </c>
      <c r="V8" s="356" t="s">
        <v>387</v>
      </c>
      <c r="W8" s="365" t="s">
        <v>388</v>
      </c>
    </row>
    <row r="9" spans="1:23" ht="25.5" customHeight="1" x14ac:dyDescent="0.2">
      <c r="A9" s="65">
        <v>1</v>
      </c>
      <c r="B9" s="251" t="s">
        <v>28</v>
      </c>
      <c r="C9" s="68">
        <v>3472</v>
      </c>
      <c r="D9" s="66">
        <v>19</v>
      </c>
      <c r="E9" s="66">
        <v>27874394</v>
      </c>
      <c r="F9" s="66">
        <v>2531460</v>
      </c>
      <c r="G9" s="66">
        <v>9403508</v>
      </c>
      <c r="H9" s="66">
        <v>84496</v>
      </c>
      <c r="I9" s="66">
        <v>0</v>
      </c>
      <c r="J9" s="66">
        <v>9319012</v>
      </c>
      <c r="K9" s="66">
        <v>2968107</v>
      </c>
      <c r="L9" s="66">
        <v>1589209</v>
      </c>
      <c r="M9" s="67">
        <v>516878</v>
      </c>
      <c r="N9" s="68">
        <v>380562</v>
      </c>
      <c r="O9" s="66">
        <v>94818</v>
      </c>
      <c r="P9" s="66">
        <v>401415</v>
      </c>
      <c r="Q9" s="66">
        <v>40943</v>
      </c>
      <c r="R9" s="66">
        <v>128232</v>
      </c>
      <c r="S9" s="66">
        <v>38397</v>
      </c>
      <c r="T9" s="66">
        <v>316631</v>
      </c>
      <c r="U9" s="66">
        <v>19002</v>
      </c>
      <c r="V9" s="66">
        <v>645654</v>
      </c>
      <c r="W9" s="67">
        <v>2065654</v>
      </c>
    </row>
    <row r="10" spans="1:23" ht="25.5" customHeight="1" x14ac:dyDescent="0.2">
      <c r="A10" s="69">
        <v>2</v>
      </c>
      <c r="B10" s="252" t="s">
        <v>29</v>
      </c>
      <c r="C10" s="72">
        <v>946</v>
      </c>
      <c r="D10" s="70">
        <v>6</v>
      </c>
      <c r="E10" s="70">
        <v>3625521</v>
      </c>
      <c r="F10" s="70">
        <v>321940</v>
      </c>
      <c r="G10" s="70">
        <v>941119</v>
      </c>
      <c r="H10" s="70">
        <v>1561</v>
      </c>
      <c r="I10" s="70">
        <v>0</v>
      </c>
      <c r="J10" s="70">
        <v>939558</v>
      </c>
      <c r="K10" s="70">
        <v>148104</v>
      </c>
      <c r="L10" s="70">
        <v>157665</v>
      </c>
      <c r="M10" s="71">
        <v>24528</v>
      </c>
      <c r="N10" s="72">
        <v>75600</v>
      </c>
      <c r="O10" s="70">
        <v>35629</v>
      </c>
      <c r="P10" s="70">
        <v>66767</v>
      </c>
      <c r="Q10" s="70">
        <v>5760</v>
      </c>
      <c r="R10" s="70">
        <v>18098</v>
      </c>
      <c r="S10" s="70">
        <v>12012</v>
      </c>
      <c r="T10" s="70">
        <v>89758</v>
      </c>
      <c r="U10" s="70">
        <v>4764</v>
      </c>
      <c r="V10" s="70">
        <v>196625</v>
      </c>
      <c r="W10" s="71">
        <v>505013</v>
      </c>
    </row>
    <row r="11" spans="1:23" ht="25.5" customHeight="1" x14ac:dyDescent="0.2">
      <c r="A11" s="69">
        <v>3</v>
      </c>
      <c r="B11" s="252" t="s">
        <v>30</v>
      </c>
      <c r="C11" s="72">
        <v>931</v>
      </c>
      <c r="D11" s="70">
        <v>1</v>
      </c>
      <c r="E11" s="70">
        <v>3464221</v>
      </c>
      <c r="F11" s="70">
        <v>35004</v>
      </c>
      <c r="G11" s="70">
        <v>1273669</v>
      </c>
      <c r="H11" s="70">
        <v>46985</v>
      </c>
      <c r="I11" s="70">
        <v>0</v>
      </c>
      <c r="J11" s="70">
        <v>1226684</v>
      </c>
      <c r="K11" s="70">
        <v>32596</v>
      </c>
      <c r="L11" s="70">
        <v>204341</v>
      </c>
      <c r="M11" s="71">
        <v>5386</v>
      </c>
      <c r="N11" s="72">
        <v>72859</v>
      </c>
      <c r="O11" s="70">
        <v>22616</v>
      </c>
      <c r="P11" s="70">
        <v>63665</v>
      </c>
      <c r="Q11" s="70">
        <v>14144</v>
      </c>
      <c r="R11" s="70">
        <v>20237</v>
      </c>
      <c r="S11" s="70">
        <v>9108</v>
      </c>
      <c r="T11" s="70">
        <v>81499</v>
      </c>
      <c r="U11" s="70">
        <v>4518</v>
      </c>
      <c r="V11" s="70">
        <v>173869</v>
      </c>
      <c r="W11" s="71">
        <v>462515</v>
      </c>
    </row>
    <row r="12" spans="1:23" ht="25.5" customHeight="1" x14ac:dyDescent="0.2">
      <c r="A12" s="69">
        <v>4</v>
      </c>
      <c r="B12" s="252" t="s">
        <v>31</v>
      </c>
      <c r="C12" s="72">
        <v>683</v>
      </c>
      <c r="D12" s="70">
        <v>1</v>
      </c>
      <c r="E12" s="70">
        <v>1926832</v>
      </c>
      <c r="F12" s="70">
        <v>32622</v>
      </c>
      <c r="G12" s="70">
        <v>1038504</v>
      </c>
      <c r="H12" s="70">
        <v>1637</v>
      </c>
      <c r="I12" s="70">
        <v>0</v>
      </c>
      <c r="J12" s="70">
        <v>1036867</v>
      </c>
      <c r="K12" s="70">
        <v>103649</v>
      </c>
      <c r="L12" s="70">
        <v>174645</v>
      </c>
      <c r="M12" s="71">
        <v>17965</v>
      </c>
      <c r="N12" s="72">
        <v>105300</v>
      </c>
      <c r="O12" s="70">
        <v>18900</v>
      </c>
      <c r="P12" s="70">
        <v>88874</v>
      </c>
      <c r="Q12" s="70">
        <v>9264</v>
      </c>
      <c r="R12" s="70">
        <v>31147</v>
      </c>
      <c r="S12" s="70">
        <v>10524</v>
      </c>
      <c r="T12" s="70">
        <v>84315</v>
      </c>
      <c r="U12" s="70">
        <v>4272</v>
      </c>
      <c r="V12" s="70">
        <v>146275</v>
      </c>
      <c r="W12" s="71">
        <v>498871</v>
      </c>
    </row>
    <row r="13" spans="1:23" ht="25.5" customHeight="1" x14ac:dyDescent="0.2">
      <c r="A13" s="69">
        <v>5</v>
      </c>
      <c r="B13" s="252" t="s">
        <v>32</v>
      </c>
      <c r="C13" s="72">
        <v>616</v>
      </c>
      <c r="D13" s="70">
        <v>3</v>
      </c>
      <c r="E13" s="70">
        <v>3697050</v>
      </c>
      <c r="F13" s="70">
        <v>97028</v>
      </c>
      <c r="G13" s="70">
        <v>913331</v>
      </c>
      <c r="H13" s="70">
        <v>2884</v>
      </c>
      <c r="I13" s="70">
        <v>0</v>
      </c>
      <c r="J13" s="70">
        <v>910447</v>
      </c>
      <c r="K13" s="70">
        <v>118504</v>
      </c>
      <c r="L13" s="70">
        <v>162904</v>
      </c>
      <c r="M13" s="71">
        <v>21318</v>
      </c>
      <c r="N13" s="72">
        <v>47700</v>
      </c>
      <c r="O13" s="70">
        <v>17850</v>
      </c>
      <c r="P13" s="70">
        <v>49105</v>
      </c>
      <c r="Q13" s="70">
        <v>7440</v>
      </c>
      <c r="R13" s="70">
        <v>15554</v>
      </c>
      <c r="S13" s="70">
        <v>7266</v>
      </c>
      <c r="T13" s="70">
        <v>65037</v>
      </c>
      <c r="U13" s="70">
        <v>2580</v>
      </c>
      <c r="V13" s="70">
        <v>130855</v>
      </c>
      <c r="W13" s="71">
        <v>343387</v>
      </c>
    </row>
    <row r="14" spans="1:23" ht="25.5" customHeight="1" x14ac:dyDescent="0.2">
      <c r="A14" s="69">
        <v>6</v>
      </c>
      <c r="B14" s="252" t="s">
        <v>33</v>
      </c>
      <c r="C14" s="72">
        <v>507</v>
      </c>
      <c r="D14" s="70">
        <v>4</v>
      </c>
      <c r="E14" s="70">
        <v>2930248</v>
      </c>
      <c r="F14" s="70">
        <v>182503</v>
      </c>
      <c r="G14" s="70">
        <v>426764</v>
      </c>
      <c r="H14" s="70">
        <v>166</v>
      </c>
      <c r="I14" s="70">
        <v>0</v>
      </c>
      <c r="J14" s="70">
        <v>426598</v>
      </c>
      <c r="K14" s="70">
        <v>73713</v>
      </c>
      <c r="L14" s="70">
        <v>72496</v>
      </c>
      <c r="M14" s="71">
        <v>12243</v>
      </c>
      <c r="N14" s="72">
        <v>46800</v>
      </c>
      <c r="O14" s="70">
        <v>19950</v>
      </c>
      <c r="P14" s="70">
        <v>46658</v>
      </c>
      <c r="Q14" s="70">
        <v>5760</v>
      </c>
      <c r="R14" s="70">
        <v>9886</v>
      </c>
      <c r="S14" s="70">
        <v>6173</v>
      </c>
      <c r="T14" s="70">
        <v>46851</v>
      </c>
      <c r="U14" s="70">
        <v>2790</v>
      </c>
      <c r="V14" s="70">
        <v>103775</v>
      </c>
      <c r="W14" s="71">
        <v>288643</v>
      </c>
    </row>
    <row r="15" spans="1:23" ht="25.5" customHeight="1" x14ac:dyDescent="0.2">
      <c r="A15" s="69">
        <v>7</v>
      </c>
      <c r="B15" s="252" t="s">
        <v>34</v>
      </c>
      <c r="C15" s="72">
        <v>969</v>
      </c>
      <c r="D15" s="70">
        <v>8</v>
      </c>
      <c r="E15" s="70">
        <v>4677938</v>
      </c>
      <c r="F15" s="70">
        <v>253386</v>
      </c>
      <c r="G15" s="70">
        <v>3283019</v>
      </c>
      <c r="H15" s="70">
        <v>13771</v>
      </c>
      <c r="I15" s="70">
        <v>0</v>
      </c>
      <c r="J15" s="70">
        <v>3269248</v>
      </c>
      <c r="K15" s="70">
        <v>1373608</v>
      </c>
      <c r="L15" s="70">
        <v>542317</v>
      </c>
      <c r="M15" s="71">
        <v>224675</v>
      </c>
      <c r="N15" s="72">
        <v>159300</v>
      </c>
      <c r="O15" s="70">
        <v>63804</v>
      </c>
      <c r="P15" s="70">
        <v>128197</v>
      </c>
      <c r="Q15" s="70">
        <v>15729</v>
      </c>
      <c r="R15" s="70">
        <v>42528</v>
      </c>
      <c r="S15" s="70">
        <v>11940</v>
      </c>
      <c r="T15" s="70">
        <v>102881</v>
      </c>
      <c r="U15" s="70">
        <v>6288</v>
      </c>
      <c r="V15" s="70">
        <v>170496</v>
      </c>
      <c r="W15" s="71">
        <v>701163</v>
      </c>
    </row>
    <row r="16" spans="1:23" ht="25.5" customHeight="1" x14ac:dyDescent="0.2">
      <c r="A16" s="69">
        <v>8</v>
      </c>
      <c r="B16" s="252" t="s">
        <v>35</v>
      </c>
      <c r="C16" s="72">
        <v>392</v>
      </c>
      <c r="D16" s="70">
        <v>5</v>
      </c>
      <c r="E16" s="70">
        <v>1657800</v>
      </c>
      <c r="F16" s="70">
        <v>180519</v>
      </c>
      <c r="G16" s="70">
        <v>844379</v>
      </c>
      <c r="H16" s="70">
        <v>9056</v>
      </c>
      <c r="I16" s="70">
        <v>0</v>
      </c>
      <c r="J16" s="70">
        <v>835323</v>
      </c>
      <c r="K16" s="70">
        <v>102508</v>
      </c>
      <c r="L16" s="70">
        <v>139481</v>
      </c>
      <c r="M16" s="71">
        <v>16742</v>
      </c>
      <c r="N16" s="72">
        <v>77100</v>
      </c>
      <c r="O16" s="70">
        <v>23100</v>
      </c>
      <c r="P16" s="70">
        <v>42176</v>
      </c>
      <c r="Q16" s="70">
        <v>7992</v>
      </c>
      <c r="R16" s="70">
        <v>12946</v>
      </c>
      <c r="S16" s="70">
        <v>4992</v>
      </c>
      <c r="T16" s="70">
        <v>39806</v>
      </c>
      <c r="U16" s="70">
        <v>2706</v>
      </c>
      <c r="V16" s="70">
        <v>75650</v>
      </c>
      <c r="W16" s="71">
        <v>286468</v>
      </c>
    </row>
    <row r="17" spans="1:23" ht="25.5" customHeight="1" x14ac:dyDescent="0.2">
      <c r="A17" s="69">
        <v>9</v>
      </c>
      <c r="B17" s="252" t="s">
        <v>36</v>
      </c>
      <c r="C17" s="72">
        <v>327</v>
      </c>
      <c r="D17" s="70">
        <v>5</v>
      </c>
      <c r="E17" s="70">
        <v>4929308</v>
      </c>
      <c r="F17" s="70">
        <v>1558045</v>
      </c>
      <c r="G17" s="70">
        <v>820867</v>
      </c>
      <c r="H17" s="70">
        <v>5652</v>
      </c>
      <c r="I17" s="70">
        <v>0</v>
      </c>
      <c r="J17" s="70">
        <v>815215</v>
      </c>
      <c r="K17" s="70">
        <v>273989</v>
      </c>
      <c r="L17" s="70">
        <v>135039</v>
      </c>
      <c r="M17" s="71">
        <v>45374</v>
      </c>
      <c r="N17" s="72">
        <v>49500</v>
      </c>
      <c r="O17" s="70">
        <v>12520</v>
      </c>
      <c r="P17" s="70">
        <v>29455</v>
      </c>
      <c r="Q17" s="70">
        <v>5200</v>
      </c>
      <c r="R17" s="70">
        <v>9021</v>
      </c>
      <c r="S17" s="70">
        <v>3380</v>
      </c>
      <c r="T17" s="70">
        <v>33818</v>
      </c>
      <c r="U17" s="70">
        <v>1355</v>
      </c>
      <c r="V17" s="70">
        <v>58585</v>
      </c>
      <c r="W17" s="71">
        <v>202834</v>
      </c>
    </row>
    <row r="18" spans="1:23" ht="25.5" customHeight="1" x14ac:dyDescent="0.2">
      <c r="A18" s="69">
        <v>10</v>
      </c>
      <c r="B18" s="252" t="s">
        <v>193</v>
      </c>
      <c r="C18" s="72">
        <v>147</v>
      </c>
      <c r="D18" s="70">
        <v>0</v>
      </c>
      <c r="E18" s="70">
        <v>450380</v>
      </c>
      <c r="F18" s="70">
        <v>0</v>
      </c>
      <c r="G18" s="70">
        <v>192259</v>
      </c>
      <c r="H18" s="70">
        <v>415</v>
      </c>
      <c r="I18" s="70">
        <v>0</v>
      </c>
      <c r="J18" s="70">
        <v>191844</v>
      </c>
      <c r="K18" s="70">
        <v>17790</v>
      </c>
      <c r="L18" s="70">
        <v>32972</v>
      </c>
      <c r="M18" s="71">
        <v>2909</v>
      </c>
      <c r="N18" s="72">
        <v>21600</v>
      </c>
      <c r="O18" s="70">
        <v>5250</v>
      </c>
      <c r="P18" s="70">
        <v>27211</v>
      </c>
      <c r="Q18" s="70">
        <v>1200</v>
      </c>
      <c r="R18" s="70">
        <v>5744</v>
      </c>
      <c r="S18" s="70">
        <v>2340</v>
      </c>
      <c r="T18" s="70">
        <v>18837</v>
      </c>
      <c r="U18" s="70">
        <v>-474</v>
      </c>
      <c r="V18" s="70">
        <v>32504</v>
      </c>
      <c r="W18" s="71">
        <v>114212</v>
      </c>
    </row>
    <row r="19" spans="1:23" ht="25.5" customHeight="1" x14ac:dyDescent="0.2">
      <c r="A19" s="69">
        <v>11</v>
      </c>
      <c r="B19" s="252" t="s">
        <v>185</v>
      </c>
      <c r="C19" s="72">
        <v>642</v>
      </c>
      <c r="D19" s="70">
        <v>3</v>
      </c>
      <c r="E19" s="70">
        <v>1446789</v>
      </c>
      <c r="F19" s="70">
        <v>91539</v>
      </c>
      <c r="G19" s="70">
        <v>1292983</v>
      </c>
      <c r="H19" s="70">
        <v>827</v>
      </c>
      <c r="I19" s="70">
        <v>0</v>
      </c>
      <c r="J19" s="70">
        <v>1292156</v>
      </c>
      <c r="K19" s="70">
        <v>65519</v>
      </c>
      <c r="L19" s="70">
        <v>239088</v>
      </c>
      <c r="M19" s="71">
        <v>10751</v>
      </c>
      <c r="N19" s="72">
        <v>99600</v>
      </c>
      <c r="O19" s="70">
        <v>8400</v>
      </c>
      <c r="P19" s="70">
        <v>88700</v>
      </c>
      <c r="Q19" s="70">
        <v>9168</v>
      </c>
      <c r="R19" s="70">
        <v>20805</v>
      </c>
      <c r="S19" s="70">
        <v>8193</v>
      </c>
      <c r="T19" s="70">
        <v>81701</v>
      </c>
      <c r="U19" s="70">
        <v>3372</v>
      </c>
      <c r="V19" s="70">
        <v>131821</v>
      </c>
      <c r="W19" s="71">
        <v>451760</v>
      </c>
    </row>
    <row r="20" spans="1:23" ht="25.5" customHeight="1" x14ac:dyDescent="0.2">
      <c r="A20" s="73">
        <v>12</v>
      </c>
      <c r="B20" s="253" t="s">
        <v>186</v>
      </c>
      <c r="C20" s="72">
        <v>203</v>
      </c>
      <c r="D20" s="70">
        <v>0</v>
      </c>
      <c r="E20" s="70">
        <v>900580</v>
      </c>
      <c r="F20" s="70">
        <v>0</v>
      </c>
      <c r="G20" s="70">
        <v>358339</v>
      </c>
      <c r="H20" s="70">
        <v>12644</v>
      </c>
      <c r="I20" s="70">
        <v>0</v>
      </c>
      <c r="J20" s="70">
        <v>345695</v>
      </c>
      <c r="K20" s="70">
        <v>17286</v>
      </c>
      <c r="L20" s="70">
        <v>59092</v>
      </c>
      <c r="M20" s="71">
        <v>2822</v>
      </c>
      <c r="N20" s="72">
        <v>36900</v>
      </c>
      <c r="O20" s="70">
        <v>11550</v>
      </c>
      <c r="P20" s="70">
        <v>27567</v>
      </c>
      <c r="Q20" s="70">
        <v>5700</v>
      </c>
      <c r="R20" s="70">
        <v>7317</v>
      </c>
      <c r="S20" s="70">
        <v>2442</v>
      </c>
      <c r="T20" s="70">
        <v>21784</v>
      </c>
      <c r="U20" s="70">
        <v>2052</v>
      </c>
      <c r="V20" s="70">
        <v>37365</v>
      </c>
      <c r="W20" s="71">
        <v>152677</v>
      </c>
    </row>
    <row r="21" spans="1:23" ht="25.5" customHeight="1" x14ac:dyDescent="0.2">
      <c r="A21" s="74">
        <v>13</v>
      </c>
      <c r="B21" s="256" t="s">
        <v>209</v>
      </c>
      <c r="C21" s="72">
        <v>123</v>
      </c>
      <c r="D21" s="70">
        <v>0</v>
      </c>
      <c r="E21" s="70">
        <v>296135</v>
      </c>
      <c r="F21" s="70">
        <v>0</v>
      </c>
      <c r="G21" s="70">
        <v>196921</v>
      </c>
      <c r="H21" s="70">
        <v>5522</v>
      </c>
      <c r="I21" s="70">
        <v>0</v>
      </c>
      <c r="J21" s="70">
        <v>191399</v>
      </c>
      <c r="K21" s="70">
        <v>6074</v>
      </c>
      <c r="L21" s="70">
        <v>34286</v>
      </c>
      <c r="M21" s="71">
        <v>992</v>
      </c>
      <c r="N21" s="72">
        <v>9000</v>
      </c>
      <c r="O21" s="70">
        <v>4200</v>
      </c>
      <c r="P21" s="70">
        <v>9553</v>
      </c>
      <c r="Q21" s="70">
        <v>3360</v>
      </c>
      <c r="R21" s="70">
        <v>2896</v>
      </c>
      <c r="S21" s="70">
        <v>1980</v>
      </c>
      <c r="T21" s="70">
        <v>16094</v>
      </c>
      <c r="U21" s="70">
        <v>336</v>
      </c>
      <c r="V21" s="70">
        <v>26985</v>
      </c>
      <c r="W21" s="71">
        <v>74404</v>
      </c>
    </row>
    <row r="22" spans="1:23" ht="25.5" customHeight="1" x14ac:dyDescent="0.2">
      <c r="A22" s="64">
        <v>14</v>
      </c>
      <c r="B22" s="281" t="s">
        <v>210</v>
      </c>
      <c r="C22" s="77">
        <v>273</v>
      </c>
      <c r="D22" s="75">
        <v>3</v>
      </c>
      <c r="E22" s="75">
        <v>7671412</v>
      </c>
      <c r="F22" s="75">
        <v>39999</v>
      </c>
      <c r="G22" s="75">
        <v>470440</v>
      </c>
      <c r="H22" s="75">
        <v>2191</v>
      </c>
      <c r="I22" s="75">
        <v>0</v>
      </c>
      <c r="J22" s="75">
        <v>468249</v>
      </c>
      <c r="K22" s="75">
        <v>52231</v>
      </c>
      <c r="L22" s="75">
        <v>77840</v>
      </c>
      <c r="M22" s="76">
        <v>8564</v>
      </c>
      <c r="N22" s="77">
        <v>34200</v>
      </c>
      <c r="O22" s="75">
        <v>10467</v>
      </c>
      <c r="P22" s="75">
        <v>31210</v>
      </c>
      <c r="Q22" s="75">
        <v>3360</v>
      </c>
      <c r="R22" s="75">
        <v>10304</v>
      </c>
      <c r="S22" s="75">
        <v>2670</v>
      </c>
      <c r="T22" s="75">
        <v>27368</v>
      </c>
      <c r="U22" s="75">
        <v>1482</v>
      </c>
      <c r="V22" s="75">
        <v>51908</v>
      </c>
      <c r="W22" s="76">
        <v>172969</v>
      </c>
    </row>
    <row r="23" spans="1:23" ht="25.5" customHeight="1" x14ac:dyDescent="0.2">
      <c r="A23" s="32"/>
      <c r="B23" s="40" t="s">
        <v>306</v>
      </c>
      <c r="C23" s="263">
        <f>SUM(C9:C22)</f>
        <v>10231</v>
      </c>
      <c r="D23" s="78">
        <f t="shared" ref="D23:W23" si="0">SUM(D9:D22)</f>
        <v>58</v>
      </c>
      <c r="E23" s="78">
        <f t="shared" si="0"/>
        <v>65548608</v>
      </c>
      <c r="F23" s="78">
        <f t="shared" si="0"/>
        <v>5324045</v>
      </c>
      <c r="G23" s="78">
        <f t="shared" si="0"/>
        <v>21456102</v>
      </c>
      <c r="H23" s="78">
        <f t="shared" si="0"/>
        <v>187807</v>
      </c>
      <c r="I23" s="78">
        <f t="shared" si="0"/>
        <v>0</v>
      </c>
      <c r="J23" s="78">
        <f t="shared" si="0"/>
        <v>21268295</v>
      </c>
      <c r="K23" s="78">
        <f t="shared" si="0"/>
        <v>5353678</v>
      </c>
      <c r="L23" s="78">
        <f t="shared" si="0"/>
        <v>3621375</v>
      </c>
      <c r="M23" s="244">
        <f t="shared" si="0"/>
        <v>911147</v>
      </c>
      <c r="N23" s="263">
        <f t="shared" si="0"/>
        <v>1216021</v>
      </c>
      <c r="O23" s="78">
        <f t="shared" si="0"/>
        <v>349054</v>
      </c>
      <c r="P23" s="78">
        <f t="shared" si="0"/>
        <v>1100553</v>
      </c>
      <c r="Q23" s="78">
        <f t="shared" si="0"/>
        <v>135020</v>
      </c>
      <c r="R23" s="78">
        <f t="shared" si="0"/>
        <v>334715</v>
      </c>
      <c r="S23" s="78">
        <f t="shared" si="0"/>
        <v>121417</v>
      </c>
      <c r="T23" s="78">
        <f t="shared" si="0"/>
        <v>1026380</v>
      </c>
      <c r="U23" s="78">
        <f t="shared" si="0"/>
        <v>55043</v>
      </c>
      <c r="V23" s="78">
        <f t="shared" si="0"/>
        <v>1982367</v>
      </c>
      <c r="W23" s="244">
        <f t="shared" si="0"/>
        <v>6320570</v>
      </c>
    </row>
    <row r="24" spans="1:23" ht="25.5" customHeight="1" x14ac:dyDescent="0.2">
      <c r="A24" s="65">
        <v>15</v>
      </c>
      <c r="B24" s="255" t="s">
        <v>189</v>
      </c>
      <c r="C24" s="81">
        <v>148</v>
      </c>
      <c r="D24" s="79">
        <v>1</v>
      </c>
      <c r="E24" s="79">
        <v>997311</v>
      </c>
      <c r="F24" s="79">
        <v>77151</v>
      </c>
      <c r="G24" s="79">
        <v>1827348</v>
      </c>
      <c r="H24" s="79">
        <v>67673</v>
      </c>
      <c r="I24" s="79">
        <v>0</v>
      </c>
      <c r="J24" s="79">
        <v>1759675</v>
      </c>
      <c r="K24" s="79">
        <v>1402829</v>
      </c>
      <c r="L24" s="79">
        <v>288774</v>
      </c>
      <c r="M24" s="80">
        <v>229033</v>
      </c>
      <c r="N24" s="81">
        <v>34200</v>
      </c>
      <c r="O24" s="79">
        <v>6300</v>
      </c>
      <c r="P24" s="79">
        <v>17712</v>
      </c>
      <c r="Q24" s="79">
        <v>5760</v>
      </c>
      <c r="R24" s="79">
        <v>7280</v>
      </c>
      <c r="S24" s="79">
        <v>2127</v>
      </c>
      <c r="T24" s="79">
        <v>21803</v>
      </c>
      <c r="U24" s="79">
        <v>648</v>
      </c>
      <c r="V24" s="79">
        <v>25771</v>
      </c>
      <c r="W24" s="80">
        <v>121601</v>
      </c>
    </row>
    <row r="25" spans="1:23" ht="25.5" customHeight="1" x14ac:dyDescent="0.2">
      <c r="A25" s="69">
        <v>16</v>
      </c>
      <c r="B25" s="256" t="s">
        <v>38</v>
      </c>
      <c r="C25" s="72">
        <v>88</v>
      </c>
      <c r="D25" s="70">
        <v>0</v>
      </c>
      <c r="E25" s="70">
        <v>348634</v>
      </c>
      <c r="F25" s="70">
        <v>0</v>
      </c>
      <c r="G25" s="70">
        <v>70350</v>
      </c>
      <c r="H25" s="70">
        <v>0</v>
      </c>
      <c r="I25" s="70">
        <v>0</v>
      </c>
      <c r="J25" s="70">
        <v>70350</v>
      </c>
      <c r="K25" s="70">
        <v>4867</v>
      </c>
      <c r="L25" s="70">
        <v>11719</v>
      </c>
      <c r="M25" s="71">
        <v>805</v>
      </c>
      <c r="N25" s="72">
        <v>10800</v>
      </c>
      <c r="O25" s="70">
        <v>4200</v>
      </c>
      <c r="P25" s="70">
        <v>10004</v>
      </c>
      <c r="Q25" s="70">
        <v>0</v>
      </c>
      <c r="R25" s="70">
        <v>576</v>
      </c>
      <c r="S25" s="70">
        <v>1335</v>
      </c>
      <c r="T25" s="70">
        <v>7811</v>
      </c>
      <c r="U25" s="70">
        <v>432</v>
      </c>
      <c r="V25" s="70">
        <v>22325</v>
      </c>
      <c r="W25" s="71">
        <v>57483</v>
      </c>
    </row>
    <row r="26" spans="1:23" ht="25.5" customHeight="1" x14ac:dyDescent="0.2">
      <c r="A26" s="69">
        <v>17</v>
      </c>
      <c r="B26" s="256" t="s">
        <v>39</v>
      </c>
      <c r="C26" s="72">
        <v>57</v>
      </c>
      <c r="D26" s="70">
        <v>0</v>
      </c>
      <c r="E26" s="70">
        <v>232319</v>
      </c>
      <c r="F26" s="70">
        <v>0</v>
      </c>
      <c r="G26" s="70">
        <v>41567</v>
      </c>
      <c r="H26" s="70">
        <v>17</v>
      </c>
      <c r="I26" s="70">
        <v>0</v>
      </c>
      <c r="J26" s="70">
        <v>41550</v>
      </c>
      <c r="K26" s="70">
        <v>14257</v>
      </c>
      <c r="L26" s="70">
        <v>6890</v>
      </c>
      <c r="M26" s="71">
        <v>2350</v>
      </c>
      <c r="N26" s="72">
        <v>4500</v>
      </c>
      <c r="O26" s="70">
        <v>2625</v>
      </c>
      <c r="P26" s="70">
        <v>6970</v>
      </c>
      <c r="Q26" s="70">
        <v>0</v>
      </c>
      <c r="R26" s="70">
        <v>1280</v>
      </c>
      <c r="S26" s="70">
        <v>150</v>
      </c>
      <c r="T26" s="70">
        <v>5265</v>
      </c>
      <c r="U26" s="70">
        <v>240</v>
      </c>
      <c r="V26" s="70">
        <v>10300</v>
      </c>
      <c r="W26" s="71">
        <v>31330</v>
      </c>
    </row>
    <row r="27" spans="1:23" ht="25.5" customHeight="1" x14ac:dyDescent="0.2">
      <c r="A27" s="69">
        <v>18</v>
      </c>
      <c r="B27" s="256" t="s">
        <v>40</v>
      </c>
      <c r="C27" s="72">
        <v>41</v>
      </c>
      <c r="D27" s="70">
        <v>1</v>
      </c>
      <c r="E27" s="70">
        <v>554557</v>
      </c>
      <c r="F27" s="70">
        <v>35917</v>
      </c>
      <c r="G27" s="70">
        <v>516396</v>
      </c>
      <c r="H27" s="70">
        <v>0</v>
      </c>
      <c r="I27" s="70">
        <v>0</v>
      </c>
      <c r="J27" s="70">
        <v>516396</v>
      </c>
      <c r="K27" s="70">
        <v>475556</v>
      </c>
      <c r="L27" s="70">
        <v>101231</v>
      </c>
      <c r="M27" s="71">
        <v>94076</v>
      </c>
      <c r="N27" s="72">
        <v>6750</v>
      </c>
      <c r="O27" s="70">
        <v>1750</v>
      </c>
      <c r="P27" s="70">
        <v>3507</v>
      </c>
      <c r="Q27" s="70">
        <v>0</v>
      </c>
      <c r="R27" s="70">
        <v>973</v>
      </c>
      <c r="S27" s="70">
        <v>675</v>
      </c>
      <c r="T27" s="70">
        <v>3380</v>
      </c>
      <c r="U27" s="70">
        <v>240</v>
      </c>
      <c r="V27" s="70">
        <v>8925</v>
      </c>
      <c r="W27" s="71">
        <v>26200</v>
      </c>
    </row>
    <row r="28" spans="1:23" ht="25.5" customHeight="1" x14ac:dyDescent="0.2">
      <c r="A28" s="69">
        <v>19</v>
      </c>
      <c r="B28" s="256" t="s">
        <v>41</v>
      </c>
      <c r="C28" s="72">
        <v>68</v>
      </c>
      <c r="D28" s="70">
        <v>2</v>
      </c>
      <c r="E28" s="70">
        <v>1884550</v>
      </c>
      <c r="F28" s="70">
        <v>917387</v>
      </c>
      <c r="G28" s="70">
        <v>532143</v>
      </c>
      <c r="H28" s="70">
        <v>17622</v>
      </c>
      <c r="I28" s="70">
        <v>0</v>
      </c>
      <c r="J28" s="70">
        <v>514521</v>
      </c>
      <c r="K28" s="70">
        <v>211010</v>
      </c>
      <c r="L28" s="70">
        <v>84743</v>
      </c>
      <c r="M28" s="71">
        <v>34451</v>
      </c>
      <c r="N28" s="72">
        <v>19500</v>
      </c>
      <c r="O28" s="70">
        <v>9625</v>
      </c>
      <c r="P28" s="70">
        <v>18313</v>
      </c>
      <c r="Q28" s="70">
        <v>1600</v>
      </c>
      <c r="R28" s="70">
        <v>2685</v>
      </c>
      <c r="S28" s="70">
        <v>1800</v>
      </c>
      <c r="T28" s="70">
        <v>8428</v>
      </c>
      <c r="U28" s="70">
        <v>360</v>
      </c>
      <c r="V28" s="70">
        <v>10642</v>
      </c>
      <c r="W28" s="71">
        <v>72953</v>
      </c>
    </row>
    <row r="29" spans="1:23" ht="25.5" customHeight="1" x14ac:dyDescent="0.2">
      <c r="A29" s="69">
        <v>20</v>
      </c>
      <c r="B29" s="256" t="s">
        <v>42</v>
      </c>
      <c r="C29" s="72">
        <v>227</v>
      </c>
      <c r="D29" s="70">
        <v>1</v>
      </c>
      <c r="E29" s="70">
        <v>786475</v>
      </c>
      <c r="F29" s="70">
        <v>247508</v>
      </c>
      <c r="G29" s="70">
        <v>196595</v>
      </c>
      <c r="H29" s="70">
        <v>107</v>
      </c>
      <c r="I29" s="70">
        <v>0</v>
      </c>
      <c r="J29" s="70">
        <v>196488</v>
      </c>
      <c r="K29" s="70">
        <v>57297</v>
      </c>
      <c r="L29" s="70">
        <v>33166</v>
      </c>
      <c r="M29" s="71">
        <v>9490</v>
      </c>
      <c r="N29" s="72">
        <v>16200</v>
      </c>
      <c r="O29" s="70">
        <v>2100</v>
      </c>
      <c r="P29" s="70">
        <v>19557</v>
      </c>
      <c r="Q29" s="70">
        <v>4800</v>
      </c>
      <c r="R29" s="70">
        <v>6000</v>
      </c>
      <c r="S29" s="70">
        <v>1722</v>
      </c>
      <c r="T29" s="70">
        <v>16900</v>
      </c>
      <c r="U29" s="70">
        <v>432</v>
      </c>
      <c r="V29" s="70">
        <v>42044</v>
      </c>
      <c r="W29" s="71">
        <v>109755</v>
      </c>
    </row>
    <row r="30" spans="1:23" ht="25.5" customHeight="1" x14ac:dyDescent="0.2">
      <c r="A30" s="69">
        <v>21</v>
      </c>
      <c r="B30" s="256" t="s">
        <v>43</v>
      </c>
      <c r="C30" s="72">
        <v>87</v>
      </c>
      <c r="D30" s="70">
        <v>1</v>
      </c>
      <c r="E30" s="70">
        <v>4881439</v>
      </c>
      <c r="F30" s="70">
        <v>340</v>
      </c>
      <c r="G30" s="70">
        <v>384944</v>
      </c>
      <c r="H30" s="70">
        <v>4</v>
      </c>
      <c r="I30" s="70">
        <v>0</v>
      </c>
      <c r="J30" s="70">
        <v>384940</v>
      </c>
      <c r="K30" s="70">
        <v>649</v>
      </c>
      <c r="L30" s="70">
        <v>63076</v>
      </c>
      <c r="M30" s="71">
        <v>106</v>
      </c>
      <c r="N30" s="72">
        <v>21600</v>
      </c>
      <c r="O30" s="70">
        <v>5250</v>
      </c>
      <c r="P30" s="70">
        <v>13188</v>
      </c>
      <c r="Q30" s="70">
        <v>1680</v>
      </c>
      <c r="R30" s="70">
        <v>1650</v>
      </c>
      <c r="S30" s="70">
        <v>924</v>
      </c>
      <c r="T30" s="70">
        <v>8940</v>
      </c>
      <c r="U30" s="70">
        <v>504</v>
      </c>
      <c r="V30" s="70">
        <v>19080</v>
      </c>
      <c r="W30" s="71">
        <v>72816</v>
      </c>
    </row>
    <row r="31" spans="1:23" ht="25.5" customHeight="1" x14ac:dyDescent="0.2">
      <c r="A31" s="69">
        <v>22</v>
      </c>
      <c r="B31" s="256" t="s">
        <v>44</v>
      </c>
      <c r="C31" s="72">
        <v>36</v>
      </c>
      <c r="D31" s="70">
        <v>0</v>
      </c>
      <c r="E31" s="70">
        <v>292012</v>
      </c>
      <c r="F31" s="70">
        <v>0</v>
      </c>
      <c r="G31" s="70">
        <v>40036</v>
      </c>
      <c r="H31" s="70">
        <v>0</v>
      </c>
      <c r="I31" s="70">
        <v>0</v>
      </c>
      <c r="J31" s="70">
        <v>40036</v>
      </c>
      <c r="K31" s="70">
        <v>6548</v>
      </c>
      <c r="L31" s="70">
        <v>6643</v>
      </c>
      <c r="M31" s="71">
        <v>1113</v>
      </c>
      <c r="N31" s="72">
        <v>0</v>
      </c>
      <c r="O31" s="70">
        <v>2100</v>
      </c>
      <c r="P31" s="70">
        <v>3690</v>
      </c>
      <c r="Q31" s="70">
        <v>960</v>
      </c>
      <c r="R31" s="70">
        <v>768</v>
      </c>
      <c r="S31" s="70">
        <v>885</v>
      </c>
      <c r="T31" s="70">
        <v>4012</v>
      </c>
      <c r="U31" s="70">
        <v>288</v>
      </c>
      <c r="V31" s="70">
        <v>10015</v>
      </c>
      <c r="W31" s="71">
        <v>22718</v>
      </c>
    </row>
    <row r="32" spans="1:23" ht="25.5" customHeight="1" x14ac:dyDescent="0.2">
      <c r="A32" s="69">
        <v>23</v>
      </c>
      <c r="B32" s="256" t="s">
        <v>45</v>
      </c>
      <c r="C32" s="72">
        <v>93</v>
      </c>
      <c r="D32" s="70">
        <v>0</v>
      </c>
      <c r="E32" s="70">
        <v>11359060</v>
      </c>
      <c r="F32" s="70">
        <v>0</v>
      </c>
      <c r="G32" s="70">
        <v>197230</v>
      </c>
      <c r="H32" s="70">
        <v>74982</v>
      </c>
      <c r="I32" s="70">
        <v>0</v>
      </c>
      <c r="J32" s="70">
        <v>122248</v>
      </c>
      <c r="K32" s="70">
        <v>7851</v>
      </c>
      <c r="L32" s="70">
        <v>20226</v>
      </c>
      <c r="M32" s="71">
        <v>1282</v>
      </c>
      <c r="N32" s="72">
        <v>19800</v>
      </c>
      <c r="O32" s="70">
        <v>6300</v>
      </c>
      <c r="P32" s="70">
        <v>12915</v>
      </c>
      <c r="Q32" s="70">
        <v>480</v>
      </c>
      <c r="R32" s="70">
        <v>2750</v>
      </c>
      <c r="S32" s="70">
        <v>720</v>
      </c>
      <c r="T32" s="70">
        <v>8580</v>
      </c>
      <c r="U32" s="70">
        <v>648</v>
      </c>
      <c r="V32" s="70">
        <v>21725</v>
      </c>
      <c r="W32" s="71">
        <v>73918</v>
      </c>
    </row>
    <row r="33" spans="1:23" ht="25.5" customHeight="1" x14ac:dyDescent="0.2">
      <c r="A33" s="69">
        <v>24</v>
      </c>
      <c r="B33" s="256" t="s">
        <v>46</v>
      </c>
      <c r="C33" s="72">
        <v>312</v>
      </c>
      <c r="D33" s="70">
        <v>29</v>
      </c>
      <c r="E33" s="70">
        <v>1342342</v>
      </c>
      <c r="F33" s="70">
        <v>182018</v>
      </c>
      <c r="G33" s="70">
        <v>164297</v>
      </c>
      <c r="H33" s="70">
        <v>336</v>
      </c>
      <c r="I33" s="70">
        <v>0</v>
      </c>
      <c r="J33" s="70">
        <v>163961</v>
      </c>
      <c r="K33" s="70">
        <v>26757</v>
      </c>
      <c r="L33" s="70">
        <v>27408</v>
      </c>
      <c r="M33" s="71">
        <v>4462</v>
      </c>
      <c r="N33" s="72">
        <v>15000</v>
      </c>
      <c r="O33" s="70">
        <v>1750</v>
      </c>
      <c r="P33" s="70">
        <v>27026</v>
      </c>
      <c r="Q33" s="70">
        <v>2400</v>
      </c>
      <c r="R33" s="70">
        <v>10903</v>
      </c>
      <c r="S33" s="70">
        <v>2475</v>
      </c>
      <c r="T33" s="70">
        <v>44708</v>
      </c>
      <c r="U33" s="70">
        <v>780</v>
      </c>
      <c r="V33" s="70">
        <v>50279</v>
      </c>
      <c r="W33" s="71">
        <v>155321</v>
      </c>
    </row>
    <row r="34" spans="1:23" ht="25.5" customHeight="1" x14ac:dyDescent="0.2">
      <c r="A34" s="73">
        <v>25</v>
      </c>
      <c r="B34" s="257" t="s">
        <v>211</v>
      </c>
      <c r="C34" s="77">
        <v>70</v>
      </c>
      <c r="D34" s="75">
        <v>0</v>
      </c>
      <c r="E34" s="75">
        <v>95798</v>
      </c>
      <c r="F34" s="75">
        <v>0</v>
      </c>
      <c r="G34" s="75">
        <v>153173</v>
      </c>
      <c r="H34" s="75">
        <v>0</v>
      </c>
      <c r="I34" s="75">
        <v>0</v>
      </c>
      <c r="J34" s="75">
        <v>153173</v>
      </c>
      <c r="K34" s="75">
        <v>3611</v>
      </c>
      <c r="L34" s="75">
        <v>25141</v>
      </c>
      <c r="M34" s="76">
        <v>590</v>
      </c>
      <c r="N34" s="77">
        <v>3600</v>
      </c>
      <c r="O34" s="75">
        <v>4200</v>
      </c>
      <c r="P34" s="75">
        <v>5604</v>
      </c>
      <c r="Q34" s="75">
        <v>480</v>
      </c>
      <c r="R34" s="75">
        <v>1264</v>
      </c>
      <c r="S34" s="75">
        <v>540</v>
      </c>
      <c r="T34" s="75">
        <v>6578</v>
      </c>
      <c r="U34" s="75">
        <v>576</v>
      </c>
      <c r="V34" s="75">
        <v>14885</v>
      </c>
      <c r="W34" s="76">
        <v>37727</v>
      </c>
    </row>
    <row r="35" spans="1:23" ht="25.5" customHeight="1" x14ac:dyDescent="0.2">
      <c r="A35" s="82"/>
      <c r="B35" s="258" t="s">
        <v>307</v>
      </c>
      <c r="C35" s="263">
        <f>SUM(C24:C34)</f>
        <v>1227</v>
      </c>
      <c r="D35" s="78">
        <f t="shared" ref="D35:W35" si="1">SUM(D24:D34)</f>
        <v>35</v>
      </c>
      <c r="E35" s="78">
        <f t="shared" si="1"/>
        <v>22774497</v>
      </c>
      <c r="F35" s="78">
        <f t="shared" si="1"/>
        <v>1460321</v>
      </c>
      <c r="G35" s="78">
        <f t="shared" si="1"/>
        <v>4124079</v>
      </c>
      <c r="H35" s="78">
        <f t="shared" si="1"/>
        <v>160741</v>
      </c>
      <c r="I35" s="78">
        <f t="shared" si="1"/>
        <v>0</v>
      </c>
      <c r="J35" s="78">
        <f t="shared" si="1"/>
        <v>3963338</v>
      </c>
      <c r="K35" s="78">
        <f t="shared" si="1"/>
        <v>2211232</v>
      </c>
      <c r="L35" s="78">
        <f t="shared" si="1"/>
        <v>669017</v>
      </c>
      <c r="M35" s="244">
        <f t="shared" si="1"/>
        <v>377758</v>
      </c>
      <c r="N35" s="263">
        <f t="shared" si="1"/>
        <v>151950</v>
      </c>
      <c r="O35" s="78">
        <f t="shared" si="1"/>
        <v>46200</v>
      </c>
      <c r="P35" s="78">
        <f t="shared" si="1"/>
        <v>138486</v>
      </c>
      <c r="Q35" s="78">
        <f t="shared" si="1"/>
        <v>18160</v>
      </c>
      <c r="R35" s="78">
        <f t="shared" si="1"/>
        <v>36129</v>
      </c>
      <c r="S35" s="78">
        <f t="shared" si="1"/>
        <v>13353</v>
      </c>
      <c r="T35" s="78">
        <f t="shared" si="1"/>
        <v>136405</v>
      </c>
      <c r="U35" s="78">
        <f t="shared" si="1"/>
        <v>5148</v>
      </c>
      <c r="V35" s="78">
        <f t="shared" si="1"/>
        <v>235991</v>
      </c>
      <c r="W35" s="244">
        <f t="shared" si="1"/>
        <v>781822</v>
      </c>
    </row>
    <row r="36" spans="1:23" ht="25.5" customHeight="1" thickBot="1" x14ac:dyDescent="0.2">
      <c r="A36" s="83"/>
      <c r="B36" s="259" t="s">
        <v>47</v>
      </c>
      <c r="C36" s="264">
        <f t="shared" ref="C36:W36" si="2">SUM(C23,C35)</f>
        <v>11458</v>
      </c>
      <c r="D36" s="84">
        <f t="shared" si="2"/>
        <v>93</v>
      </c>
      <c r="E36" s="84">
        <f t="shared" si="2"/>
        <v>88323105</v>
      </c>
      <c r="F36" s="84">
        <f t="shared" si="2"/>
        <v>6784366</v>
      </c>
      <c r="G36" s="84">
        <f t="shared" si="2"/>
        <v>25580181</v>
      </c>
      <c r="H36" s="84">
        <f t="shared" si="2"/>
        <v>348548</v>
      </c>
      <c r="I36" s="84">
        <f t="shared" si="2"/>
        <v>0</v>
      </c>
      <c r="J36" s="84">
        <f t="shared" si="2"/>
        <v>25231633</v>
      </c>
      <c r="K36" s="84">
        <f t="shared" si="2"/>
        <v>7564910</v>
      </c>
      <c r="L36" s="84">
        <f t="shared" si="2"/>
        <v>4290392</v>
      </c>
      <c r="M36" s="245">
        <f t="shared" si="2"/>
        <v>1288905</v>
      </c>
      <c r="N36" s="264">
        <f t="shared" si="2"/>
        <v>1367971</v>
      </c>
      <c r="O36" s="84">
        <f t="shared" si="2"/>
        <v>395254</v>
      </c>
      <c r="P36" s="84">
        <f t="shared" si="2"/>
        <v>1239039</v>
      </c>
      <c r="Q36" s="84">
        <f t="shared" si="2"/>
        <v>153180</v>
      </c>
      <c r="R36" s="84">
        <f t="shared" si="2"/>
        <v>370844</v>
      </c>
      <c r="S36" s="84">
        <f t="shared" si="2"/>
        <v>134770</v>
      </c>
      <c r="T36" s="84">
        <f t="shared" si="2"/>
        <v>1162785</v>
      </c>
      <c r="U36" s="84">
        <f t="shared" si="2"/>
        <v>60191</v>
      </c>
      <c r="V36" s="84">
        <f t="shared" si="2"/>
        <v>2218358</v>
      </c>
      <c r="W36" s="245">
        <f t="shared" si="2"/>
        <v>7102392</v>
      </c>
    </row>
    <row r="37" spans="1:23" ht="17.25" customHeight="1" x14ac:dyDescent="0.15"/>
    <row r="38" spans="1:23" ht="17.25" customHeight="1" x14ac:dyDescent="0.15">
      <c r="B38" s="160" t="s">
        <v>481</v>
      </c>
      <c r="C38" s="7">
        <f t="shared" ref="C38:V38" si="3">SUM(C9:C22,C24:C34)</f>
        <v>11458</v>
      </c>
      <c r="D38" s="7">
        <f t="shared" si="3"/>
        <v>93</v>
      </c>
      <c r="E38" s="7">
        <f t="shared" si="3"/>
        <v>88323105</v>
      </c>
      <c r="F38" s="7">
        <f t="shared" si="3"/>
        <v>6784366</v>
      </c>
      <c r="G38" s="7">
        <f t="shared" si="3"/>
        <v>25580181</v>
      </c>
      <c r="H38" s="7">
        <f t="shared" si="3"/>
        <v>348548</v>
      </c>
      <c r="I38" s="7">
        <f t="shared" si="3"/>
        <v>0</v>
      </c>
      <c r="J38" s="7">
        <f t="shared" si="3"/>
        <v>25231633</v>
      </c>
      <c r="K38" s="7">
        <f t="shared" si="3"/>
        <v>7564910</v>
      </c>
      <c r="L38" s="7">
        <f t="shared" si="3"/>
        <v>4290392</v>
      </c>
      <c r="M38" s="7">
        <f t="shared" si="3"/>
        <v>1288905</v>
      </c>
      <c r="N38" s="7">
        <f t="shared" si="3"/>
        <v>1367971</v>
      </c>
      <c r="O38" s="7">
        <f t="shared" si="3"/>
        <v>395254</v>
      </c>
      <c r="P38" s="7">
        <f t="shared" si="3"/>
        <v>1239039</v>
      </c>
      <c r="Q38" s="7">
        <f t="shared" si="3"/>
        <v>153180</v>
      </c>
      <c r="R38" s="7">
        <f t="shared" si="3"/>
        <v>370844</v>
      </c>
      <c r="S38" s="7">
        <f t="shared" si="3"/>
        <v>134770</v>
      </c>
      <c r="T38" s="7">
        <f t="shared" si="3"/>
        <v>1162785</v>
      </c>
      <c r="U38" s="7">
        <f t="shared" si="3"/>
        <v>60191</v>
      </c>
      <c r="V38" s="7">
        <f t="shared" si="3"/>
        <v>2218358</v>
      </c>
      <c r="W38" s="7">
        <f>SUM(N38:V38)</f>
        <v>7102392</v>
      </c>
    </row>
    <row r="39" spans="1:23" ht="17.25" customHeight="1" x14ac:dyDescent="0.15">
      <c r="C39" s="7">
        <f>C36-C38</f>
        <v>0</v>
      </c>
      <c r="D39" s="7">
        <f t="shared" ref="D39:W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</row>
    <row r="40" spans="1:23" ht="17.25" customHeight="1" x14ac:dyDescent="0.15"/>
    <row r="41" spans="1:23" ht="17.25" customHeight="1" x14ac:dyDescent="0.15"/>
    <row r="42" spans="1:23" ht="17.25" customHeight="1" x14ac:dyDescent="0.15"/>
    <row r="43" spans="1:23" ht="17.25" customHeight="1" x14ac:dyDescent="0.15"/>
    <row r="44" spans="1:23" ht="17.25" customHeight="1" x14ac:dyDescent="0.15"/>
    <row r="45" spans="1:23" ht="17.25" customHeight="1" x14ac:dyDescent="0.15"/>
    <row r="46" spans="1:23" ht="17.25" customHeight="1" x14ac:dyDescent="0.15"/>
    <row r="47" spans="1:23" ht="17.25" customHeight="1" x14ac:dyDescent="0.15"/>
    <row r="48" spans="1:23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0" firstPageNumber="45" orientation="landscape" useFirstPageNumber="1" r:id="rId1"/>
  <headerFooter alignWithMargins="0"/>
  <colBreaks count="1" manualBreakCount="1">
    <brk id="13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="50" zoomScaleNormal="100" zoomScaleSheetLayoutView="50" workbookViewId="0">
      <pane xSplit="2" ySplit="8" topLeftCell="C15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7" width="28.375" style="7" customWidth="1"/>
    <col min="8" max="16384" width="11" style="7"/>
  </cols>
  <sheetData>
    <row r="1" spans="1:7" ht="20.100000000000001" customHeight="1" x14ac:dyDescent="0.15"/>
    <row r="2" spans="1:7" ht="20.100000000000001" customHeight="1" x14ac:dyDescent="0.15">
      <c r="B2" s="25"/>
      <c r="C2" s="294" t="s">
        <v>626</v>
      </c>
      <c r="D2" s="33"/>
      <c r="E2" s="33"/>
      <c r="G2" s="33"/>
    </row>
    <row r="3" spans="1:7" s="26" customFormat="1" ht="20.100000000000001" customHeight="1" thickBot="1" x14ac:dyDescent="0.25">
      <c r="D3" s="85"/>
      <c r="E3" s="86"/>
      <c r="F3" s="61"/>
      <c r="G3" s="228" t="s">
        <v>1</v>
      </c>
    </row>
    <row r="4" spans="1:7" ht="24" customHeight="1" x14ac:dyDescent="0.15">
      <c r="A4" s="27"/>
      <c r="B4" s="248"/>
      <c r="C4" s="90"/>
      <c r="D4" s="231"/>
      <c r="E4" s="29" t="s">
        <v>48</v>
      </c>
      <c r="F4" s="30"/>
      <c r="G4" s="31"/>
    </row>
    <row r="5" spans="1:7" ht="24" customHeight="1" x14ac:dyDescent="0.15">
      <c r="A5" s="32"/>
      <c r="B5" s="249"/>
      <c r="C5" s="146" t="s">
        <v>49</v>
      </c>
      <c r="D5" s="111" t="s">
        <v>50</v>
      </c>
      <c r="E5" s="112"/>
      <c r="F5" s="148"/>
      <c r="G5" s="200"/>
    </row>
    <row r="6" spans="1:7" ht="24" customHeight="1" x14ac:dyDescent="0.2">
      <c r="A6" s="43" t="s">
        <v>9</v>
      </c>
      <c r="B6" s="250"/>
      <c r="C6" s="47" t="s">
        <v>51</v>
      </c>
      <c r="D6" s="48" t="s">
        <v>51</v>
      </c>
      <c r="E6" s="48" t="s">
        <v>52</v>
      </c>
      <c r="F6" s="154" t="s">
        <v>53</v>
      </c>
      <c r="G6" s="268" t="s">
        <v>14</v>
      </c>
    </row>
    <row r="7" spans="1:7" ht="24" customHeight="1" x14ac:dyDescent="0.2">
      <c r="A7" s="32"/>
      <c r="B7" s="40"/>
      <c r="C7" s="47"/>
      <c r="D7" s="33"/>
      <c r="E7" s="232"/>
      <c r="F7" s="159"/>
      <c r="G7" s="269"/>
    </row>
    <row r="8" spans="1:7" s="345" customFormat="1" ht="24" customHeight="1" x14ac:dyDescent="0.2">
      <c r="A8" s="342"/>
      <c r="B8" s="343"/>
      <c r="C8" s="8" t="s">
        <v>54</v>
      </c>
      <c r="D8" s="22" t="s">
        <v>319</v>
      </c>
      <c r="E8" s="22" t="s">
        <v>320</v>
      </c>
      <c r="F8" s="23" t="s">
        <v>321</v>
      </c>
      <c r="G8" s="270" t="s">
        <v>322</v>
      </c>
    </row>
    <row r="9" spans="1:7" ht="24" customHeight="1" x14ac:dyDescent="0.2">
      <c r="A9" s="65">
        <v>1</v>
      </c>
      <c r="B9" s="251" t="s">
        <v>28</v>
      </c>
      <c r="C9" s="246">
        <v>14718</v>
      </c>
      <c r="D9" s="79">
        <v>240529</v>
      </c>
      <c r="E9" s="79">
        <v>255247</v>
      </c>
      <c r="F9" s="79">
        <v>240529</v>
      </c>
      <c r="G9" s="80">
        <v>255247</v>
      </c>
    </row>
    <row r="10" spans="1:7" ht="24" customHeight="1" x14ac:dyDescent="0.2">
      <c r="A10" s="69">
        <v>2</v>
      </c>
      <c r="B10" s="252" t="s">
        <v>29</v>
      </c>
      <c r="C10" s="171">
        <v>5575</v>
      </c>
      <c r="D10" s="70">
        <v>65343</v>
      </c>
      <c r="E10" s="70">
        <v>70918</v>
      </c>
      <c r="F10" s="70">
        <v>65343</v>
      </c>
      <c r="G10" s="71">
        <v>70918</v>
      </c>
    </row>
    <row r="11" spans="1:7" ht="24" customHeight="1" x14ac:dyDescent="0.2">
      <c r="A11" s="69">
        <v>3</v>
      </c>
      <c r="B11" s="252" t="s">
        <v>30</v>
      </c>
      <c r="C11" s="171">
        <v>8844</v>
      </c>
      <c r="D11" s="70">
        <v>71502</v>
      </c>
      <c r="E11" s="70">
        <v>80346</v>
      </c>
      <c r="F11" s="70">
        <v>71502</v>
      </c>
      <c r="G11" s="71">
        <v>80346</v>
      </c>
    </row>
    <row r="12" spans="1:7" ht="24" customHeight="1" x14ac:dyDescent="0.2">
      <c r="A12" s="69">
        <v>4</v>
      </c>
      <c r="B12" s="252" t="s">
        <v>31</v>
      </c>
      <c r="C12" s="171">
        <v>6146</v>
      </c>
      <c r="D12" s="70">
        <v>52909</v>
      </c>
      <c r="E12" s="70">
        <v>59055</v>
      </c>
      <c r="F12" s="70">
        <v>52909</v>
      </c>
      <c r="G12" s="71">
        <v>59055</v>
      </c>
    </row>
    <row r="13" spans="1:7" ht="24" customHeight="1" x14ac:dyDescent="0.2">
      <c r="A13" s="69">
        <v>5</v>
      </c>
      <c r="B13" s="252" t="s">
        <v>32</v>
      </c>
      <c r="C13" s="171">
        <v>5471</v>
      </c>
      <c r="D13" s="70">
        <v>44363</v>
      </c>
      <c r="E13" s="70">
        <v>49834</v>
      </c>
      <c r="F13" s="70">
        <v>44363</v>
      </c>
      <c r="G13" s="71">
        <v>49834</v>
      </c>
    </row>
    <row r="14" spans="1:7" ht="24" customHeight="1" x14ac:dyDescent="0.2">
      <c r="A14" s="69">
        <v>6</v>
      </c>
      <c r="B14" s="252" t="s">
        <v>33</v>
      </c>
      <c r="C14" s="171">
        <v>5572</v>
      </c>
      <c r="D14" s="70">
        <v>38032</v>
      </c>
      <c r="E14" s="70">
        <v>43604</v>
      </c>
      <c r="F14" s="70">
        <v>38032</v>
      </c>
      <c r="G14" s="71">
        <v>43604</v>
      </c>
    </row>
    <row r="15" spans="1:7" ht="24" customHeight="1" x14ac:dyDescent="0.2">
      <c r="A15" s="69">
        <v>7</v>
      </c>
      <c r="B15" s="252" t="s">
        <v>34</v>
      </c>
      <c r="C15" s="171">
        <v>7754</v>
      </c>
      <c r="D15" s="70">
        <v>74828</v>
      </c>
      <c r="E15" s="70">
        <v>82582</v>
      </c>
      <c r="F15" s="70">
        <v>74828</v>
      </c>
      <c r="G15" s="71">
        <v>82582</v>
      </c>
    </row>
    <row r="16" spans="1:7" ht="24" customHeight="1" x14ac:dyDescent="0.2">
      <c r="A16" s="69">
        <v>8</v>
      </c>
      <c r="B16" s="252" t="s">
        <v>35</v>
      </c>
      <c r="C16" s="171">
        <v>4002</v>
      </c>
      <c r="D16" s="70">
        <v>35927</v>
      </c>
      <c r="E16" s="70">
        <v>39929</v>
      </c>
      <c r="F16" s="70">
        <v>35927</v>
      </c>
      <c r="G16" s="71">
        <v>39929</v>
      </c>
    </row>
    <row r="17" spans="1:7" ht="24" customHeight="1" x14ac:dyDescent="0.2">
      <c r="A17" s="69">
        <v>9</v>
      </c>
      <c r="B17" s="252" t="s">
        <v>36</v>
      </c>
      <c r="C17" s="171">
        <v>3768</v>
      </c>
      <c r="D17" s="70">
        <v>31974</v>
      </c>
      <c r="E17" s="70">
        <v>35742</v>
      </c>
      <c r="F17" s="70">
        <v>31974</v>
      </c>
      <c r="G17" s="71">
        <v>35742</v>
      </c>
    </row>
    <row r="18" spans="1:7" ht="24" customHeight="1" x14ac:dyDescent="0.2">
      <c r="A18" s="69">
        <v>10</v>
      </c>
      <c r="B18" s="252" t="s">
        <v>37</v>
      </c>
      <c r="C18" s="171">
        <v>2299</v>
      </c>
      <c r="D18" s="70">
        <v>14893</v>
      </c>
      <c r="E18" s="70">
        <v>17192</v>
      </c>
      <c r="F18" s="70">
        <v>14893</v>
      </c>
      <c r="G18" s="71">
        <v>17192</v>
      </c>
    </row>
    <row r="19" spans="1:7" ht="24" customHeight="1" x14ac:dyDescent="0.2">
      <c r="A19" s="69">
        <v>11</v>
      </c>
      <c r="B19" s="252" t="s">
        <v>187</v>
      </c>
      <c r="C19" s="171">
        <v>8295</v>
      </c>
      <c r="D19" s="70">
        <v>53471</v>
      </c>
      <c r="E19" s="70">
        <v>61766</v>
      </c>
      <c r="F19" s="70">
        <v>53471</v>
      </c>
      <c r="G19" s="71">
        <v>61766</v>
      </c>
    </row>
    <row r="20" spans="1:7" ht="24" customHeight="1" x14ac:dyDescent="0.2">
      <c r="A20" s="73">
        <v>12</v>
      </c>
      <c r="B20" s="253" t="s">
        <v>188</v>
      </c>
      <c r="C20" s="171">
        <v>2709</v>
      </c>
      <c r="D20" s="70">
        <v>19655</v>
      </c>
      <c r="E20" s="70">
        <v>22364</v>
      </c>
      <c r="F20" s="70">
        <v>19655</v>
      </c>
      <c r="G20" s="71">
        <v>22364</v>
      </c>
    </row>
    <row r="21" spans="1:7" ht="24" customHeight="1" x14ac:dyDescent="0.2">
      <c r="A21" s="73">
        <v>13</v>
      </c>
      <c r="B21" s="253" t="s">
        <v>214</v>
      </c>
      <c r="C21" s="171">
        <v>1956</v>
      </c>
      <c r="D21" s="70">
        <v>11575</v>
      </c>
      <c r="E21" s="70">
        <v>13531</v>
      </c>
      <c r="F21" s="70">
        <v>11575</v>
      </c>
      <c r="G21" s="71">
        <v>13531</v>
      </c>
    </row>
    <row r="22" spans="1:7" ht="24" customHeight="1" x14ac:dyDescent="0.2">
      <c r="A22" s="211">
        <v>14</v>
      </c>
      <c r="B22" s="254" t="s">
        <v>215</v>
      </c>
      <c r="C22" s="172">
        <v>2655</v>
      </c>
      <c r="D22" s="75">
        <v>26851</v>
      </c>
      <c r="E22" s="75">
        <v>29506</v>
      </c>
      <c r="F22" s="75">
        <v>26851</v>
      </c>
      <c r="G22" s="76">
        <v>29506</v>
      </c>
    </row>
    <row r="23" spans="1:7" ht="24" customHeight="1" x14ac:dyDescent="0.2">
      <c r="A23" s="32"/>
      <c r="B23" s="40" t="s">
        <v>306</v>
      </c>
      <c r="C23" s="173">
        <f>SUM(C9:C22)</f>
        <v>79764</v>
      </c>
      <c r="D23" s="78">
        <f>SUM(D9:D22)</f>
        <v>781852</v>
      </c>
      <c r="E23" s="78">
        <f>SUM(E9:E22)</f>
        <v>861616</v>
      </c>
      <c r="F23" s="78">
        <f>SUM(F9:F22)</f>
        <v>781852</v>
      </c>
      <c r="G23" s="244">
        <f>SUM(G9:G22)</f>
        <v>861616</v>
      </c>
    </row>
    <row r="24" spans="1:7" ht="24" customHeight="1" x14ac:dyDescent="0.2">
      <c r="A24" s="65">
        <v>15</v>
      </c>
      <c r="B24" s="255" t="s">
        <v>189</v>
      </c>
      <c r="C24" s="174">
        <v>1462</v>
      </c>
      <c r="D24" s="79">
        <v>14181</v>
      </c>
      <c r="E24" s="79">
        <v>15643</v>
      </c>
      <c r="F24" s="79">
        <v>14181</v>
      </c>
      <c r="G24" s="80">
        <v>15643</v>
      </c>
    </row>
    <row r="25" spans="1:7" ht="24" customHeight="1" x14ac:dyDescent="0.2">
      <c r="A25" s="69">
        <v>16</v>
      </c>
      <c r="B25" s="256" t="s">
        <v>38</v>
      </c>
      <c r="C25" s="171">
        <v>1362</v>
      </c>
      <c r="D25" s="70">
        <v>10257</v>
      </c>
      <c r="E25" s="70">
        <v>11619</v>
      </c>
      <c r="F25" s="70">
        <v>10257</v>
      </c>
      <c r="G25" s="71">
        <v>11619</v>
      </c>
    </row>
    <row r="26" spans="1:7" ht="24" customHeight="1" x14ac:dyDescent="0.2">
      <c r="A26" s="69">
        <v>17</v>
      </c>
      <c r="B26" s="256" t="s">
        <v>39</v>
      </c>
      <c r="C26" s="171">
        <v>916</v>
      </c>
      <c r="D26" s="70">
        <v>5572</v>
      </c>
      <c r="E26" s="70">
        <v>6488</v>
      </c>
      <c r="F26" s="70">
        <v>5572</v>
      </c>
      <c r="G26" s="71">
        <v>6488</v>
      </c>
    </row>
    <row r="27" spans="1:7" ht="24" customHeight="1" x14ac:dyDescent="0.2">
      <c r="A27" s="69">
        <v>18</v>
      </c>
      <c r="B27" s="256" t="s">
        <v>40</v>
      </c>
      <c r="C27" s="171">
        <v>705</v>
      </c>
      <c r="D27" s="70">
        <v>5312</v>
      </c>
      <c r="E27" s="70">
        <v>6017</v>
      </c>
      <c r="F27" s="70">
        <v>5312</v>
      </c>
      <c r="G27" s="71">
        <v>6017</v>
      </c>
    </row>
    <row r="28" spans="1:7" ht="24" customHeight="1" x14ac:dyDescent="0.2">
      <c r="A28" s="69">
        <v>19</v>
      </c>
      <c r="B28" s="256" t="s">
        <v>41</v>
      </c>
      <c r="C28" s="171">
        <v>932</v>
      </c>
      <c r="D28" s="70">
        <v>6630</v>
      </c>
      <c r="E28" s="70">
        <v>7562</v>
      </c>
      <c r="F28" s="70">
        <v>6630</v>
      </c>
      <c r="G28" s="71">
        <v>7562</v>
      </c>
    </row>
    <row r="29" spans="1:7" ht="24" customHeight="1" x14ac:dyDescent="0.2">
      <c r="A29" s="69">
        <v>20</v>
      </c>
      <c r="B29" s="256" t="s">
        <v>42</v>
      </c>
      <c r="C29" s="171">
        <v>2049</v>
      </c>
      <c r="D29" s="70">
        <v>17428</v>
      </c>
      <c r="E29" s="70">
        <v>19477</v>
      </c>
      <c r="F29" s="70">
        <v>17428</v>
      </c>
      <c r="G29" s="71">
        <v>19477</v>
      </c>
    </row>
    <row r="30" spans="1:7" ht="24" customHeight="1" x14ac:dyDescent="0.2">
      <c r="A30" s="69">
        <v>21</v>
      </c>
      <c r="B30" s="256" t="s">
        <v>43</v>
      </c>
      <c r="C30" s="171">
        <v>1281</v>
      </c>
      <c r="D30" s="70">
        <v>11839</v>
      </c>
      <c r="E30" s="70">
        <v>13120</v>
      </c>
      <c r="F30" s="70">
        <v>11839</v>
      </c>
      <c r="G30" s="71">
        <v>13120</v>
      </c>
    </row>
    <row r="31" spans="1:7" ht="24" customHeight="1" x14ac:dyDescent="0.2">
      <c r="A31" s="69">
        <v>22</v>
      </c>
      <c r="B31" s="256" t="s">
        <v>44</v>
      </c>
      <c r="C31" s="171">
        <v>916</v>
      </c>
      <c r="D31" s="70">
        <v>5074</v>
      </c>
      <c r="E31" s="70">
        <v>5990</v>
      </c>
      <c r="F31" s="70">
        <v>5074</v>
      </c>
      <c r="G31" s="71">
        <v>5990</v>
      </c>
    </row>
    <row r="32" spans="1:7" ht="24" customHeight="1" x14ac:dyDescent="0.2">
      <c r="A32" s="69">
        <v>23</v>
      </c>
      <c r="B32" s="256" t="s">
        <v>45</v>
      </c>
      <c r="C32" s="171">
        <v>1405</v>
      </c>
      <c r="D32" s="70">
        <v>14133</v>
      </c>
      <c r="E32" s="70">
        <v>15538</v>
      </c>
      <c r="F32" s="70">
        <v>14133</v>
      </c>
      <c r="G32" s="71">
        <v>15538</v>
      </c>
    </row>
    <row r="33" spans="1:7" ht="24" customHeight="1" x14ac:dyDescent="0.2">
      <c r="A33" s="69">
        <v>24</v>
      </c>
      <c r="B33" s="256" t="s">
        <v>46</v>
      </c>
      <c r="C33" s="171">
        <v>11324</v>
      </c>
      <c r="D33" s="70">
        <v>10454</v>
      </c>
      <c r="E33" s="70">
        <v>21778</v>
      </c>
      <c r="F33" s="70">
        <v>10454</v>
      </c>
      <c r="G33" s="71">
        <v>21778</v>
      </c>
    </row>
    <row r="34" spans="1:7" ht="24" customHeight="1" x14ac:dyDescent="0.2">
      <c r="A34" s="73">
        <v>25</v>
      </c>
      <c r="B34" s="257" t="s">
        <v>211</v>
      </c>
      <c r="C34" s="172">
        <v>1184</v>
      </c>
      <c r="D34" s="75">
        <v>6992</v>
      </c>
      <c r="E34" s="75">
        <v>8176</v>
      </c>
      <c r="F34" s="75">
        <v>6992</v>
      </c>
      <c r="G34" s="76">
        <v>8176</v>
      </c>
    </row>
    <row r="35" spans="1:7" ht="24" customHeight="1" x14ac:dyDescent="0.2">
      <c r="A35" s="82"/>
      <c r="B35" s="258" t="s">
        <v>307</v>
      </c>
      <c r="C35" s="173">
        <f>SUM(C24:C34)</f>
        <v>23536</v>
      </c>
      <c r="D35" s="78">
        <f>SUM(D24:D34)</f>
        <v>107872</v>
      </c>
      <c r="E35" s="78">
        <f>SUM(E24:E34)</f>
        <v>131408</v>
      </c>
      <c r="F35" s="78">
        <f>SUM(F24:F34)</f>
        <v>107872</v>
      </c>
      <c r="G35" s="244">
        <f>SUM(G24:G34)</f>
        <v>131408</v>
      </c>
    </row>
    <row r="36" spans="1:7" ht="24" customHeight="1" thickBot="1" x14ac:dyDescent="0.2">
      <c r="A36" s="83"/>
      <c r="B36" s="259" t="s">
        <v>47</v>
      </c>
      <c r="C36" s="247">
        <f>SUM(C23,C35)</f>
        <v>103300</v>
      </c>
      <c r="D36" s="84">
        <f>SUM(D23,D35)</f>
        <v>889724</v>
      </c>
      <c r="E36" s="84">
        <f>SUM(E23,E35)</f>
        <v>993024</v>
      </c>
      <c r="F36" s="84">
        <f>SUM(F23,F35)</f>
        <v>889724</v>
      </c>
      <c r="G36" s="245">
        <f>SUM(G23,G35)</f>
        <v>993024</v>
      </c>
    </row>
    <row r="37" spans="1:7" x14ac:dyDescent="0.15">
      <c r="C37" s="33"/>
      <c r="D37" s="33"/>
      <c r="E37" s="33"/>
      <c r="F37" s="33"/>
      <c r="G37" s="33"/>
    </row>
    <row r="38" spans="1:7" x14ac:dyDescent="0.15">
      <c r="B38" s="160" t="s">
        <v>482</v>
      </c>
      <c r="C38" s="7">
        <f>SUM(C9:C22,C24:C34)</f>
        <v>103300</v>
      </c>
      <c r="D38" s="7">
        <f>SUM(D9:D22,D24:D34)</f>
        <v>889724</v>
      </c>
      <c r="E38" s="7">
        <f>SUM(E9:E22,E24:E34)</f>
        <v>993024</v>
      </c>
      <c r="F38" s="7">
        <f>SUM(F9:F22,F24:F34)</f>
        <v>889724</v>
      </c>
      <c r="G38" s="7">
        <f>SUM(G9:G22,G24:G34)</f>
        <v>993024</v>
      </c>
    </row>
    <row r="39" spans="1:7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>G36-G38</f>
        <v>0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I3" sqref="I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4" width="28.25" style="7" customWidth="1"/>
    <col min="15" max="16384" width="11" style="7"/>
  </cols>
  <sheetData>
    <row r="1" spans="1:185" ht="20.100000000000001" customHeight="1" x14ac:dyDescent="0.15"/>
    <row r="2" spans="1:185" ht="20.100000000000001" customHeight="1" x14ac:dyDescent="0.15">
      <c r="B2" s="25"/>
      <c r="C2" s="294" t="s">
        <v>627</v>
      </c>
      <c r="I2" s="294" t="s">
        <v>628</v>
      </c>
    </row>
    <row r="3" spans="1:185" s="26" customFormat="1" ht="20.100000000000001" customHeight="1" thickBot="1" x14ac:dyDescent="0.25">
      <c r="C3" s="295" t="s">
        <v>0</v>
      </c>
      <c r="D3" s="85"/>
      <c r="E3" s="85"/>
      <c r="F3" s="86"/>
      <c r="G3" s="61"/>
      <c r="H3" s="228" t="s">
        <v>55</v>
      </c>
      <c r="I3" s="295" t="s">
        <v>2</v>
      </c>
      <c r="J3" s="86"/>
      <c r="K3" s="86"/>
      <c r="L3" s="86"/>
      <c r="M3" s="86"/>
      <c r="N3" s="228" t="s">
        <v>55</v>
      </c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</row>
    <row r="4" spans="1:185" ht="24" customHeight="1" x14ac:dyDescent="0.15">
      <c r="A4" s="27"/>
      <c r="B4" s="248"/>
      <c r="C4" s="240"/>
      <c r="D4" s="29" t="s">
        <v>14</v>
      </c>
      <c r="E4" s="30"/>
      <c r="F4" s="229"/>
      <c r="G4" s="29" t="s">
        <v>56</v>
      </c>
      <c r="H4" s="31"/>
      <c r="I4" s="240"/>
      <c r="J4" s="29" t="s">
        <v>14</v>
      </c>
      <c r="K4" s="30"/>
      <c r="L4" s="229"/>
      <c r="M4" s="29" t="s">
        <v>56</v>
      </c>
      <c r="N4" s="31"/>
    </row>
    <row r="5" spans="1:185" ht="24" customHeight="1" x14ac:dyDescent="0.15">
      <c r="A5" s="32"/>
      <c r="B5" s="249"/>
      <c r="C5" s="195"/>
      <c r="D5" s="147"/>
      <c r="E5" s="111"/>
      <c r="F5" s="62" t="s">
        <v>57</v>
      </c>
      <c r="G5" s="59"/>
      <c r="H5" s="115"/>
      <c r="I5" s="195"/>
      <c r="J5" s="147"/>
      <c r="K5" s="111"/>
      <c r="L5" s="62" t="s">
        <v>57</v>
      </c>
      <c r="M5" s="59"/>
      <c r="N5" s="115"/>
    </row>
    <row r="6" spans="1:185" ht="24" customHeight="1" x14ac:dyDescent="0.2">
      <c r="A6" s="43" t="s">
        <v>9</v>
      </c>
      <c r="B6" s="250"/>
      <c r="C6" s="157" t="s">
        <v>58</v>
      </c>
      <c r="D6" s="48" t="s">
        <v>14</v>
      </c>
      <c r="E6" s="48" t="s">
        <v>59</v>
      </c>
      <c r="F6" s="154" t="s">
        <v>60</v>
      </c>
      <c r="G6" s="45" t="s">
        <v>61</v>
      </c>
      <c r="H6" s="155" t="s">
        <v>62</v>
      </c>
      <c r="I6" s="157" t="s">
        <v>58</v>
      </c>
      <c r="J6" s="48" t="s">
        <v>14</v>
      </c>
      <c r="K6" s="48" t="s">
        <v>59</v>
      </c>
      <c r="L6" s="154" t="s">
        <v>60</v>
      </c>
      <c r="M6" s="45" t="s">
        <v>61</v>
      </c>
      <c r="N6" s="155" t="s">
        <v>62</v>
      </c>
    </row>
    <row r="7" spans="1:185" ht="24" customHeight="1" x14ac:dyDescent="0.2">
      <c r="A7" s="32"/>
      <c r="B7" s="40"/>
      <c r="C7" s="157"/>
      <c r="D7" s="158"/>
      <c r="E7" s="33"/>
      <c r="F7" s="59" t="s">
        <v>63</v>
      </c>
      <c r="G7" s="108"/>
      <c r="H7" s="40"/>
      <c r="I7" s="157"/>
      <c r="J7" s="158"/>
      <c r="K7" s="33"/>
      <c r="L7" s="59" t="s">
        <v>63</v>
      </c>
      <c r="M7" s="108"/>
      <c r="N7" s="40"/>
    </row>
    <row r="8" spans="1:185" s="345" customFormat="1" ht="24" customHeight="1" x14ac:dyDescent="0.2">
      <c r="A8" s="353"/>
      <c r="B8" s="354"/>
      <c r="C8" s="355" t="s">
        <v>64</v>
      </c>
      <c r="D8" s="356" t="s">
        <v>65</v>
      </c>
      <c r="E8" s="22" t="s">
        <v>66</v>
      </c>
      <c r="F8" s="23" t="s">
        <v>67</v>
      </c>
      <c r="G8" s="357" t="s">
        <v>68</v>
      </c>
      <c r="H8" s="358" t="s">
        <v>69</v>
      </c>
      <c r="I8" s="355" t="s">
        <v>426</v>
      </c>
      <c r="J8" s="356" t="s">
        <v>427</v>
      </c>
      <c r="K8" s="22" t="s">
        <v>428</v>
      </c>
      <c r="L8" s="23" t="s">
        <v>429</v>
      </c>
      <c r="M8" s="357" t="s">
        <v>430</v>
      </c>
      <c r="N8" s="358" t="s">
        <v>431</v>
      </c>
    </row>
    <row r="9" spans="1:185" ht="24" customHeight="1" x14ac:dyDescent="0.2">
      <c r="A9" s="230">
        <v>1</v>
      </c>
      <c r="B9" s="271" t="s">
        <v>28</v>
      </c>
      <c r="C9" s="81">
        <v>20534</v>
      </c>
      <c r="D9" s="79">
        <v>179883</v>
      </c>
      <c r="E9" s="79">
        <v>5474</v>
      </c>
      <c r="F9" s="79">
        <v>25781015</v>
      </c>
      <c r="G9" s="79">
        <v>25151650</v>
      </c>
      <c r="H9" s="80">
        <v>629365</v>
      </c>
      <c r="I9" s="81">
        <v>10</v>
      </c>
      <c r="J9" s="79">
        <v>36862</v>
      </c>
      <c r="K9" s="79">
        <v>4830</v>
      </c>
      <c r="L9" s="79">
        <v>1352864</v>
      </c>
      <c r="M9" s="79">
        <v>1252401</v>
      </c>
      <c r="N9" s="80">
        <v>100463</v>
      </c>
    </row>
    <row r="10" spans="1:185" ht="24" customHeight="1" x14ac:dyDescent="0.2">
      <c r="A10" s="69">
        <v>2</v>
      </c>
      <c r="B10" s="252" t="s">
        <v>29</v>
      </c>
      <c r="C10" s="72">
        <v>9059</v>
      </c>
      <c r="D10" s="70">
        <v>48293</v>
      </c>
      <c r="E10" s="70">
        <v>1956</v>
      </c>
      <c r="F10" s="70">
        <v>5539094</v>
      </c>
      <c r="G10" s="70">
        <v>5370068</v>
      </c>
      <c r="H10" s="71">
        <v>169026</v>
      </c>
      <c r="I10" s="72">
        <v>8</v>
      </c>
      <c r="J10" s="70">
        <v>11217</v>
      </c>
      <c r="K10" s="70">
        <v>2026</v>
      </c>
      <c r="L10" s="70">
        <v>311111</v>
      </c>
      <c r="M10" s="70">
        <v>280796</v>
      </c>
      <c r="N10" s="71">
        <v>30315</v>
      </c>
    </row>
    <row r="11" spans="1:185" ht="24" customHeight="1" x14ac:dyDescent="0.2">
      <c r="A11" s="69">
        <v>3</v>
      </c>
      <c r="B11" s="252" t="s">
        <v>30</v>
      </c>
      <c r="C11" s="72">
        <v>10269</v>
      </c>
      <c r="D11" s="70">
        <v>54243</v>
      </c>
      <c r="E11" s="70">
        <v>3478</v>
      </c>
      <c r="F11" s="70">
        <v>5923720</v>
      </c>
      <c r="G11" s="70">
        <v>5733869</v>
      </c>
      <c r="H11" s="71">
        <v>189851</v>
      </c>
      <c r="I11" s="72">
        <v>8</v>
      </c>
      <c r="J11" s="70">
        <v>12598</v>
      </c>
      <c r="K11" s="70">
        <v>2786</v>
      </c>
      <c r="L11" s="70">
        <v>337812</v>
      </c>
      <c r="M11" s="70">
        <v>303119</v>
      </c>
      <c r="N11" s="71">
        <v>34693</v>
      </c>
    </row>
    <row r="12" spans="1:185" ht="24" customHeight="1" x14ac:dyDescent="0.2">
      <c r="A12" s="69">
        <v>4</v>
      </c>
      <c r="B12" s="252" t="s">
        <v>31</v>
      </c>
      <c r="C12" s="72">
        <v>7172</v>
      </c>
      <c r="D12" s="70">
        <v>39998</v>
      </c>
      <c r="E12" s="70">
        <v>2199</v>
      </c>
      <c r="F12" s="70">
        <v>4434744</v>
      </c>
      <c r="G12" s="70">
        <v>4294751</v>
      </c>
      <c r="H12" s="71">
        <v>139993</v>
      </c>
      <c r="I12" s="72">
        <v>8</v>
      </c>
      <c r="J12" s="70">
        <v>8689</v>
      </c>
      <c r="K12" s="70">
        <v>1944</v>
      </c>
      <c r="L12" s="70">
        <v>223041</v>
      </c>
      <c r="M12" s="70">
        <v>199359</v>
      </c>
      <c r="N12" s="71">
        <v>23682</v>
      </c>
    </row>
    <row r="13" spans="1:185" ht="24" customHeight="1" x14ac:dyDescent="0.2">
      <c r="A13" s="69">
        <v>5</v>
      </c>
      <c r="B13" s="252" t="s">
        <v>32</v>
      </c>
      <c r="C13" s="72">
        <v>6963</v>
      </c>
      <c r="D13" s="70">
        <v>34154</v>
      </c>
      <c r="E13" s="70">
        <v>2073</v>
      </c>
      <c r="F13" s="70">
        <v>3711031</v>
      </c>
      <c r="G13" s="70">
        <v>3591492</v>
      </c>
      <c r="H13" s="71">
        <v>119539</v>
      </c>
      <c r="I13" s="72">
        <v>8</v>
      </c>
      <c r="J13" s="70">
        <v>7292</v>
      </c>
      <c r="K13" s="70">
        <v>1676</v>
      </c>
      <c r="L13" s="70">
        <v>187224</v>
      </c>
      <c r="M13" s="70">
        <v>167932</v>
      </c>
      <c r="N13" s="71">
        <v>19292</v>
      </c>
    </row>
    <row r="14" spans="1:185" ht="24" customHeight="1" x14ac:dyDescent="0.2">
      <c r="A14" s="69">
        <v>6</v>
      </c>
      <c r="B14" s="252" t="s">
        <v>33</v>
      </c>
      <c r="C14" s="72">
        <v>5147</v>
      </c>
      <c r="D14" s="70">
        <v>28599</v>
      </c>
      <c r="E14" s="70">
        <v>1902</v>
      </c>
      <c r="F14" s="70">
        <v>2877172</v>
      </c>
      <c r="G14" s="70">
        <v>2777075</v>
      </c>
      <c r="H14" s="71">
        <v>100097</v>
      </c>
      <c r="I14" s="72">
        <v>8</v>
      </c>
      <c r="J14" s="70">
        <v>7601</v>
      </c>
      <c r="K14" s="70">
        <v>1678</v>
      </c>
      <c r="L14" s="70">
        <v>191896</v>
      </c>
      <c r="M14" s="70">
        <v>171256</v>
      </c>
      <c r="N14" s="71">
        <v>20640</v>
      </c>
    </row>
    <row r="15" spans="1:185" ht="24" customHeight="1" x14ac:dyDescent="0.2">
      <c r="A15" s="69">
        <v>7</v>
      </c>
      <c r="B15" s="252" t="s">
        <v>34</v>
      </c>
      <c r="C15" s="72">
        <v>11562</v>
      </c>
      <c r="D15" s="70">
        <v>56337</v>
      </c>
      <c r="E15" s="70">
        <v>2738</v>
      </c>
      <c r="F15" s="70">
        <v>7125969</v>
      </c>
      <c r="G15" s="70">
        <v>6929072</v>
      </c>
      <c r="H15" s="71">
        <v>196897</v>
      </c>
      <c r="I15" s="72">
        <v>9</v>
      </c>
      <c r="J15" s="70">
        <v>10372</v>
      </c>
      <c r="K15" s="70">
        <v>2217</v>
      </c>
      <c r="L15" s="70">
        <v>306170</v>
      </c>
      <c r="M15" s="70">
        <v>277699</v>
      </c>
      <c r="N15" s="71">
        <v>28471</v>
      </c>
    </row>
    <row r="16" spans="1:185" ht="24" customHeight="1" x14ac:dyDescent="0.2">
      <c r="A16" s="69">
        <v>8</v>
      </c>
      <c r="B16" s="252" t="s">
        <v>35</v>
      </c>
      <c r="C16" s="72">
        <v>5563</v>
      </c>
      <c r="D16" s="70">
        <v>27276</v>
      </c>
      <c r="E16" s="70">
        <v>1493</v>
      </c>
      <c r="F16" s="70">
        <v>3037792</v>
      </c>
      <c r="G16" s="70">
        <v>2942326</v>
      </c>
      <c r="H16" s="71">
        <v>95466</v>
      </c>
      <c r="I16" s="72">
        <v>7</v>
      </c>
      <c r="J16" s="70">
        <v>4854</v>
      </c>
      <c r="K16" s="70">
        <v>1042</v>
      </c>
      <c r="L16" s="70">
        <v>136593</v>
      </c>
      <c r="M16" s="70">
        <v>123184</v>
      </c>
      <c r="N16" s="71">
        <v>13409</v>
      </c>
    </row>
    <row r="17" spans="1:14" ht="24" customHeight="1" x14ac:dyDescent="0.2">
      <c r="A17" s="69">
        <v>9</v>
      </c>
      <c r="B17" s="252" t="s">
        <v>36</v>
      </c>
      <c r="C17" s="72">
        <v>4277</v>
      </c>
      <c r="D17" s="70">
        <v>23770</v>
      </c>
      <c r="E17" s="70">
        <v>1298</v>
      </c>
      <c r="F17" s="70">
        <v>2605583</v>
      </c>
      <c r="G17" s="70">
        <v>2522388</v>
      </c>
      <c r="H17" s="71">
        <v>83195</v>
      </c>
      <c r="I17" s="72">
        <v>8</v>
      </c>
      <c r="J17" s="70">
        <v>4470</v>
      </c>
      <c r="K17" s="70">
        <v>1042</v>
      </c>
      <c r="L17" s="70">
        <v>113580</v>
      </c>
      <c r="M17" s="70">
        <v>101430</v>
      </c>
      <c r="N17" s="71">
        <v>12150</v>
      </c>
    </row>
    <row r="18" spans="1:14" ht="24" customHeight="1" x14ac:dyDescent="0.2">
      <c r="A18" s="69">
        <v>10</v>
      </c>
      <c r="B18" s="252" t="s">
        <v>190</v>
      </c>
      <c r="C18" s="72">
        <v>2953</v>
      </c>
      <c r="D18" s="70">
        <v>10996</v>
      </c>
      <c r="E18" s="70">
        <v>616</v>
      </c>
      <c r="F18" s="70">
        <v>1182530</v>
      </c>
      <c r="G18" s="70">
        <v>1144044</v>
      </c>
      <c r="H18" s="71">
        <v>38486</v>
      </c>
      <c r="I18" s="72">
        <v>8</v>
      </c>
      <c r="J18" s="70">
        <v>2772</v>
      </c>
      <c r="K18" s="70">
        <v>662</v>
      </c>
      <c r="L18" s="70">
        <v>73822</v>
      </c>
      <c r="M18" s="70">
        <v>66026</v>
      </c>
      <c r="N18" s="71">
        <v>7796</v>
      </c>
    </row>
    <row r="19" spans="1:14" ht="24" customHeight="1" x14ac:dyDescent="0.2">
      <c r="A19" s="69">
        <v>11</v>
      </c>
      <c r="B19" s="252" t="s">
        <v>191</v>
      </c>
      <c r="C19" s="72">
        <v>5957</v>
      </c>
      <c r="D19" s="70">
        <v>40213</v>
      </c>
      <c r="E19" s="70">
        <v>2117</v>
      </c>
      <c r="F19" s="70">
        <v>4440828</v>
      </c>
      <c r="G19" s="70">
        <v>4300082</v>
      </c>
      <c r="H19" s="71">
        <v>140746</v>
      </c>
      <c r="I19" s="72">
        <v>8</v>
      </c>
      <c r="J19" s="70">
        <v>7613</v>
      </c>
      <c r="K19" s="70">
        <v>1500</v>
      </c>
      <c r="L19" s="70">
        <v>217310</v>
      </c>
      <c r="M19" s="70">
        <v>196282</v>
      </c>
      <c r="N19" s="71">
        <v>21028</v>
      </c>
    </row>
    <row r="20" spans="1:14" ht="24" customHeight="1" x14ac:dyDescent="0.2">
      <c r="A20" s="69">
        <v>12</v>
      </c>
      <c r="B20" s="252" t="s">
        <v>192</v>
      </c>
      <c r="C20" s="72">
        <v>3680</v>
      </c>
      <c r="D20" s="70">
        <v>14843</v>
      </c>
      <c r="E20" s="70">
        <v>728</v>
      </c>
      <c r="F20" s="70">
        <v>1748128</v>
      </c>
      <c r="G20" s="70">
        <v>1696177</v>
      </c>
      <c r="H20" s="71">
        <v>51951</v>
      </c>
      <c r="I20" s="72">
        <v>8</v>
      </c>
      <c r="J20" s="70">
        <v>2839</v>
      </c>
      <c r="K20" s="70">
        <v>630</v>
      </c>
      <c r="L20" s="70">
        <v>75126</v>
      </c>
      <c r="M20" s="70">
        <v>67195</v>
      </c>
      <c r="N20" s="71">
        <v>7931</v>
      </c>
    </row>
    <row r="21" spans="1:14" ht="24" customHeight="1" x14ac:dyDescent="0.2">
      <c r="A21" s="69">
        <v>13</v>
      </c>
      <c r="B21" s="252" t="s">
        <v>207</v>
      </c>
      <c r="C21" s="72">
        <v>2405</v>
      </c>
      <c r="D21" s="70">
        <v>8739</v>
      </c>
      <c r="E21" s="70">
        <v>583</v>
      </c>
      <c r="F21" s="70">
        <v>862230</v>
      </c>
      <c r="G21" s="70">
        <v>831643</v>
      </c>
      <c r="H21" s="71">
        <v>30587</v>
      </c>
      <c r="I21" s="72">
        <v>6</v>
      </c>
      <c r="J21" s="70">
        <v>2092</v>
      </c>
      <c r="K21" s="70">
        <v>563</v>
      </c>
      <c r="L21" s="70">
        <v>48341</v>
      </c>
      <c r="M21" s="70">
        <v>42648</v>
      </c>
      <c r="N21" s="71">
        <v>5693</v>
      </c>
    </row>
    <row r="22" spans="1:14" ht="24" customHeight="1" x14ac:dyDescent="0.2">
      <c r="A22" s="211">
        <v>14</v>
      </c>
      <c r="B22" s="254" t="s">
        <v>208</v>
      </c>
      <c r="C22" s="77">
        <v>5887</v>
      </c>
      <c r="D22" s="75">
        <v>20372</v>
      </c>
      <c r="E22" s="75">
        <v>977</v>
      </c>
      <c r="F22" s="75">
        <v>3134067</v>
      </c>
      <c r="G22" s="75">
        <v>3062765</v>
      </c>
      <c r="H22" s="76">
        <v>71302</v>
      </c>
      <c r="I22" s="77">
        <v>8</v>
      </c>
      <c r="J22" s="75">
        <v>4030</v>
      </c>
      <c r="K22" s="75">
        <v>798</v>
      </c>
      <c r="L22" s="75">
        <v>124989</v>
      </c>
      <c r="M22" s="75">
        <v>113575</v>
      </c>
      <c r="N22" s="76">
        <v>11414</v>
      </c>
    </row>
    <row r="23" spans="1:14" ht="24" customHeight="1" x14ac:dyDescent="0.2">
      <c r="A23" s="32"/>
      <c r="B23" s="40" t="s">
        <v>306</v>
      </c>
      <c r="C23" s="263">
        <f t="shared" ref="C23:H23" si="0">SUM(C9:C22)</f>
        <v>101428</v>
      </c>
      <c r="D23" s="78">
        <f t="shared" si="0"/>
        <v>587716</v>
      </c>
      <c r="E23" s="78">
        <f t="shared" si="0"/>
        <v>27632</v>
      </c>
      <c r="F23" s="78">
        <f t="shared" si="0"/>
        <v>72403903</v>
      </c>
      <c r="G23" s="78">
        <f t="shared" si="0"/>
        <v>70347402</v>
      </c>
      <c r="H23" s="244">
        <f t="shared" si="0"/>
        <v>2056501</v>
      </c>
      <c r="I23" s="263">
        <f t="shared" ref="I23:N23" si="1">SUM(I9:I22)</f>
        <v>112</v>
      </c>
      <c r="J23" s="78">
        <f t="shared" si="1"/>
        <v>123301</v>
      </c>
      <c r="K23" s="78">
        <f t="shared" si="1"/>
        <v>23394</v>
      </c>
      <c r="L23" s="78">
        <f t="shared" si="1"/>
        <v>3699879</v>
      </c>
      <c r="M23" s="78">
        <f t="shared" si="1"/>
        <v>3362902</v>
      </c>
      <c r="N23" s="244">
        <f t="shared" si="1"/>
        <v>336977</v>
      </c>
    </row>
    <row r="24" spans="1:14" ht="24" customHeight="1" x14ac:dyDescent="0.2">
      <c r="A24" s="65">
        <v>15</v>
      </c>
      <c r="B24" s="255" t="s">
        <v>189</v>
      </c>
      <c r="C24" s="81">
        <v>3582</v>
      </c>
      <c r="D24" s="79">
        <v>10987</v>
      </c>
      <c r="E24" s="79">
        <v>552</v>
      </c>
      <c r="F24" s="79">
        <v>1391197</v>
      </c>
      <c r="G24" s="79">
        <v>1352742</v>
      </c>
      <c r="H24" s="80">
        <v>38455</v>
      </c>
      <c r="I24" s="81">
        <v>4</v>
      </c>
      <c r="J24" s="79">
        <v>1732</v>
      </c>
      <c r="K24" s="79">
        <v>369</v>
      </c>
      <c r="L24" s="79">
        <v>46799</v>
      </c>
      <c r="M24" s="79">
        <v>41945</v>
      </c>
      <c r="N24" s="80">
        <v>4854</v>
      </c>
    </row>
    <row r="25" spans="1:14" ht="24" customHeight="1" x14ac:dyDescent="0.2">
      <c r="A25" s="69">
        <v>16</v>
      </c>
      <c r="B25" s="256" t="s">
        <v>38</v>
      </c>
      <c r="C25" s="72">
        <v>2320</v>
      </c>
      <c r="D25" s="70">
        <v>7857</v>
      </c>
      <c r="E25" s="70">
        <v>493</v>
      </c>
      <c r="F25" s="70">
        <v>791122</v>
      </c>
      <c r="G25" s="70">
        <v>763622</v>
      </c>
      <c r="H25" s="71">
        <v>27500</v>
      </c>
      <c r="I25" s="72">
        <v>7</v>
      </c>
      <c r="J25" s="70">
        <v>1382</v>
      </c>
      <c r="K25" s="70">
        <v>330</v>
      </c>
      <c r="L25" s="70">
        <v>32812</v>
      </c>
      <c r="M25" s="70">
        <v>29122</v>
      </c>
      <c r="N25" s="71">
        <v>3690</v>
      </c>
    </row>
    <row r="26" spans="1:14" ht="24" customHeight="1" x14ac:dyDescent="0.2">
      <c r="A26" s="69">
        <v>17</v>
      </c>
      <c r="B26" s="256" t="s">
        <v>39</v>
      </c>
      <c r="C26" s="72">
        <v>1329</v>
      </c>
      <c r="D26" s="70">
        <v>4115</v>
      </c>
      <c r="E26" s="70">
        <v>308</v>
      </c>
      <c r="F26" s="70">
        <v>392824</v>
      </c>
      <c r="G26" s="70">
        <v>378421</v>
      </c>
      <c r="H26" s="71">
        <v>14403</v>
      </c>
      <c r="I26" s="72">
        <v>6</v>
      </c>
      <c r="J26" s="70">
        <v>1233</v>
      </c>
      <c r="K26" s="70">
        <v>323</v>
      </c>
      <c r="L26" s="70">
        <v>29843</v>
      </c>
      <c r="M26" s="70">
        <v>26401</v>
      </c>
      <c r="N26" s="71">
        <v>3442</v>
      </c>
    </row>
    <row r="27" spans="1:14" ht="24" customHeight="1" x14ac:dyDescent="0.2">
      <c r="A27" s="69">
        <v>18</v>
      </c>
      <c r="B27" s="256" t="s">
        <v>40</v>
      </c>
      <c r="C27" s="72">
        <v>1482</v>
      </c>
      <c r="D27" s="70">
        <v>4254</v>
      </c>
      <c r="E27" s="70">
        <v>262</v>
      </c>
      <c r="F27" s="70">
        <v>466269</v>
      </c>
      <c r="G27" s="70">
        <v>451380</v>
      </c>
      <c r="H27" s="71">
        <v>14889</v>
      </c>
      <c r="I27" s="72">
        <v>5</v>
      </c>
      <c r="J27" s="70">
        <v>654</v>
      </c>
      <c r="K27" s="70">
        <v>187</v>
      </c>
      <c r="L27" s="70">
        <v>13701</v>
      </c>
      <c r="M27" s="70">
        <v>11993</v>
      </c>
      <c r="N27" s="71">
        <v>1708</v>
      </c>
    </row>
    <row r="28" spans="1:14" ht="24" customHeight="1" x14ac:dyDescent="0.2">
      <c r="A28" s="69">
        <v>19</v>
      </c>
      <c r="B28" s="256" t="s">
        <v>41</v>
      </c>
      <c r="C28" s="72">
        <v>1894</v>
      </c>
      <c r="D28" s="70">
        <v>4910</v>
      </c>
      <c r="E28" s="70">
        <v>321</v>
      </c>
      <c r="F28" s="70">
        <v>528351</v>
      </c>
      <c r="G28" s="70">
        <v>511166</v>
      </c>
      <c r="H28" s="71">
        <v>17185</v>
      </c>
      <c r="I28" s="72">
        <v>4</v>
      </c>
      <c r="J28" s="70">
        <v>962</v>
      </c>
      <c r="K28" s="70">
        <v>256</v>
      </c>
      <c r="L28" s="70">
        <v>20189</v>
      </c>
      <c r="M28" s="70">
        <v>17782</v>
      </c>
      <c r="N28" s="71">
        <v>2407</v>
      </c>
    </row>
    <row r="29" spans="1:14" ht="24" customHeight="1" x14ac:dyDescent="0.2">
      <c r="A29" s="69">
        <v>20</v>
      </c>
      <c r="B29" s="256" t="s">
        <v>42</v>
      </c>
      <c r="C29" s="72">
        <v>4260</v>
      </c>
      <c r="D29" s="70">
        <v>13011</v>
      </c>
      <c r="E29" s="70">
        <v>820</v>
      </c>
      <c r="F29" s="70">
        <v>1550386</v>
      </c>
      <c r="G29" s="70">
        <v>1504847</v>
      </c>
      <c r="H29" s="71">
        <v>45539</v>
      </c>
      <c r="I29" s="72">
        <v>8</v>
      </c>
      <c r="J29" s="70">
        <v>2934</v>
      </c>
      <c r="K29" s="70">
        <v>597</v>
      </c>
      <c r="L29" s="70">
        <v>82811</v>
      </c>
      <c r="M29" s="70">
        <v>74714</v>
      </c>
      <c r="N29" s="71">
        <v>8097</v>
      </c>
    </row>
    <row r="30" spans="1:14" ht="24" customHeight="1" x14ac:dyDescent="0.2">
      <c r="A30" s="69">
        <v>21</v>
      </c>
      <c r="B30" s="256" t="s">
        <v>43</v>
      </c>
      <c r="C30" s="72">
        <v>3749</v>
      </c>
      <c r="D30" s="70">
        <v>8604</v>
      </c>
      <c r="E30" s="70">
        <v>461</v>
      </c>
      <c r="F30" s="70">
        <v>1039569</v>
      </c>
      <c r="G30" s="70">
        <v>1009455</v>
      </c>
      <c r="H30" s="71">
        <v>30114</v>
      </c>
      <c r="I30" s="72">
        <v>4</v>
      </c>
      <c r="J30" s="70">
        <v>2384</v>
      </c>
      <c r="K30" s="70">
        <v>429</v>
      </c>
      <c r="L30" s="70">
        <v>81378</v>
      </c>
      <c r="M30" s="70">
        <v>74652</v>
      </c>
      <c r="N30" s="71">
        <v>6726</v>
      </c>
    </row>
    <row r="31" spans="1:14" ht="24" customHeight="1" x14ac:dyDescent="0.2">
      <c r="A31" s="69">
        <v>22</v>
      </c>
      <c r="B31" s="256" t="s">
        <v>44</v>
      </c>
      <c r="C31" s="72">
        <v>1446</v>
      </c>
      <c r="D31" s="70">
        <v>3774</v>
      </c>
      <c r="E31" s="70">
        <v>266</v>
      </c>
      <c r="F31" s="70">
        <v>349321</v>
      </c>
      <c r="G31" s="70">
        <v>336112</v>
      </c>
      <c r="H31" s="71">
        <v>13209</v>
      </c>
      <c r="I31" s="72">
        <v>5</v>
      </c>
      <c r="J31" s="70">
        <v>967</v>
      </c>
      <c r="K31" s="70">
        <v>279</v>
      </c>
      <c r="L31" s="70">
        <v>19009</v>
      </c>
      <c r="M31" s="70">
        <v>16425</v>
      </c>
      <c r="N31" s="71">
        <v>2584</v>
      </c>
    </row>
    <row r="32" spans="1:14" ht="24" customHeight="1" x14ac:dyDescent="0.2">
      <c r="A32" s="69">
        <v>23</v>
      </c>
      <c r="B32" s="256" t="s">
        <v>45</v>
      </c>
      <c r="C32" s="72">
        <v>2957</v>
      </c>
      <c r="D32" s="70">
        <v>10990</v>
      </c>
      <c r="E32" s="70">
        <v>501</v>
      </c>
      <c r="F32" s="70">
        <v>1443456</v>
      </c>
      <c r="G32" s="70">
        <v>1404991</v>
      </c>
      <c r="H32" s="71">
        <v>38465</v>
      </c>
      <c r="I32" s="72">
        <v>6</v>
      </c>
      <c r="J32" s="70">
        <v>1799</v>
      </c>
      <c r="K32" s="70">
        <v>394</v>
      </c>
      <c r="L32" s="70">
        <v>48815</v>
      </c>
      <c r="M32" s="70">
        <v>43851</v>
      </c>
      <c r="N32" s="71">
        <v>4964</v>
      </c>
    </row>
    <row r="33" spans="1:14" ht="24" customHeight="1" x14ac:dyDescent="0.2">
      <c r="A33" s="69">
        <v>24</v>
      </c>
      <c r="B33" s="256" t="s">
        <v>46</v>
      </c>
      <c r="C33" s="72">
        <v>2137</v>
      </c>
      <c r="D33" s="70">
        <v>6921</v>
      </c>
      <c r="E33" s="70">
        <v>498</v>
      </c>
      <c r="F33" s="70">
        <v>664924</v>
      </c>
      <c r="G33" s="70">
        <v>640700</v>
      </c>
      <c r="H33" s="71">
        <v>24224</v>
      </c>
      <c r="I33" s="72">
        <v>7</v>
      </c>
      <c r="J33" s="70">
        <v>2153</v>
      </c>
      <c r="K33" s="70">
        <v>495</v>
      </c>
      <c r="L33" s="70">
        <v>54932</v>
      </c>
      <c r="M33" s="70">
        <v>48953</v>
      </c>
      <c r="N33" s="71">
        <v>5979</v>
      </c>
    </row>
    <row r="34" spans="1:14" ht="24" customHeight="1" x14ac:dyDescent="0.2">
      <c r="A34" s="73">
        <v>25</v>
      </c>
      <c r="B34" s="257" t="s">
        <v>211</v>
      </c>
      <c r="C34" s="77">
        <v>1584</v>
      </c>
      <c r="D34" s="75">
        <v>5280</v>
      </c>
      <c r="E34" s="75">
        <v>394</v>
      </c>
      <c r="F34" s="75">
        <v>472241</v>
      </c>
      <c r="G34" s="75">
        <v>453761</v>
      </c>
      <c r="H34" s="76">
        <v>18480</v>
      </c>
      <c r="I34" s="77">
        <v>6</v>
      </c>
      <c r="J34" s="75">
        <v>1204</v>
      </c>
      <c r="K34" s="75">
        <v>374</v>
      </c>
      <c r="L34" s="75">
        <v>23567</v>
      </c>
      <c r="M34" s="75">
        <v>20292</v>
      </c>
      <c r="N34" s="76">
        <v>3275</v>
      </c>
    </row>
    <row r="35" spans="1:14" ht="24" customHeight="1" x14ac:dyDescent="0.2">
      <c r="A35" s="82"/>
      <c r="B35" s="258" t="s">
        <v>307</v>
      </c>
      <c r="C35" s="263">
        <f t="shared" ref="C35:H35" si="2">SUM(C24:C34)</f>
        <v>26740</v>
      </c>
      <c r="D35" s="78">
        <f t="shared" si="2"/>
        <v>80703</v>
      </c>
      <c r="E35" s="78">
        <f t="shared" si="2"/>
        <v>4876</v>
      </c>
      <c r="F35" s="78">
        <f t="shared" si="2"/>
        <v>9089660</v>
      </c>
      <c r="G35" s="78">
        <f t="shared" si="2"/>
        <v>8807197</v>
      </c>
      <c r="H35" s="244">
        <f t="shared" si="2"/>
        <v>282463</v>
      </c>
      <c r="I35" s="263">
        <f t="shared" ref="I35:N35" si="3">SUM(I24:I34)</f>
        <v>62</v>
      </c>
      <c r="J35" s="78">
        <f t="shared" si="3"/>
        <v>17404</v>
      </c>
      <c r="K35" s="78">
        <f t="shared" si="3"/>
        <v>4033</v>
      </c>
      <c r="L35" s="78">
        <f t="shared" si="3"/>
        <v>453856</v>
      </c>
      <c r="M35" s="78">
        <f t="shared" si="3"/>
        <v>406130</v>
      </c>
      <c r="N35" s="244">
        <f t="shared" si="3"/>
        <v>47726</v>
      </c>
    </row>
    <row r="36" spans="1:14" ht="24" customHeight="1" thickBot="1" x14ac:dyDescent="0.2">
      <c r="A36" s="83"/>
      <c r="B36" s="259" t="s">
        <v>47</v>
      </c>
      <c r="C36" s="264">
        <f t="shared" ref="C36:N36" si="4">SUM(C23,C35)</f>
        <v>128168</v>
      </c>
      <c r="D36" s="84">
        <f t="shared" si="4"/>
        <v>668419</v>
      </c>
      <c r="E36" s="84">
        <f t="shared" si="4"/>
        <v>32508</v>
      </c>
      <c r="F36" s="84">
        <f t="shared" si="4"/>
        <v>81493563</v>
      </c>
      <c r="G36" s="84">
        <f t="shared" si="4"/>
        <v>79154599</v>
      </c>
      <c r="H36" s="245">
        <f t="shared" si="4"/>
        <v>2338964</v>
      </c>
      <c r="I36" s="264">
        <f t="shared" si="4"/>
        <v>174</v>
      </c>
      <c r="J36" s="84">
        <f t="shared" si="4"/>
        <v>140705</v>
      </c>
      <c r="K36" s="84">
        <f t="shared" si="4"/>
        <v>27427</v>
      </c>
      <c r="L36" s="84">
        <f t="shared" si="4"/>
        <v>4153735</v>
      </c>
      <c r="M36" s="84">
        <f t="shared" si="4"/>
        <v>3769032</v>
      </c>
      <c r="N36" s="245">
        <f t="shared" si="4"/>
        <v>384703</v>
      </c>
    </row>
    <row r="38" spans="1:14" x14ac:dyDescent="0.15">
      <c r="B38" s="160" t="s">
        <v>483</v>
      </c>
      <c r="C38" s="7">
        <f>SUM(C9:C22,C24:C34)</f>
        <v>128168</v>
      </c>
      <c r="D38" s="7">
        <f>SUM(D9:D22,D24:D34)</f>
        <v>668419</v>
      </c>
      <c r="E38" s="7">
        <f>SUM(E9:E22,E24:E34)</f>
        <v>32508</v>
      </c>
      <c r="F38" s="7">
        <f>SUM(G38:H38)</f>
        <v>81493563</v>
      </c>
      <c r="G38" s="7">
        <f>SUM(G9:G22,G24:G34)</f>
        <v>79154599</v>
      </c>
      <c r="H38" s="7">
        <f>SUM(H9:H22,H24:H34)</f>
        <v>2338964</v>
      </c>
      <c r="I38" s="7">
        <f>SUM(I9:I22,I24:I34)</f>
        <v>174</v>
      </c>
      <c r="J38" s="7">
        <f>SUM(J9:J22,J24:J34)</f>
        <v>140705</v>
      </c>
      <c r="K38" s="7">
        <f>SUM(K9:K22,K24:K34)</f>
        <v>27427</v>
      </c>
      <c r="L38" s="7">
        <f>SUM(M38:N38)</f>
        <v>4153735</v>
      </c>
      <c r="M38" s="7">
        <f>SUM(M9:M22,M24:M34)</f>
        <v>3769032</v>
      </c>
      <c r="N38" s="7">
        <f>SUM(N9:N22,N24:N34)</f>
        <v>384703</v>
      </c>
    </row>
    <row r="39" spans="1:14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I39" s="7">
        <f>I36-I38</f>
        <v>0</v>
      </c>
      <c r="J39" s="7">
        <f>J36-J38</f>
        <v>0</v>
      </c>
      <c r="K39" s="7">
        <f>K36-K38</f>
        <v>0</v>
      </c>
      <c r="L39" s="7">
        <f>L36-L38</f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6" width="25.875" style="7" customWidth="1"/>
    <col min="7" max="7" width="24.875" style="7" customWidth="1"/>
    <col min="8" max="8" width="23.125" style="7" customWidth="1"/>
    <col min="9" max="9" width="22.125" style="7" customWidth="1"/>
    <col min="10" max="10" width="24.875" style="7" customWidth="1"/>
    <col min="11" max="11" width="22.875" style="7" customWidth="1"/>
    <col min="12" max="12" width="24.875" style="7" customWidth="1"/>
    <col min="13" max="13" width="22.625" style="7" customWidth="1"/>
    <col min="14" max="14" width="23.125" style="7" customWidth="1"/>
    <col min="15" max="17" width="23.375" style="7" customWidth="1"/>
    <col min="18" max="18" width="23.375" style="346" customWidth="1"/>
    <col min="19" max="21" width="23.375" style="7" customWidth="1"/>
    <col min="22" max="16384" width="11" style="7"/>
  </cols>
  <sheetData>
    <row r="1" spans="1:211" ht="20.100000000000001" customHeight="1" x14ac:dyDescent="0.15"/>
    <row r="2" spans="1:211" ht="20.100000000000001" customHeight="1" x14ac:dyDescent="0.15">
      <c r="B2" s="25"/>
      <c r="C2" s="294" t="s">
        <v>624</v>
      </c>
      <c r="G2" s="294" t="str">
        <f>C2</f>
        <v>第１４表  平成２８年度分市町村民税の所得割額等</v>
      </c>
      <c r="O2" s="294" t="str">
        <f>C2</f>
        <v>第１４表  平成２８年度分市町村民税の所得割額等</v>
      </c>
    </row>
    <row r="3" spans="1:211" s="26" customFormat="1" ht="20.100000000000001" customHeight="1" thickBot="1" x14ac:dyDescent="0.25">
      <c r="C3" s="295" t="s">
        <v>0</v>
      </c>
      <c r="D3" s="85"/>
      <c r="E3" s="85"/>
      <c r="F3" s="212" t="s">
        <v>318</v>
      </c>
      <c r="G3" s="295" t="s">
        <v>2</v>
      </c>
      <c r="H3" s="61"/>
      <c r="I3" s="35"/>
      <c r="L3" s="85"/>
      <c r="M3" s="85"/>
      <c r="N3" s="212" t="s">
        <v>70</v>
      </c>
      <c r="O3" s="295" t="s">
        <v>3</v>
      </c>
      <c r="P3" s="61"/>
      <c r="R3" s="347"/>
      <c r="U3" s="212" t="s">
        <v>70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</row>
    <row r="4" spans="1:211" ht="24" customHeight="1" x14ac:dyDescent="0.15">
      <c r="A4" s="27"/>
      <c r="B4" s="248"/>
      <c r="C4" s="144" t="s">
        <v>14</v>
      </c>
      <c r="D4" s="30"/>
      <c r="E4" s="30"/>
      <c r="F4" s="222"/>
      <c r="G4" s="272"/>
      <c r="H4" s="87"/>
      <c r="I4" s="273"/>
      <c r="J4" s="234" t="s">
        <v>71</v>
      </c>
      <c r="K4" s="30"/>
      <c r="L4" s="87"/>
      <c r="M4" s="87"/>
      <c r="N4" s="274"/>
      <c r="O4" s="144" t="s">
        <v>72</v>
      </c>
      <c r="P4" s="30"/>
      <c r="Q4" s="30"/>
      <c r="R4" s="368"/>
      <c r="S4" s="30"/>
      <c r="T4" s="30"/>
      <c r="U4" s="31"/>
    </row>
    <row r="5" spans="1:211" ht="24" customHeight="1" x14ac:dyDescent="0.15">
      <c r="A5" s="32"/>
      <c r="B5" s="249"/>
      <c r="C5" s="275"/>
      <c r="D5" s="161"/>
      <c r="E5" s="4"/>
      <c r="F5" s="223"/>
      <c r="G5" s="120"/>
      <c r="H5" s="61"/>
      <c r="I5" s="163"/>
      <c r="J5" s="164"/>
      <c r="K5" s="408" t="s">
        <v>73</v>
      </c>
      <c r="L5" s="409"/>
      <c r="M5" s="409"/>
      <c r="N5" s="410"/>
      <c r="O5" s="405" t="s">
        <v>74</v>
      </c>
      <c r="P5" s="406"/>
      <c r="Q5" s="407"/>
      <c r="R5" s="348"/>
      <c r="S5" s="225"/>
      <c r="T5" s="34"/>
      <c r="U5" s="226"/>
    </row>
    <row r="6" spans="1:211" ht="24" customHeight="1" x14ac:dyDescent="0.2">
      <c r="A6" s="43" t="s">
        <v>9</v>
      </c>
      <c r="B6" s="250"/>
      <c r="C6" s="195" t="s">
        <v>197</v>
      </c>
      <c r="D6" s="147" t="s">
        <v>197</v>
      </c>
      <c r="E6" s="48" t="s">
        <v>12</v>
      </c>
      <c r="F6" s="165" t="s">
        <v>75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344</v>
      </c>
      <c r="L6" s="167" t="s">
        <v>345</v>
      </c>
      <c r="M6" s="2" t="s">
        <v>346</v>
      </c>
      <c r="N6" s="58" t="s">
        <v>79</v>
      </c>
      <c r="O6" s="276" t="s">
        <v>344</v>
      </c>
      <c r="P6" s="168" t="s">
        <v>348</v>
      </c>
      <c r="Q6" s="3" t="s">
        <v>79</v>
      </c>
      <c r="R6" s="349" t="s">
        <v>522</v>
      </c>
      <c r="S6" s="4" t="s">
        <v>356</v>
      </c>
      <c r="T6" s="5" t="s">
        <v>173</v>
      </c>
      <c r="U6" s="201" t="s">
        <v>441</v>
      </c>
    </row>
    <row r="7" spans="1:211" ht="24" customHeight="1" x14ac:dyDescent="0.2">
      <c r="A7" s="32"/>
      <c r="B7" s="40"/>
      <c r="C7" s="156" t="s">
        <v>198</v>
      </c>
      <c r="D7" s="111" t="s">
        <v>199</v>
      </c>
      <c r="E7" s="33"/>
      <c r="F7" s="63" t="s">
        <v>80</v>
      </c>
      <c r="G7" s="227"/>
      <c r="H7" s="33"/>
      <c r="I7" s="121"/>
      <c r="J7" s="159"/>
      <c r="K7" s="121" t="s">
        <v>175</v>
      </c>
      <c r="L7" s="59" t="s">
        <v>354</v>
      </c>
      <c r="M7" s="61" t="s">
        <v>354</v>
      </c>
      <c r="N7" s="63"/>
      <c r="O7" s="277" t="s">
        <v>175</v>
      </c>
      <c r="P7" s="169" t="s">
        <v>355</v>
      </c>
      <c r="Q7" s="38"/>
      <c r="R7" s="349" t="s">
        <v>523</v>
      </c>
      <c r="S7" s="4" t="s">
        <v>357</v>
      </c>
      <c r="T7" s="4" t="s">
        <v>358</v>
      </c>
      <c r="U7" s="201"/>
    </row>
    <row r="8" spans="1:211" s="345" customFormat="1" ht="24" customHeight="1" x14ac:dyDescent="0.2">
      <c r="A8" s="342"/>
      <c r="B8" s="343"/>
      <c r="C8" s="21" t="s">
        <v>291</v>
      </c>
      <c r="D8" s="8" t="s">
        <v>292</v>
      </c>
      <c r="E8" s="8" t="s">
        <v>293</v>
      </c>
      <c r="F8" s="20" t="s">
        <v>294</v>
      </c>
      <c r="G8" s="344" t="s">
        <v>295</v>
      </c>
      <c r="H8" s="8" t="s">
        <v>296</v>
      </c>
      <c r="I8" s="8" t="s">
        <v>297</v>
      </c>
      <c r="J8" s="8" t="s">
        <v>298</v>
      </c>
      <c r="K8" s="8" t="s">
        <v>299</v>
      </c>
      <c r="L8" s="8" t="s">
        <v>300</v>
      </c>
      <c r="M8" s="15" t="s">
        <v>301</v>
      </c>
      <c r="N8" s="16" t="s">
        <v>302</v>
      </c>
      <c r="O8" s="329" t="s">
        <v>303</v>
      </c>
      <c r="P8" s="14" t="s">
        <v>304</v>
      </c>
      <c r="Q8" s="8" t="s">
        <v>305</v>
      </c>
      <c r="R8" s="350" t="s">
        <v>548</v>
      </c>
      <c r="S8" s="8" t="s">
        <v>550</v>
      </c>
      <c r="T8" s="8" t="s">
        <v>551</v>
      </c>
      <c r="U8" s="20" t="s">
        <v>549</v>
      </c>
    </row>
    <row r="9" spans="1:211" ht="24" customHeight="1" x14ac:dyDescent="0.2">
      <c r="A9" s="65">
        <v>1</v>
      </c>
      <c r="B9" s="251" t="s">
        <v>28</v>
      </c>
      <c r="C9" s="68">
        <v>224225</v>
      </c>
      <c r="D9" s="66">
        <v>16304</v>
      </c>
      <c r="E9" s="66">
        <v>240529</v>
      </c>
      <c r="F9" s="67">
        <v>349</v>
      </c>
      <c r="G9" s="68">
        <v>800626382</v>
      </c>
      <c r="H9" s="66">
        <v>5663</v>
      </c>
      <c r="I9" s="66">
        <v>0</v>
      </c>
      <c r="J9" s="66">
        <v>800632045</v>
      </c>
      <c r="K9" s="66">
        <v>12830045</v>
      </c>
      <c r="L9" s="66">
        <v>1145349</v>
      </c>
      <c r="M9" s="66">
        <v>247391</v>
      </c>
      <c r="N9" s="80">
        <v>14222785</v>
      </c>
      <c r="O9" s="68">
        <v>143151</v>
      </c>
      <c r="P9" s="79">
        <v>15495</v>
      </c>
      <c r="Q9" s="66">
        <v>158646</v>
      </c>
      <c r="R9" s="66">
        <v>5227000</v>
      </c>
      <c r="S9" s="66">
        <v>290959</v>
      </c>
      <c r="T9" s="66">
        <v>535766</v>
      </c>
      <c r="U9" s="67">
        <v>821067201</v>
      </c>
    </row>
    <row r="10" spans="1:211" ht="24" customHeight="1" x14ac:dyDescent="0.2">
      <c r="A10" s="69">
        <v>2</v>
      </c>
      <c r="B10" s="252" t="s">
        <v>29</v>
      </c>
      <c r="C10" s="72">
        <v>59998</v>
      </c>
      <c r="D10" s="70">
        <v>5345</v>
      </c>
      <c r="E10" s="70">
        <v>65343</v>
      </c>
      <c r="F10" s="71">
        <v>113</v>
      </c>
      <c r="G10" s="72">
        <v>184296276</v>
      </c>
      <c r="H10" s="70">
        <v>0</v>
      </c>
      <c r="I10" s="70">
        <v>0</v>
      </c>
      <c r="J10" s="70">
        <v>184296276</v>
      </c>
      <c r="K10" s="70">
        <v>2290565</v>
      </c>
      <c r="L10" s="70">
        <v>65646</v>
      </c>
      <c r="M10" s="70">
        <v>114</v>
      </c>
      <c r="N10" s="71">
        <v>2356325</v>
      </c>
      <c r="O10" s="72">
        <v>46255</v>
      </c>
      <c r="P10" s="70">
        <v>0</v>
      </c>
      <c r="Q10" s="70">
        <v>46255</v>
      </c>
      <c r="R10" s="70">
        <v>766452</v>
      </c>
      <c r="S10" s="70">
        <v>87000</v>
      </c>
      <c r="T10" s="70">
        <v>103249</v>
      </c>
      <c r="U10" s="71">
        <v>187655557</v>
      </c>
    </row>
    <row r="11" spans="1:211" ht="24" customHeight="1" x14ac:dyDescent="0.2">
      <c r="A11" s="69">
        <v>3</v>
      </c>
      <c r="B11" s="252" t="s">
        <v>30</v>
      </c>
      <c r="C11" s="72">
        <v>65427</v>
      </c>
      <c r="D11" s="70">
        <v>6075</v>
      </c>
      <c r="E11" s="70">
        <v>71502</v>
      </c>
      <c r="F11" s="71">
        <v>110</v>
      </c>
      <c r="G11" s="72">
        <v>203156671</v>
      </c>
      <c r="H11" s="70">
        <v>1147</v>
      </c>
      <c r="I11" s="70">
        <v>0</v>
      </c>
      <c r="J11" s="70">
        <v>203157818</v>
      </c>
      <c r="K11" s="70">
        <v>2867846</v>
      </c>
      <c r="L11" s="70">
        <v>486081</v>
      </c>
      <c r="M11" s="70">
        <v>0</v>
      </c>
      <c r="N11" s="71">
        <v>3353927</v>
      </c>
      <c r="O11" s="72">
        <v>16572</v>
      </c>
      <c r="P11" s="70">
        <v>0</v>
      </c>
      <c r="Q11" s="70">
        <v>16572</v>
      </c>
      <c r="R11" s="70">
        <v>586288</v>
      </c>
      <c r="S11" s="70">
        <v>99913</v>
      </c>
      <c r="T11" s="70">
        <v>219013</v>
      </c>
      <c r="U11" s="71">
        <v>207433531</v>
      </c>
    </row>
    <row r="12" spans="1:211" ht="24" customHeight="1" x14ac:dyDescent="0.2">
      <c r="A12" s="69">
        <v>4</v>
      </c>
      <c r="B12" s="252" t="s">
        <v>31</v>
      </c>
      <c r="C12" s="72">
        <v>48249</v>
      </c>
      <c r="D12" s="70">
        <v>4660</v>
      </c>
      <c r="E12" s="70">
        <v>52909</v>
      </c>
      <c r="F12" s="71">
        <v>69</v>
      </c>
      <c r="G12" s="72">
        <v>148688496</v>
      </c>
      <c r="H12" s="70">
        <v>1506</v>
      </c>
      <c r="I12" s="70">
        <v>0</v>
      </c>
      <c r="J12" s="70">
        <v>148690002</v>
      </c>
      <c r="K12" s="70">
        <v>2246079</v>
      </c>
      <c r="L12" s="70">
        <v>143723</v>
      </c>
      <c r="M12" s="70">
        <v>0</v>
      </c>
      <c r="N12" s="71">
        <v>2389802</v>
      </c>
      <c r="O12" s="72">
        <v>13293</v>
      </c>
      <c r="P12" s="70">
        <v>0</v>
      </c>
      <c r="Q12" s="70">
        <v>13293</v>
      </c>
      <c r="R12" s="70">
        <v>552735</v>
      </c>
      <c r="S12" s="70">
        <v>47233</v>
      </c>
      <c r="T12" s="70">
        <v>28347</v>
      </c>
      <c r="U12" s="71">
        <v>151721412</v>
      </c>
    </row>
    <row r="13" spans="1:211" ht="24" customHeight="1" x14ac:dyDescent="0.2">
      <c r="A13" s="69">
        <v>5</v>
      </c>
      <c r="B13" s="252" t="s">
        <v>32</v>
      </c>
      <c r="C13" s="72">
        <v>40569</v>
      </c>
      <c r="D13" s="70">
        <v>3794</v>
      </c>
      <c r="E13" s="70">
        <v>44363</v>
      </c>
      <c r="F13" s="71">
        <v>75</v>
      </c>
      <c r="G13" s="72">
        <v>123902592</v>
      </c>
      <c r="H13" s="70">
        <v>16400</v>
      </c>
      <c r="I13" s="70">
        <v>0</v>
      </c>
      <c r="J13" s="70">
        <v>123918992</v>
      </c>
      <c r="K13" s="70">
        <v>1444140</v>
      </c>
      <c r="L13" s="70">
        <v>204477</v>
      </c>
      <c r="M13" s="70">
        <v>33512</v>
      </c>
      <c r="N13" s="71">
        <v>1682129</v>
      </c>
      <c r="O13" s="72">
        <v>36097</v>
      </c>
      <c r="P13" s="70">
        <v>0</v>
      </c>
      <c r="Q13" s="70">
        <v>36097</v>
      </c>
      <c r="R13" s="70">
        <v>531729</v>
      </c>
      <c r="S13" s="70">
        <v>46413</v>
      </c>
      <c r="T13" s="70">
        <v>21291</v>
      </c>
      <c r="U13" s="71">
        <v>126236651</v>
      </c>
    </row>
    <row r="14" spans="1:211" ht="24" customHeight="1" x14ac:dyDescent="0.2">
      <c r="A14" s="69">
        <v>6</v>
      </c>
      <c r="B14" s="252" t="s">
        <v>33</v>
      </c>
      <c r="C14" s="72">
        <v>35300</v>
      </c>
      <c r="D14" s="70">
        <v>2732</v>
      </c>
      <c r="E14" s="70">
        <v>38032</v>
      </c>
      <c r="F14" s="71">
        <v>50</v>
      </c>
      <c r="G14" s="72">
        <v>99147695</v>
      </c>
      <c r="H14" s="70">
        <v>22848</v>
      </c>
      <c r="I14" s="70">
        <v>609</v>
      </c>
      <c r="J14" s="70">
        <v>99171152</v>
      </c>
      <c r="K14" s="70">
        <v>796968</v>
      </c>
      <c r="L14" s="70">
        <v>34457</v>
      </c>
      <c r="M14" s="70">
        <v>326801</v>
      </c>
      <c r="N14" s="71">
        <v>1158226</v>
      </c>
      <c r="O14" s="72">
        <v>7404</v>
      </c>
      <c r="P14" s="70">
        <v>0</v>
      </c>
      <c r="Q14" s="70">
        <v>7404</v>
      </c>
      <c r="R14" s="70">
        <v>341227</v>
      </c>
      <c r="S14" s="70">
        <v>21014</v>
      </c>
      <c r="T14" s="70">
        <v>45111</v>
      </c>
      <c r="U14" s="71">
        <v>100744134</v>
      </c>
    </row>
    <row r="15" spans="1:211" ht="24" customHeight="1" x14ac:dyDescent="0.2">
      <c r="A15" s="69">
        <v>7</v>
      </c>
      <c r="B15" s="252" t="s">
        <v>34</v>
      </c>
      <c r="C15" s="72">
        <v>68373</v>
      </c>
      <c r="D15" s="70">
        <v>6455</v>
      </c>
      <c r="E15" s="70">
        <v>74828</v>
      </c>
      <c r="F15" s="71">
        <v>114</v>
      </c>
      <c r="G15" s="72">
        <v>231333474</v>
      </c>
      <c r="H15" s="70">
        <v>0</v>
      </c>
      <c r="I15" s="70">
        <v>0</v>
      </c>
      <c r="J15" s="70">
        <v>231333474</v>
      </c>
      <c r="K15" s="70">
        <v>3505179</v>
      </c>
      <c r="L15" s="70">
        <v>153806</v>
      </c>
      <c r="M15" s="70">
        <v>40014</v>
      </c>
      <c r="N15" s="71">
        <v>3698999</v>
      </c>
      <c r="O15" s="72">
        <v>21800</v>
      </c>
      <c r="P15" s="70">
        <v>0</v>
      </c>
      <c r="Q15" s="70">
        <v>21800</v>
      </c>
      <c r="R15" s="70">
        <v>1005337</v>
      </c>
      <c r="S15" s="70">
        <v>53581</v>
      </c>
      <c r="T15" s="70">
        <v>93858</v>
      </c>
      <c r="U15" s="71">
        <v>236207049</v>
      </c>
    </row>
    <row r="16" spans="1:211" ht="24" customHeight="1" x14ac:dyDescent="0.2">
      <c r="A16" s="69">
        <v>8</v>
      </c>
      <c r="B16" s="252" t="s">
        <v>35</v>
      </c>
      <c r="C16" s="72">
        <v>32785</v>
      </c>
      <c r="D16" s="70">
        <v>3142</v>
      </c>
      <c r="E16" s="70">
        <v>35927</v>
      </c>
      <c r="F16" s="71">
        <v>66</v>
      </c>
      <c r="G16" s="72">
        <v>101936136</v>
      </c>
      <c r="H16" s="70">
        <v>0</v>
      </c>
      <c r="I16" s="70">
        <v>0</v>
      </c>
      <c r="J16" s="70">
        <v>101936136</v>
      </c>
      <c r="K16" s="70">
        <v>1141974</v>
      </c>
      <c r="L16" s="70">
        <v>57823</v>
      </c>
      <c r="M16" s="70">
        <v>0</v>
      </c>
      <c r="N16" s="71">
        <v>1199797</v>
      </c>
      <c r="O16" s="72">
        <v>5439</v>
      </c>
      <c r="P16" s="70">
        <v>0</v>
      </c>
      <c r="Q16" s="70">
        <v>5439</v>
      </c>
      <c r="R16" s="70">
        <v>265176</v>
      </c>
      <c r="S16" s="70">
        <v>14332</v>
      </c>
      <c r="T16" s="70">
        <v>65275</v>
      </c>
      <c r="U16" s="71">
        <v>103486155</v>
      </c>
    </row>
    <row r="17" spans="1:21" ht="24" customHeight="1" x14ac:dyDescent="0.2">
      <c r="A17" s="69">
        <v>9</v>
      </c>
      <c r="B17" s="252" t="s">
        <v>36</v>
      </c>
      <c r="C17" s="72">
        <v>29348</v>
      </c>
      <c r="D17" s="70">
        <v>2626</v>
      </c>
      <c r="E17" s="70">
        <v>31974</v>
      </c>
      <c r="F17" s="71">
        <v>43</v>
      </c>
      <c r="G17" s="72">
        <v>89329976</v>
      </c>
      <c r="H17" s="70">
        <v>5635</v>
      </c>
      <c r="I17" s="70">
        <v>0</v>
      </c>
      <c r="J17" s="70">
        <v>89335611</v>
      </c>
      <c r="K17" s="70">
        <v>988898</v>
      </c>
      <c r="L17" s="70">
        <v>77081</v>
      </c>
      <c r="M17" s="70">
        <v>0</v>
      </c>
      <c r="N17" s="71">
        <v>1065979</v>
      </c>
      <c r="O17" s="72">
        <v>58847</v>
      </c>
      <c r="P17" s="70">
        <v>0</v>
      </c>
      <c r="Q17" s="70">
        <v>58847</v>
      </c>
      <c r="R17" s="70">
        <v>110691</v>
      </c>
      <c r="S17" s="70">
        <v>24916</v>
      </c>
      <c r="T17" s="70">
        <v>15984</v>
      </c>
      <c r="U17" s="71">
        <v>90612028</v>
      </c>
    </row>
    <row r="18" spans="1:21" ht="24" customHeight="1" x14ac:dyDescent="0.2">
      <c r="A18" s="69">
        <v>10</v>
      </c>
      <c r="B18" s="252" t="s">
        <v>190</v>
      </c>
      <c r="C18" s="72">
        <v>13738</v>
      </c>
      <c r="D18" s="70">
        <v>1155</v>
      </c>
      <c r="E18" s="70">
        <v>14893</v>
      </c>
      <c r="F18" s="71">
        <v>20</v>
      </c>
      <c r="G18" s="72">
        <v>40603059</v>
      </c>
      <c r="H18" s="70">
        <v>8005</v>
      </c>
      <c r="I18" s="70">
        <v>0</v>
      </c>
      <c r="J18" s="70">
        <v>40611064</v>
      </c>
      <c r="K18" s="70">
        <v>347446</v>
      </c>
      <c r="L18" s="70">
        <v>0</v>
      </c>
      <c r="M18" s="70">
        <v>0</v>
      </c>
      <c r="N18" s="71">
        <v>347446</v>
      </c>
      <c r="O18" s="72">
        <v>5750</v>
      </c>
      <c r="P18" s="70">
        <v>0</v>
      </c>
      <c r="Q18" s="70">
        <v>5750</v>
      </c>
      <c r="R18" s="70">
        <v>146075</v>
      </c>
      <c r="S18" s="70">
        <v>7892</v>
      </c>
      <c r="T18" s="70">
        <v>10841</v>
      </c>
      <c r="U18" s="71">
        <v>41129068</v>
      </c>
    </row>
    <row r="19" spans="1:21" ht="24" customHeight="1" x14ac:dyDescent="0.2">
      <c r="A19" s="69">
        <v>11</v>
      </c>
      <c r="B19" s="252" t="s">
        <v>191</v>
      </c>
      <c r="C19" s="72">
        <v>49182</v>
      </c>
      <c r="D19" s="70">
        <v>4289</v>
      </c>
      <c r="E19" s="70">
        <v>53471</v>
      </c>
      <c r="F19" s="71">
        <v>90</v>
      </c>
      <c r="G19" s="72">
        <v>150964932</v>
      </c>
      <c r="H19" s="70">
        <v>425</v>
      </c>
      <c r="I19" s="70">
        <v>0</v>
      </c>
      <c r="J19" s="70">
        <v>150965357</v>
      </c>
      <c r="K19" s="70">
        <v>1499410</v>
      </c>
      <c r="L19" s="70">
        <v>103903</v>
      </c>
      <c r="M19" s="70">
        <v>4676</v>
      </c>
      <c r="N19" s="71">
        <v>1607989</v>
      </c>
      <c r="O19" s="72">
        <v>33270</v>
      </c>
      <c r="P19" s="70">
        <v>0</v>
      </c>
      <c r="Q19" s="70">
        <v>33270</v>
      </c>
      <c r="R19" s="70">
        <v>597862</v>
      </c>
      <c r="S19" s="70">
        <v>48917</v>
      </c>
      <c r="T19" s="70">
        <v>16985</v>
      </c>
      <c r="U19" s="71">
        <v>153270380</v>
      </c>
    </row>
    <row r="20" spans="1:21" ht="24" customHeight="1" x14ac:dyDescent="0.2">
      <c r="A20" s="69">
        <v>12</v>
      </c>
      <c r="B20" s="252" t="s">
        <v>192</v>
      </c>
      <c r="C20" s="72">
        <v>17967</v>
      </c>
      <c r="D20" s="70">
        <v>1688</v>
      </c>
      <c r="E20" s="70">
        <v>19655</v>
      </c>
      <c r="F20" s="71">
        <v>31</v>
      </c>
      <c r="G20" s="72">
        <v>58006620</v>
      </c>
      <c r="H20" s="70">
        <v>0</v>
      </c>
      <c r="I20" s="70">
        <v>0</v>
      </c>
      <c r="J20" s="70">
        <v>58006620</v>
      </c>
      <c r="K20" s="70">
        <v>705055</v>
      </c>
      <c r="L20" s="70">
        <v>0</v>
      </c>
      <c r="M20" s="70">
        <v>35315</v>
      </c>
      <c r="N20" s="71">
        <v>740370</v>
      </c>
      <c r="O20" s="72">
        <v>6911</v>
      </c>
      <c r="P20" s="70">
        <v>0</v>
      </c>
      <c r="Q20" s="70">
        <v>6911</v>
      </c>
      <c r="R20" s="70">
        <v>142665</v>
      </c>
      <c r="S20" s="70">
        <v>5426</v>
      </c>
      <c r="T20" s="70">
        <v>3140</v>
      </c>
      <c r="U20" s="71">
        <v>58905132</v>
      </c>
    </row>
    <row r="21" spans="1:21" ht="24" customHeight="1" x14ac:dyDescent="0.2">
      <c r="A21" s="73">
        <v>13</v>
      </c>
      <c r="B21" s="253" t="s">
        <v>207</v>
      </c>
      <c r="C21" s="72">
        <v>10714</v>
      </c>
      <c r="D21" s="70">
        <v>861</v>
      </c>
      <c r="E21" s="70">
        <v>11575</v>
      </c>
      <c r="F21" s="71">
        <v>12</v>
      </c>
      <c r="G21" s="72">
        <v>30421411</v>
      </c>
      <c r="H21" s="70">
        <v>6160</v>
      </c>
      <c r="I21" s="70">
        <v>0</v>
      </c>
      <c r="J21" s="70">
        <v>30427571</v>
      </c>
      <c r="K21" s="70">
        <v>144576</v>
      </c>
      <c r="L21" s="70">
        <v>0</v>
      </c>
      <c r="M21" s="70">
        <v>0</v>
      </c>
      <c r="N21" s="71">
        <v>144576</v>
      </c>
      <c r="O21" s="72">
        <v>0</v>
      </c>
      <c r="P21" s="70">
        <v>0</v>
      </c>
      <c r="Q21" s="70">
        <v>0</v>
      </c>
      <c r="R21" s="70">
        <v>33538</v>
      </c>
      <c r="S21" s="70">
        <v>2424</v>
      </c>
      <c r="T21" s="70">
        <v>2759</v>
      </c>
      <c r="U21" s="71">
        <v>30610868</v>
      </c>
    </row>
    <row r="22" spans="1:21" ht="24" customHeight="1" x14ac:dyDescent="0.2">
      <c r="A22" s="211">
        <v>14</v>
      </c>
      <c r="B22" s="254" t="s">
        <v>208</v>
      </c>
      <c r="C22" s="77">
        <v>24892</v>
      </c>
      <c r="D22" s="75">
        <v>1959</v>
      </c>
      <c r="E22" s="75">
        <v>26851</v>
      </c>
      <c r="F22" s="76">
        <v>24</v>
      </c>
      <c r="G22" s="77">
        <v>95280394</v>
      </c>
      <c r="H22" s="75">
        <v>0</v>
      </c>
      <c r="I22" s="75">
        <v>0</v>
      </c>
      <c r="J22" s="75">
        <v>95280394</v>
      </c>
      <c r="K22" s="75">
        <v>1537985</v>
      </c>
      <c r="L22" s="75">
        <v>106825</v>
      </c>
      <c r="M22" s="75">
        <v>78</v>
      </c>
      <c r="N22" s="76">
        <v>1644888</v>
      </c>
      <c r="O22" s="77">
        <v>7267</v>
      </c>
      <c r="P22" s="75">
        <v>0</v>
      </c>
      <c r="Q22" s="75">
        <v>7267</v>
      </c>
      <c r="R22" s="75">
        <v>186159</v>
      </c>
      <c r="S22" s="75">
        <v>21095</v>
      </c>
      <c r="T22" s="75">
        <v>15099</v>
      </c>
      <c r="U22" s="76">
        <v>97154902</v>
      </c>
    </row>
    <row r="23" spans="1:21" ht="24" customHeight="1" x14ac:dyDescent="0.2">
      <c r="A23" s="32"/>
      <c r="B23" s="40" t="s">
        <v>306</v>
      </c>
      <c r="C23" s="263">
        <f>SUM(C9:C22)</f>
        <v>720767</v>
      </c>
      <c r="D23" s="78">
        <f>SUM(D9:D22)</f>
        <v>61085</v>
      </c>
      <c r="E23" s="78">
        <f>SUM(E9:E22)</f>
        <v>781852</v>
      </c>
      <c r="F23" s="244">
        <f>SUM(F9:F22)</f>
        <v>1166</v>
      </c>
      <c r="G23" s="263">
        <f t="shared" ref="G23:U23" si="0">SUM(G9:G22)</f>
        <v>2357694114</v>
      </c>
      <c r="H23" s="78">
        <f t="shared" si="0"/>
        <v>67789</v>
      </c>
      <c r="I23" s="78">
        <f t="shared" si="0"/>
        <v>609</v>
      </c>
      <c r="J23" s="78">
        <f t="shared" si="0"/>
        <v>2357762512</v>
      </c>
      <c r="K23" s="78">
        <f t="shared" si="0"/>
        <v>32346166</v>
      </c>
      <c r="L23" s="78">
        <f t="shared" si="0"/>
        <v>2579171</v>
      </c>
      <c r="M23" s="78">
        <f t="shared" si="0"/>
        <v>687901</v>
      </c>
      <c r="N23" s="244">
        <f t="shared" si="0"/>
        <v>35613238</v>
      </c>
      <c r="O23" s="263">
        <f t="shared" si="0"/>
        <v>402056</v>
      </c>
      <c r="P23" s="78">
        <f t="shared" si="0"/>
        <v>15495</v>
      </c>
      <c r="Q23" s="78">
        <f>SUM(Q9:Q22)</f>
        <v>417551</v>
      </c>
      <c r="R23" s="78">
        <f>SUM(R9:R22)</f>
        <v>10492934</v>
      </c>
      <c r="S23" s="78">
        <f t="shared" si="0"/>
        <v>771115</v>
      </c>
      <c r="T23" s="78">
        <f t="shared" si="0"/>
        <v>1176718</v>
      </c>
      <c r="U23" s="244">
        <f t="shared" si="0"/>
        <v>2406234068</v>
      </c>
    </row>
    <row r="24" spans="1:21" ht="24" customHeight="1" x14ac:dyDescent="0.2">
      <c r="A24" s="65">
        <v>15</v>
      </c>
      <c r="B24" s="255" t="s">
        <v>189</v>
      </c>
      <c r="C24" s="81">
        <v>12998</v>
      </c>
      <c r="D24" s="79">
        <v>1183</v>
      </c>
      <c r="E24" s="79">
        <v>14181</v>
      </c>
      <c r="F24" s="80">
        <v>19</v>
      </c>
      <c r="G24" s="81">
        <v>44364535</v>
      </c>
      <c r="H24" s="79">
        <v>0</v>
      </c>
      <c r="I24" s="79">
        <v>0</v>
      </c>
      <c r="J24" s="79">
        <v>44364535</v>
      </c>
      <c r="K24" s="79">
        <v>397115</v>
      </c>
      <c r="L24" s="79">
        <v>27279</v>
      </c>
      <c r="M24" s="79">
        <v>0</v>
      </c>
      <c r="N24" s="80">
        <v>424394</v>
      </c>
      <c r="O24" s="81">
        <v>10107</v>
      </c>
      <c r="P24" s="79">
        <v>0</v>
      </c>
      <c r="Q24" s="79">
        <v>10107</v>
      </c>
      <c r="R24" s="79">
        <v>35799</v>
      </c>
      <c r="S24" s="79">
        <v>1634</v>
      </c>
      <c r="T24" s="79">
        <v>5966</v>
      </c>
      <c r="U24" s="80">
        <v>44842435</v>
      </c>
    </row>
    <row r="25" spans="1:21" ht="24" customHeight="1" x14ac:dyDescent="0.2">
      <c r="A25" s="69">
        <v>16</v>
      </c>
      <c r="B25" s="256" t="s">
        <v>38</v>
      </c>
      <c r="C25" s="72">
        <v>9360</v>
      </c>
      <c r="D25" s="70">
        <v>897</v>
      </c>
      <c r="E25" s="70">
        <v>10257</v>
      </c>
      <c r="F25" s="71">
        <v>17</v>
      </c>
      <c r="G25" s="72">
        <v>27115463</v>
      </c>
      <c r="H25" s="70">
        <v>0</v>
      </c>
      <c r="I25" s="70">
        <v>0</v>
      </c>
      <c r="J25" s="70">
        <v>27115463</v>
      </c>
      <c r="K25" s="70">
        <v>377483</v>
      </c>
      <c r="L25" s="70">
        <v>0</v>
      </c>
      <c r="M25" s="70">
        <v>5934</v>
      </c>
      <c r="N25" s="71">
        <v>383417</v>
      </c>
      <c r="O25" s="72">
        <v>0</v>
      </c>
      <c r="P25" s="70">
        <v>0</v>
      </c>
      <c r="Q25" s="70">
        <v>0</v>
      </c>
      <c r="R25" s="70">
        <v>56679</v>
      </c>
      <c r="S25" s="70">
        <v>6074</v>
      </c>
      <c r="T25" s="70">
        <v>235</v>
      </c>
      <c r="U25" s="71">
        <v>27561868</v>
      </c>
    </row>
    <row r="26" spans="1:21" ht="24" customHeight="1" x14ac:dyDescent="0.2">
      <c r="A26" s="69">
        <v>17</v>
      </c>
      <c r="B26" s="256" t="s">
        <v>39</v>
      </c>
      <c r="C26" s="72">
        <v>5175</v>
      </c>
      <c r="D26" s="70">
        <v>397</v>
      </c>
      <c r="E26" s="70">
        <v>5572</v>
      </c>
      <c r="F26" s="71">
        <v>3</v>
      </c>
      <c r="G26" s="72">
        <v>14095364</v>
      </c>
      <c r="H26" s="70">
        <v>3532</v>
      </c>
      <c r="I26" s="70">
        <v>0</v>
      </c>
      <c r="J26" s="70">
        <v>14098896</v>
      </c>
      <c r="K26" s="70">
        <v>37050</v>
      </c>
      <c r="L26" s="70">
        <v>0</v>
      </c>
      <c r="M26" s="70">
        <v>0</v>
      </c>
      <c r="N26" s="71">
        <v>37050</v>
      </c>
      <c r="O26" s="72">
        <v>923</v>
      </c>
      <c r="P26" s="70">
        <v>0</v>
      </c>
      <c r="Q26" s="70">
        <v>923</v>
      </c>
      <c r="R26" s="70">
        <v>30613</v>
      </c>
      <c r="S26" s="70">
        <v>715</v>
      </c>
      <c r="T26" s="70">
        <v>3790</v>
      </c>
      <c r="U26" s="71">
        <v>14171987</v>
      </c>
    </row>
    <row r="27" spans="1:21" ht="24" customHeight="1" x14ac:dyDescent="0.2">
      <c r="A27" s="69">
        <v>18</v>
      </c>
      <c r="B27" s="256" t="s">
        <v>40</v>
      </c>
      <c r="C27" s="72">
        <v>4856</v>
      </c>
      <c r="D27" s="70">
        <v>456</v>
      </c>
      <c r="E27" s="70">
        <v>5312</v>
      </c>
      <c r="F27" s="71">
        <v>7</v>
      </c>
      <c r="G27" s="72">
        <v>15154530</v>
      </c>
      <c r="H27" s="70">
        <v>0</v>
      </c>
      <c r="I27" s="70">
        <v>0</v>
      </c>
      <c r="J27" s="70">
        <v>15154530</v>
      </c>
      <c r="K27" s="70">
        <v>33473</v>
      </c>
      <c r="L27" s="70">
        <v>0</v>
      </c>
      <c r="M27" s="70">
        <v>0</v>
      </c>
      <c r="N27" s="71">
        <v>33473</v>
      </c>
      <c r="O27" s="72">
        <v>0</v>
      </c>
      <c r="P27" s="70">
        <v>0</v>
      </c>
      <c r="Q27" s="70">
        <v>0</v>
      </c>
      <c r="R27" s="70">
        <v>4698</v>
      </c>
      <c r="S27" s="70">
        <v>646</v>
      </c>
      <c r="T27" s="70">
        <v>227</v>
      </c>
      <c r="U27" s="71">
        <v>15193574</v>
      </c>
    </row>
    <row r="28" spans="1:21" ht="24" customHeight="1" x14ac:dyDescent="0.2">
      <c r="A28" s="69">
        <v>19</v>
      </c>
      <c r="B28" s="256" t="s">
        <v>41</v>
      </c>
      <c r="C28" s="72">
        <v>5982</v>
      </c>
      <c r="D28" s="70">
        <v>648</v>
      </c>
      <c r="E28" s="70">
        <v>6630</v>
      </c>
      <c r="F28" s="71">
        <v>12</v>
      </c>
      <c r="G28" s="72">
        <v>18642302</v>
      </c>
      <c r="H28" s="70">
        <v>0</v>
      </c>
      <c r="I28" s="70">
        <v>0</v>
      </c>
      <c r="J28" s="70">
        <v>18642302</v>
      </c>
      <c r="K28" s="70">
        <v>99026</v>
      </c>
      <c r="L28" s="70">
        <v>0</v>
      </c>
      <c r="M28" s="70">
        <v>0</v>
      </c>
      <c r="N28" s="71">
        <v>99026</v>
      </c>
      <c r="O28" s="72">
        <v>4412</v>
      </c>
      <c r="P28" s="70">
        <v>0</v>
      </c>
      <c r="Q28" s="70">
        <v>4412</v>
      </c>
      <c r="R28" s="70">
        <v>13646</v>
      </c>
      <c r="S28" s="70">
        <v>1468</v>
      </c>
      <c r="T28" s="70">
        <v>939</v>
      </c>
      <c r="U28" s="71">
        <v>18761793</v>
      </c>
    </row>
    <row r="29" spans="1:21" ht="24" customHeight="1" x14ac:dyDescent="0.2">
      <c r="A29" s="69">
        <v>20</v>
      </c>
      <c r="B29" s="256" t="s">
        <v>42</v>
      </c>
      <c r="C29" s="72">
        <v>15905</v>
      </c>
      <c r="D29" s="70">
        <v>1523</v>
      </c>
      <c r="E29" s="70">
        <v>17428</v>
      </c>
      <c r="F29" s="71">
        <v>24</v>
      </c>
      <c r="G29" s="72">
        <v>52070444</v>
      </c>
      <c r="H29" s="70">
        <v>0</v>
      </c>
      <c r="I29" s="70">
        <v>0</v>
      </c>
      <c r="J29" s="70">
        <v>52070444</v>
      </c>
      <c r="K29" s="70">
        <v>697628</v>
      </c>
      <c r="L29" s="70">
        <v>68527</v>
      </c>
      <c r="M29" s="70">
        <v>0</v>
      </c>
      <c r="N29" s="71">
        <v>766155</v>
      </c>
      <c r="O29" s="72">
        <v>683</v>
      </c>
      <c r="P29" s="70">
        <v>0</v>
      </c>
      <c r="Q29" s="70">
        <v>683</v>
      </c>
      <c r="R29" s="70">
        <v>265407</v>
      </c>
      <c r="S29" s="70">
        <v>6859</v>
      </c>
      <c r="T29" s="70">
        <v>9018</v>
      </c>
      <c r="U29" s="71">
        <v>53118566</v>
      </c>
    </row>
    <row r="30" spans="1:21" ht="24" customHeight="1" x14ac:dyDescent="0.2">
      <c r="A30" s="69">
        <v>21</v>
      </c>
      <c r="B30" s="256" t="s">
        <v>43</v>
      </c>
      <c r="C30" s="72">
        <v>10831</v>
      </c>
      <c r="D30" s="70">
        <v>1008</v>
      </c>
      <c r="E30" s="70">
        <v>11839</v>
      </c>
      <c r="F30" s="71">
        <v>17</v>
      </c>
      <c r="G30" s="72">
        <v>35207875</v>
      </c>
      <c r="H30" s="70">
        <v>0</v>
      </c>
      <c r="I30" s="70">
        <v>0</v>
      </c>
      <c r="J30" s="70">
        <v>35207875</v>
      </c>
      <c r="K30" s="70">
        <v>486499</v>
      </c>
      <c r="L30" s="70">
        <v>0</v>
      </c>
      <c r="M30" s="70">
        <v>0</v>
      </c>
      <c r="N30" s="71">
        <v>486499</v>
      </c>
      <c r="O30" s="72">
        <v>1960</v>
      </c>
      <c r="P30" s="70">
        <v>0</v>
      </c>
      <c r="Q30" s="70">
        <v>1960</v>
      </c>
      <c r="R30" s="70">
        <v>196156</v>
      </c>
      <c r="S30" s="70">
        <v>5117</v>
      </c>
      <c r="T30" s="70">
        <v>3423</v>
      </c>
      <c r="U30" s="71">
        <v>35901030</v>
      </c>
    </row>
    <row r="31" spans="1:21" ht="24" customHeight="1" x14ac:dyDescent="0.2">
      <c r="A31" s="69">
        <v>22</v>
      </c>
      <c r="B31" s="256" t="s">
        <v>44</v>
      </c>
      <c r="C31" s="72">
        <v>4694</v>
      </c>
      <c r="D31" s="70">
        <v>380</v>
      </c>
      <c r="E31" s="70">
        <v>5074</v>
      </c>
      <c r="F31" s="71">
        <v>6</v>
      </c>
      <c r="G31" s="72">
        <v>12913243</v>
      </c>
      <c r="H31" s="70">
        <v>11719</v>
      </c>
      <c r="I31" s="70">
        <v>0</v>
      </c>
      <c r="J31" s="70">
        <v>12924962</v>
      </c>
      <c r="K31" s="70">
        <v>17017</v>
      </c>
      <c r="L31" s="70">
        <v>0</v>
      </c>
      <c r="M31" s="70">
        <v>0</v>
      </c>
      <c r="N31" s="71">
        <v>17017</v>
      </c>
      <c r="O31" s="72">
        <v>0</v>
      </c>
      <c r="P31" s="70">
        <v>0</v>
      </c>
      <c r="Q31" s="70">
        <v>0</v>
      </c>
      <c r="R31" s="70">
        <v>10359</v>
      </c>
      <c r="S31" s="70">
        <v>786</v>
      </c>
      <c r="T31" s="70">
        <v>5618</v>
      </c>
      <c r="U31" s="71">
        <v>12958742</v>
      </c>
    </row>
    <row r="32" spans="1:21" ht="24" customHeight="1" x14ac:dyDescent="0.2">
      <c r="A32" s="69">
        <v>23</v>
      </c>
      <c r="B32" s="256" t="s">
        <v>45</v>
      </c>
      <c r="C32" s="72">
        <v>13164</v>
      </c>
      <c r="D32" s="70">
        <v>969</v>
      </c>
      <c r="E32" s="70">
        <v>14133</v>
      </c>
      <c r="F32" s="71">
        <v>15</v>
      </c>
      <c r="G32" s="72">
        <v>44662866</v>
      </c>
      <c r="H32" s="70">
        <v>5250</v>
      </c>
      <c r="I32" s="70">
        <v>0</v>
      </c>
      <c r="J32" s="70">
        <v>44668116</v>
      </c>
      <c r="K32" s="70">
        <v>626373</v>
      </c>
      <c r="L32" s="70">
        <v>150201</v>
      </c>
      <c r="M32" s="70">
        <v>0</v>
      </c>
      <c r="N32" s="71">
        <v>776574</v>
      </c>
      <c r="O32" s="72">
        <v>5964</v>
      </c>
      <c r="P32" s="70">
        <v>0</v>
      </c>
      <c r="Q32" s="70">
        <v>5964</v>
      </c>
      <c r="R32" s="70">
        <v>627065</v>
      </c>
      <c r="S32" s="70">
        <v>3870</v>
      </c>
      <c r="T32" s="70">
        <v>12068</v>
      </c>
      <c r="U32" s="71">
        <v>46093657</v>
      </c>
    </row>
    <row r="33" spans="1:21" ht="24" customHeight="1" x14ac:dyDescent="0.2">
      <c r="A33" s="69">
        <v>24</v>
      </c>
      <c r="B33" s="256" t="s">
        <v>46</v>
      </c>
      <c r="C33" s="72">
        <v>9604</v>
      </c>
      <c r="D33" s="70">
        <v>850</v>
      </c>
      <c r="E33" s="70">
        <v>10454</v>
      </c>
      <c r="F33" s="71">
        <v>27</v>
      </c>
      <c r="G33" s="72">
        <v>25751165</v>
      </c>
      <c r="H33" s="70">
        <v>3147</v>
      </c>
      <c r="I33" s="70">
        <v>0</v>
      </c>
      <c r="J33" s="70">
        <v>25754312</v>
      </c>
      <c r="K33" s="70">
        <v>644280</v>
      </c>
      <c r="L33" s="70">
        <v>0</v>
      </c>
      <c r="M33" s="70">
        <v>18345</v>
      </c>
      <c r="N33" s="71">
        <v>662625</v>
      </c>
      <c r="O33" s="72">
        <v>33583</v>
      </c>
      <c r="P33" s="70">
        <v>2489</v>
      </c>
      <c r="Q33" s="70">
        <v>36072</v>
      </c>
      <c r="R33" s="70">
        <v>126012</v>
      </c>
      <c r="S33" s="70">
        <v>3826</v>
      </c>
      <c r="T33" s="70">
        <v>0</v>
      </c>
      <c r="U33" s="71">
        <v>26582847</v>
      </c>
    </row>
    <row r="34" spans="1:21" ht="24" customHeight="1" x14ac:dyDescent="0.2">
      <c r="A34" s="73">
        <v>25</v>
      </c>
      <c r="B34" s="257" t="s">
        <v>211</v>
      </c>
      <c r="C34" s="77">
        <v>6474</v>
      </c>
      <c r="D34" s="75">
        <v>518</v>
      </c>
      <c r="E34" s="75">
        <v>6992</v>
      </c>
      <c r="F34" s="76">
        <v>8</v>
      </c>
      <c r="G34" s="77">
        <v>17591566</v>
      </c>
      <c r="H34" s="75">
        <v>3961</v>
      </c>
      <c r="I34" s="75">
        <v>0</v>
      </c>
      <c r="J34" s="75">
        <v>17595527</v>
      </c>
      <c r="K34" s="75">
        <v>44974</v>
      </c>
      <c r="L34" s="75">
        <v>0</v>
      </c>
      <c r="M34" s="75">
        <v>0</v>
      </c>
      <c r="N34" s="76">
        <v>44974</v>
      </c>
      <c r="O34" s="77">
        <v>0</v>
      </c>
      <c r="P34" s="75">
        <v>0</v>
      </c>
      <c r="Q34" s="75">
        <v>0</v>
      </c>
      <c r="R34" s="75">
        <v>19428</v>
      </c>
      <c r="S34" s="75">
        <v>13633</v>
      </c>
      <c r="T34" s="75">
        <v>31575</v>
      </c>
      <c r="U34" s="76">
        <v>17705137</v>
      </c>
    </row>
    <row r="35" spans="1:21" ht="24" customHeight="1" x14ac:dyDescent="0.2">
      <c r="A35" s="82"/>
      <c r="B35" s="258" t="s">
        <v>307</v>
      </c>
      <c r="C35" s="263">
        <f>SUM(C24:C34)</f>
        <v>99043</v>
      </c>
      <c r="D35" s="78">
        <f>SUM(D24:D34)</f>
        <v>8829</v>
      </c>
      <c r="E35" s="78">
        <f>SUM(E24:E34)</f>
        <v>107872</v>
      </c>
      <c r="F35" s="244">
        <f>SUM(F24:F34)</f>
        <v>155</v>
      </c>
      <c r="G35" s="263">
        <f t="shared" ref="G35:U35" si="1">SUM(G24:G34)</f>
        <v>307569353</v>
      </c>
      <c r="H35" s="78">
        <f t="shared" si="1"/>
        <v>27609</v>
      </c>
      <c r="I35" s="78">
        <f t="shared" si="1"/>
        <v>0</v>
      </c>
      <c r="J35" s="78">
        <f t="shared" si="1"/>
        <v>307596962</v>
      </c>
      <c r="K35" s="78">
        <f t="shared" si="1"/>
        <v>3460918</v>
      </c>
      <c r="L35" s="78">
        <f t="shared" si="1"/>
        <v>246007</v>
      </c>
      <c r="M35" s="78">
        <f t="shared" si="1"/>
        <v>24279</v>
      </c>
      <c r="N35" s="244">
        <f t="shared" si="1"/>
        <v>3731204</v>
      </c>
      <c r="O35" s="263">
        <f t="shared" si="1"/>
        <v>57632</v>
      </c>
      <c r="P35" s="78">
        <f t="shared" si="1"/>
        <v>2489</v>
      </c>
      <c r="Q35" s="78">
        <f t="shared" si="1"/>
        <v>60121</v>
      </c>
      <c r="R35" s="78">
        <f>SUM(R24:R34)</f>
        <v>1385862</v>
      </c>
      <c r="S35" s="78">
        <f t="shared" si="1"/>
        <v>44628</v>
      </c>
      <c r="T35" s="78">
        <f t="shared" si="1"/>
        <v>72859</v>
      </c>
      <c r="U35" s="244">
        <f t="shared" si="1"/>
        <v>312891636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819810</v>
      </c>
      <c r="D36" s="84">
        <f t="shared" si="2"/>
        <v>69914</v>
      </c>
      <c r="E36" s="84">
        <f t="shared" si="2"/>
        <v>889724</v>
      </c>
      <c r="F36" s="245">
        <f t="shared" si="2"/>
        <v>1321</v>
      </c>
      <c r="G36" s="264">
        <f t="shared" si="2"/>
        <v>2665263467</v>
      </c>
      <c r="H36" s="84">
        <f t="shared" si="2"/>
        <v>95398</v>
      </c>
      <c r="I36" s="84">
        <f t="shared" si="2"/>
        <v>609</v>
      </c>
      <c r="J36" s="84">
        <f t="shared" si="2"/>
        <v>2665359474</v>
      </c>
      <c r="K36" s="84">
        <f t="shared" si="2"/>
        <v>35807084</v>
      </c>
      <c r="L36" s="84">
        <f t="shared" si="2"/>
        <v>2825178</v>
      </c>
      <c r="M36" s="84">
        <f t="shared" si="2"/>
        <v>712180</v>
      </c>
      <c r="N36" s="245">
        <f t="shared" si="2"/>
        <v>39344442</v>
      </c>
      <c r="O36" s="264">
        <f t="shared" si="2"/>
        <v>459688</v>
      </c>
      <c r="P36" s="84">
        <f t="shared" si="2"/>
        <v>17984</v>
      </c>
      <c r="Q36" s="84">
        <f t="shared" si="2"/>
        <v>477672</v>
      </c>
      <c r="R36" s="351">
        <f>SUM(R23,R35)</f>
        <v>11878796</v>
      </c>
      <c r="S36" s="84">
        <f t="shared" si="2"/>
        <v>815743</v>
      </c>
      <c r="T36" s="84">
        <f t="shared" si="2"/>
        <v>1249577</v>
      </c>
      <c r="U36" s="245">
        <f t="shared" si="2"/>
        <v>2719125704</v>
      </c>
    </row>
    <row r="38" spans="1:21" x14ac:dyDescent="0.15">
      <c r="B38" s="160" t="s">
        <v>483</v>
      </c>
      <c r="C38" s="7">
        <f>SUM(C9:C22,C24:C34)</f>
        <v>819810</v>
      </c>
      <c r="D38" s="7">
        <f>SUM(D9:D22,D24:D34)</f>
        <v>69914</v>
      </c>
      <c r="E38" s="7">
        <f>SUM(C38:D38)</f>
        <v>889724</v>
      </c>
      <c r="F38" s="7">
        <f>SUM(F9:F22,F24:F34)</f>
        <v>1321</v>
      </c>
      <c r="G38" s="7">
        <f>SUM(G9:G22,G24:G34)</f>
        <v>2665263467</v>
      </c>
      <c r="H38" s="7">
        <f>SUM(H9:H22,H24:H34)</f>
        <v>95398</v>
      </c>
      <c r="I38" s="7">
        <f>SUM(I9:I22,I24:I34)</f>
        <v>609</v>
      </c>
      <c r="J38" s="7">
        <f>SUM(G38:I38)</f>
        <v>2665359474</v>
      </c>
      <c r="K38" s="7">
        <f>SUM(K9:K22,K24:K34)</f>
        <v>35807084</v>
      </c>
      <c r="L38" s="7">
        <f>SUM(L9:L22,L24:L34)</f>
        <v>2825178</v>
      </c>
      <c r="M38" s="7">
        <f>SUM(M9:M22,M24:M34)</f>
        <v>712180</v>
      </c>
      <c r="N38" s="7">
        <f>SUM(K38:M38)</f>
        <v>39344442</v>
      </c>
      <c r="O38" s="7">
        <f>SUM(O9:O22,O24:O34)</f>
        <v>459688</v>
      </c>
      <c r="P38" s="7">
        <f>SUM(P9:P22,P24:P34)</f>
        <v>17984</v>
      </c>
      <c r="Q38" s="7">
        <f>SUM(O38:P38)</f>
        <v>477672</v>
      </c>
      <c r="R38" s="346">
        <f>SUM(R9:R22,R24:R34)</f>
        <v>11878796</v>
      </c>
      <c r="S38" s="7">
        <f>SUM(S9:S22,S24:S34)</f>
        <v>815743</v>
      </c>
      <c r="T38" s="7">
        <f>SUM(T9:T22,T24:T34)</f>
        <v>1249577</v>
      </c>
      <c r="U38" s="7">
        <f>SUM(J38,N38,Q38,R38,S38,T38)</f>
        <v>2719125704</v>
      </c>
    </row>
    <row r="39" spans="1:21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 t="shared" ref="G39:T39" si="3">G36-G38</f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>O36-O38</f>
        <v>0</v>
      </c>
      <c r="P39" s="7">
        <f t="shared" si="3"/>
        <v>0</v>
      </c>
      <c r="Q39" s="7">
        <f t="shared" si="3"/>
        <v>0</v>
      </c>
      <c r="R39" s="346">
        <f>R36-R38</f>
        <v>0</v>
      </c>
      <c r="S39" s="7">
        <f t="shared" si="3"/>
        <v>0</v>
      </c>
      <c r="T39" s="7">
        <f t="shared" si="3"/>
        <v>0</v>
      </c>
      <c r="U39" s="7">
        <f>U36-U38</f>
        <v>0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W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5.875" style="7" customWidth="1"/>
    <col min="16" max="20" width="28.375" style="7" customWidth="1"/>
    <col min="21" max="28" width="24.625" style="7" customWidth="1"/>
    <col min="29" max="29" width="24.625" style="346" customWidth="1"/>
    <col min="30" max="36" width="24.625" style="7" customWidth="1"/>
    <col min="37" max="43" width="23.375" style="7" customWidth="1"/>
    <col min="44" max="16384" width="11" style="7"/>
  </cols>
  <sheetData>
    <row r="1" spans="1:231" ht="20.100000000000001" customHeight="1" x14ac:dyDescent="0.15"/>
    <row r="2" spans="1:231" ht="20.100000000000001" customHeight="1" x14ac:dyDescent="0.15">
      <c r="B2" s="25"/>
      <c r="C2" s="294" t="s">
        <v>632</v>
      </c>
      <c r="I2" s="294" t="str">
        <f>C2</f>
        <v>第１４表  平成２８年度分市町村民税の所得割額等</v>
      </c>
      <c r="P2" s="294" t="str">
        <f>C2</f>
        <v>第１４表  平成２８年度分市町村民税の所得割額等</v>
      </c>
      <c r="U2" s="294" t="str">
        <f>C2</f>
        <v>第１４表  平成２８年度分市町村民税の所得割額等</v>
      </c>
      <c r="AC2" s="382" t="str">
        <f>C2</f>
        <v>第１４表  平成２８年度分市町村民税の所得割額等</v>
      </c>
      <c r="AK2" s="294" t="str">
        <f>C2</f>
        <v>第１４表  平成２８年度分市町村民税の所得割額等</v>
      </c>
    </row>
    <row r="3" spans="1:231" s="26" customFormat="1" ht="20.100000000000001" customHeight="1" thickBot="1" x14ac:dyDescent="0.25">
      <c r="C3" s="295" t="s">
        <v>81</v>
      </c>
      <c r="D3" s="85"/>
      <c r="E3" s="85"/>
      <c r="F3" s="86"/>
      <c r="G3" s="61"/>
      <c r="H3" s="160" t="s">
        <v>436</v>
      </c>
      <c r="I3" s="295" t="s">
        <v>82</v>
      </c>
      <c r="J3" s="85"/>
      <c r="K3" s="85"/>
      <c r="L3" s="61"/>
      <c r="M3" s="61"/>
      <c r="N3" s="86"/>
      <c r="O3" s="212" t="s">
        <v>70</v>
      </c>
      <c r="P3" s="295" t="s">
        <v>83</v>
      </c>
      <c r="Q3" s="85"/>
      <c r="R3" s="85"/>
      <c r="S3" s="86"/>
      <c r="T3" s="212" t="s">
        <v>70</v>
      </c>
      <c r="U3" s="295" t="s">
        <v>84</v>
      </c>
      <c r="V3" s="85"/>
      <c r="W3" s="85"/>
      <c r="X3" s="86"/>
      <c r="Y3" s="61"/>
      <c r="Z3" s="61"/>
      <c r="AA3" s="86"/>
      <c r="AB3" s="212" t="s">
        <v>70</v>
      </c>
      <c r="AC3" s="383" t="s">
        <v>85</v>
      </c>
      <c r="AD3" s="85"/>
      <c r="AE3" s="85"/>
      <c r="AF3" s="86"/>
      <c r="AG3" s="61"/>
      <c r="AH3" s="61"/>
      <c r="AI3" s="86"/>
      <c r="AJ3" s="212" t="s">
        <v>70</v>
      </c>
      <c r="AK3" s="296" t="s">
        <v>86</v>
      </c>
      <c r="AL3" s="86"/>
      <c r="AM3" s="86"/>
      <c r="AP3" s="86"/>
      <c r="AQ3" s="212" t="s">
        <v>70</v>
      </c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pans="1:231" ht="24" customHeight="1" x14ac:dyDescent="0.15">
      <c r="A4" s="27"/>
      <c r="B4" s="248"/>
      <c r="C4" s="144" t="s">
        <v>87</v>
      </c>
      <c r="D4" s="30"/>
      <c r="E4" s="30"/>
      <c r="F4" s="30"/>
      <c r="G4" s="30"/>
      <c r="H4" s="31"/>
      <c r="I4" s="278" t="s">
        <v>88</v>
      </c>
      <c r="J4" s="30"/>
      <c r="K4" s="30"/>
      <c r="L4" s="30"/>
      <c r="M4" s="30"/>
      <c r="N4" s="133"/>
      <c r="O4" s="31"/>
      <c r="P4" s="278" t="s">
        <v>88</v>
      </c>
      <c r="Q4" s="28"/>
      <c r="R4" s="28"/>
      <c r="S4" s="132"/>
      <c r="T4" s="279"/>
      <c r="U4" s="278" t="s">
        <v>88</v>
      </c>
      <c r="V4" s="30"/>
      <c r="W4" s="30"/>
      <c r="X4" s="132"/>
      <c r="Y4" s="30"/>
      <c r="Z4" s="30"/>
      <c r="AA4" s="133"/>
      <c r="AB4" s="31"/>
      <c r="AC4" s="384" t="s">
        <v>89</v>
      </c>
      <c r="AD4" s="30"/>
      <c r="AE4" s="30"/>
      <c r="AF4" s="132"/>
      <c r="AG4" s="30"/>
      <c r="AH4" s="30"/>
      <c r="AI4" s="133"/>
      <c r="AJ4" s="31"/>
      <c r="AK4" s="134" t="s">
        <v>90</v>
      </c>
      <c r="AL4" s="28"/>
      <c r="AM4" s="28"/>
      <c r="AN4" s="28"/>
      <c r="AO4" s="28"/>
      <c r="AP4" s="28"/>
      <c r="AQ4" s="279"/>
    </row>
    <row r="5" spans="1:231" ht="24" customHeight="1" x14ac:dyDescent="0.15">
      <c r="A5" s="32"/>
      <c r="B5" s="249"/>
      <c r="C5" s="195"/>
      <c r="D5" s="147"/>
      <c r="E5" s="111"/>
      <c r="F5" s="112"/>
      <c r="G5" s="148"/>
      <c r="H5" s="115"/>
      <c r="I5" s="149" t="s">
        <v>449</v>
      </c>
      <c r="J5" s="150"/>
      <c r="K5" s="99"/>
      <c r="L5" s="95" t="s">
        <v>450</v>
      </c>
      <c r="M5" s="96"/>
      <c r="N5" s="138"/>
      <c r="O5" s="103"/>
      <c r="P5" s="300"/>
      <c r="Q5" s="371" t="s">
        <v>556</v>
      </c>
      <c r="R5" s="372"/>
      <c r="S5" s="373"/>
      <c r="T5" s="207"/>
      <c r="U5" s="404" t="s">
        <v>453</v>
      </c>
      <c r="V5" s="150"/>
      <c r="W5" s="96"/>
      <c r="X5" s="179"/>
      <c r="Y5" s="138"/>
      <c r="Z5" s="213"/>
      <c r="AA5" s="102"/>
      <c r="AB5" s="103"/>
      <c r="AC5" s="385"/>
      <c r="AD5" s="179"/>
      <c r="AE5" s="102"/>
      <c r="AF5" s="102"/>
      <c r="AG5" s="214" t="s">
        <v>92</v>
      </c>
      <c r="AH5" s="100"/>
      <c r="AI5" s="139"/>
      <c r="AJ5" s="101"/>
      <c r="AK5" s="396" t="s">
        <v>93</v>
      </c>
      <c r="AL5" s="369"/>
      <c r="AM5" s="370"/>
      <c r="AN5" s="380"/>
      <c r="AO5" s="380"/>
      <c r="AP5" s="381"/>
      <c r="AQ5" s="215"/>
    </row>
    <row r="6" spans="1:231" ht="24" customHeight="1" x14ac:dyDescent="0.2">
      <c r="A6" s="43" t="s">
        <v>9</v>
      </c>
      <c r="B6" s="250"/>
      <c r="C6" s="157" t="s">
        <v>442</v>
      </c>
      <c r="D6" s="48" t="s">
        <v>443</v>
      </c>
      <c r="E6" s="48" t="s">
        <v>444</v>
      </c>
      <c r="F6" s="298" t="s">
        <v>445</v>
      </c>
      <c r="G6" s="154" t="s">
        <v>447</v>
      </c>
      <c r="H6" s="155" t="s">
        <v>448</v>
      </c>
      <c r="I6" s="156" t="s">
        <v>94</v>
      </c>
      <c r="J6" s="38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451</v>
      </c>
      <c r="P6" s="277" t="s">
        <v>452</v>
      </c>
      <c r="Q6" s="60" t="s">
        <v>96</v>
      </c>
      <c r="R6" s="111" t="s">
        <v>98</v>
      </c>
      <c r="S6" s="154" t="s">
        <v>12</v>
      </c>
      <c r="T6" s="63" t="s">
        <v>206</v>
      </c>
      <c r="U6" s="156" t="s">
        <v>96</v>
      </c>
      <c r="V6" s="38" t="s">
        <v>100</v>
      </c>
      <c r="W6" s="111" t="s">
        <v>101</v>
      </c>
      <c r="X6" s="112" t="s">
        <v>102</v>
      </c>
      <c r="Y6" s="111" t="s">
        <v>12</v>
      </c>
      <c r="Z6" s="216" t="s">
        <v>454</v>
      </c>
      <c r="AA6" s="38" t="s">
        <v>456</v>
      </c>
      <c r="AB6" s="119" t="s">
        <v>12</v>
      </c>
      <c r="AC6" s="386" t="s">
        <v>408</v>
      </c>
      <c r="AD6" s="38" t="s">
        <v>77</v>
      </c>
      <c r="AE6" s="111" t="s">
        <v>78</v>
      </c>
      <c r="AF6" s="48" t="s">
        <v>79</v>
      </c>
      <c r="AG6" s="111" t="s">
        <v>409</v>
      </c>
      <c r="AH6" s="111" t="s">
        <v>410</v>
      </c>
      <c r="AI6" s="112" t="s">
        <v>411</v>
      </c>
      <c r="AJ6" s="202" t="s">
        <v>79</v>
      </c>
      <c r="AK6" s="116" t="s">
        <v>409</v>
      </c>
      <c r="AL6" s="367" t="s">
        <v>412</v>
      </c>
      <c r="AM6" s="366" t="s">
        <v>79</v>
      </c>
      <c r="AN6" s="311" t="s">
        <v>555</v>
      </c>
      <c r="AO6" s="311" t="s">
        <v>349</v>
      </c>
      <c r="AP6" s="309" t="s">
        <v>558</v>
      </c>
      <c r="AQ6" s="115" t="s">
        <v>12</v>
      </c>
    </row>
    <row r="7" spans="1:231" ht="24" customHeight="1" x14ac:dyDescent="0.2">
      <c r="A7" s="32"/>
      <c r="B7" s="40"/>
      <c r="C7" s="157"/>
      <c r="D7" s="158"/>
      <c r="E7" s="33"/>
      <c r="F7" s="299" t="s">
        <v>446</v>
      </c>
      <c r="G7" s="159"/>
      <c r="H7" s="40"/>
      <c r="I7" s="157"/>
      <c r="J7" s="47"/>
      <c r="K7" s="48"/>
      <c r="L7" s="124"/>
      <c r="M7" s="121"/>
      <c r="N7" s="60"/>
      <c r="O7" s="115"/>
      <c r="P7" s="289"/>
      <c r="Q7" s="377"/>
      <c r="R7" s="48"/>
      <c r="S7" s="59"/>
      <c r="T7" s="63"/>
      <c r="U7" s="157"/>
      <c r="V7" s="47"/>
      <c r="W7" s="48"/>
      <c r="X7" s="59"/>
      <c r="Y7" s="108"/>
      <c r="Z7" s="301" t="s">
        <v>455</v>
      </c>
      <c r="AA7" s="60"/>
      <c r="AB7" s="115"/>
      <c r="AC7" s="386" t="s">
        <v>171</v>
      </c>
      <c r="AD7" s="38" t="s">
        <v>103</v>
      </c>
      <c r="AE7" s="111" t="s">
        <v>103</v>
      </c>
      <c r="AF7" s="59"/>
      <c r="AG7" s="121" t="s">
        <v>342</v>
      </c>
      <c r="AH7" s="121" t="s">
        <v>343</v>
      </c>
      <c r="AI7" s="60" t="s">
        <v>343</v>
      </c>
      <c r="AJ7" s="119"/>
      <c r="AK7" s="120" t="s">
        <v>342</v>
      </c>
      <c r="AL7" s="122" t="s">
        <v>347</v>
      </c>
      <c r="AM7" s="59"/>
      <c r="AN7" s="312" t="s">
        <v>554</v>
      </c>
      <c r="AO7" s="312" t="s">
        <v>350</v>
      </c>
      <c r="AP7" s="310" t="s">
        <v>557</v>
      </c>
      <c r="AQ7" s="115"/>
    </row>
    <row r="8" spans="1:231" s="345" customFormat="1" ht="24" customHeight="1" x14ac:dyDescent="0.2">
      <c r="A8" s="342"/>
      <c r="B8" s="343"/>
      <c r="C8" s="21" t="s">
        <v>552</v>
      </c>
      <c r="D8" s="11" t="s">
        <v>553</v>
      </c>
      <c r="E8" s="11" t="s">
        <v>547</v>
      </c>
      <c r="F8" s="19" t="s">
        <v>546</v>
      </c>
      <c r="G8" s="18" t="s">
        <v>545</v>
      </c>
      <c r="H8" s="20" t="s">
        <v>544</v>
      </c>
      <c r="I8" s="21" t="s">
        <v>543</v>
      </c>
      <c r="J8" s="8" t="s">
        <v>542</v>
      </c>
      <c r="K8" s="11" t="s">
        <v>541</v>
      </c>
      <c r="L8" s="11" t="s">
        <v>540</v>
      </c>
      <c r="M8" s="11" t="s">
        <v>539</v>
      </c>
      <c r="N8" s="11" t="s">
        <v>538</v>
      </c>
      <c r="O8" s="12" t="s">
        <v>537</v>
      </c>
      <c r="P8" s="329" t="s">
        <v>536</v>
      </c>
      <c r="Q8" s="378" t="s">
        <v>535</v>
      </c>
      <c r="R8" s="11" t="s">
        <v>534</v>
      </c>
      <c r="S8" s="10" t="s">
        <v>533</v>
      </c>
      <c r="T8" s="16" t="s">
        <v>532</v>
      </c>
      <c r="U8" s="21" t="s">
        <v>531</v>
      </c>
      <c r="V8" s="15" t="s">
        <v>530</v>
      </c>
      <c r="W8" s="9" t="s">
        <v>529</v>
      </c>
      <c r="X8" s="9" t="s">
        <v>528</v>
      </c>
      <c r="Y8" s="9" t="s">
        <v>527</v>
      </c>
      <c r="Z8" s="11" t="s">
        <v>526</v>
      </c>
      <c r="AA8" s="10" t="s">
        <v>525</v>
      </c>
      <c r="AB8" s="20" t="s">
        <v>524</v>
      </c>
      <c r="AC8" s="387" t="s">
        <v>413</v>
      </c>
      <c r="AD8" s="8" t="s">
        <v>414</v>
      </c>
      <c r="AE8" s="11" t="s">
        <v>415</v>
      </c>
      <c r="AF8" s="11" t="s">
        <v>416</v>
      </c>
      <c r="AG8" s="11" t="s">
        <v>417</v>
      </c>
      <c r="AH8" s="11" t="s">
        <v>418</v>
      </c>
      <c r="AI8" s="11" t="s">
        <v>419</v>
      </c>
      <c r="AJ8" s="12" t="s">
        <v>420</v>
      </c>
      <c r="AK8" s="13" t="s">
        <v>421</v>
      </c>
      <c r="AL8" s="8" t="s">
        <v>422</v>
      </c>
      <c r="AM8" s="10" t="s">
        <v>423</v>
      </c>
      <c r="AN8" s="10" t="s">
        <v>424</v>
      </c>
      <c r="AO8" s="10" t="s">
        <v>559</v>
      </c>
      <c r="AP8" s="6" t="s">
        <v>425</v>
      </c>
      <c r="AQ8" s="20" t="s">
        <v>560</v>
      </c>
    </row>
    <row r="9" spans="1:231" ht="24" customHeight="1" x14ac:dyDescent="0.2">
      <c r="A9" s="65">
        <v>1</v>
      </c>
      <c r="B9" s="251" t="s">
        <v>28</v>
      </c>
      <c r="C9" s="68">
        <v>10071</v>
      </c>
      <c r="D9" s="66">
        <v>5173337</v>
      </c>
      <c r="E9" s="66">
        <v>132970592</v>
      </c>
      <c r="F9" s="66">
        <v>2100205</v>
      </c>
      <c r="G9" s="66">
        <v>8243725</v>
      </c>
      <c r="H9" s="67">
        <v>253194</v>
      </c>
      <c r="I9" s="68">
        <v>986440</v>
      </c>
      <c r="J9" s="66">
        <v>1018200</v>
      </c>
      <c r="K9" s="66">
        <v>2004640</v>
      </c>
      <c r="L9" s="66">
        <v>471640</v>
      </c>
      <c r="M9" s="66">
        <v>657300</v>
      </c>
      <c r="N9" s="66">
        <v>1128940</v>
      </c>
      <c r="O9" s="67">
        <v>131820</v>
      </c>
      <c r="P9" s="374">
        <v>1820</v>
      </c>
      <c r="Q9" s="66">
        <v>17488350</v>
      </c>
      <c r="R9" s="66">
        <v>2773240</v>
      </c>
      <c r="S9" s="66">
        <v>20261590</v>
      </c>
      <c r="T9" s="67">
        <v>1299000</v>
      </c>
      <c r="U9" s="68">
        <v>6734310</v>
      </c>
      <c r="V9" s="66">
        <v>4802850</v>
      </c>
      <c r="W9" s="66">
        <v>1101240</v>
      </c>
      <c r="X9" s="66">
        <v>3223350</v>
      </c>
      <c r="Y9" s="66">
        <v>15861750</v>
      </c>
      <c r="Z9" s="66">
        <v>385940</v>
      </c>
      <c r="AA9" s="66">
        <v>79374570</v>
      </c>
      <c r="AB9" s="67">
        <v>269201194</v>
      </c>
      <c r="AC9" s="68">
        <v>531824806</v>
      </c>
      <c r="AD9" s="66">
        <v>5616</v>
      </c>
      <c r="AE9" s="66">
        <v>0</v>
      </c>
      <c r="AF9" s="66">
        <v>531830422</v>
      </c>
      <c r="AG9" s="66">
        <v>12586359</v>
      </c>
      <c r="AH9" s="66">
        <v>1139474</v>
      </c>
      <c r="AI9" s="66">
        <v>242694</v>
      </c>
      <c r="AJ9" s="67">
        <v>13968527</v>
      </c>
      <c r="AK9" s="81">
        <v>139233</v>
      </c>
      <c r="AL9" s="66">
        <v>14050</v>
      </c>
      <c r="AM9" s="66">
        <v>153283</v>
      </c>
      <c r="AN9" s="66">
        <v>5171271</v>
      </c>
      <c r="AO9" s="66">
        <v>282752</v>
      </c>
      <c r="AP9" s="125">
        <v>459752</v>
      </c>
      <c r="AQ9" s="217">
        <v>551866007</v>
      </c>
    </row>
    <row r="10" spans="1:231" ht="24" customHeight="1" x14ac:dyDescent="0.2">
      <c r="A10" s="69">
        <v>2</v>
      </c>
      <c r="B10" s="252" t="s">
        <v>29</v>
      </c>
      <c r="C10" s="72">
        <v>1027</v>
      </c>
      <c r="D10" s="70">
        <v>995241</v>
      </c>
      <c r="E10" s="70">
        <v>32072582</v>
      </c>
      <c r="F10" s="70">
        <v>466579</v>
      </c>
      <c r="G10" s="70">
        <v>2203357</v>
      </c>
      <c r="H10" s="71">
        <v>77161</v>
      </c>
      <c r="I10" s="72">
        <v>227760</v>
      </c>
      <c r="J10" s="70">
        <v>270300</v>
      </c>
      <c r="K10" s="70">
        <v>498060</v>
      </c>
      <c r="L10" s="70">
        <v>148720</v>
      </c>
      <c r="M10" s="70">
        <v>217500</v>
      </c>
      <c r="N10" s="70">
        <v>366220</v>
      </c>
      <c r="O10" s="71">
        <v>45240</v>
      </c>
      <c r="P10" s="375">
        <v>260</v>
      </c>
      <c r="Q10" s="70">
        <v>4044150</v>
      </c>
      <c r="R10" s="70">
        <v>870200</v>
      </c>
      <c r="S10" s="70">
        <v>4914350</v>
      </c>
      <c r="T10" s="71">
        <v>473630</v>
      </c>
      <c r="U10" s="72">
        <v>1970100</v>
      </c>
      <c r="V10" s="70">
        <v>1255500</v>
      </c>
      <c r="W10" s="70">
        <v>389880</v>
      </c>
      <c r="X10" s="70">
        <v>1413450</v>
      </c>
      <c r="Y10" s="70">
        <v>5028930</v>
      </c>
      <c r="Z10" s="70">
        <v>107640</v>
      </c>
      <c r="AA10" s="70">
        <v>21563190</v>
      </c>
      <c r="AB10" s="71">
        <v>68813467</v>
      </c>
      <c r="AC10" s="72">
        <v>115573167</v>
      </c>
      <c r="AD10" s="70">
        <v>0</v>
      </c>
      <c r="AE10" s="70">
        <v>0</v>
      </c>
      <c r="AF10" s="70">
        <v>115573167</v>
      </c>
      <c r="AG10" s="70">
        <v>2215588</v>
      </c>
      <c r="AH10" s="70">
        <v>64998</v>
      </c>
      <c r="AI10" s="70">
        <v>113</v>
      </c>
      <c r="AJ10" s="71">
        <v>2280699</v>
      </c>
      <c r="AK10" s="72">
        <v>44100</v>
      </c>
      <c r="AL10" s="70">
        <v>0</v>
      </c>
      <c r="AM10" s="70">
        <v>44100</v>
      </c>
      <c r="AN10" s="70">
        <v>757029</v>
      </c>
      <c r="AO10" s="70">
        <v>86957</v>
      </c>
      <c r="AP10" s="70">
        <v>100138</v>
      </c>
      <c r="AQ10" s="218">
        <v>118842090</v>
      </c>
    </row>
    <row r="11" spans="1:231" ht="24" customHeight="1" x14ac:dyDescent="0.2">
      <c r="A11" s="69">
        <v>3</v>
      </c>
      <c r="B11" s="252" t="s">
        <v>30</v>
      </c>
      <c r="C11" s="72">
        <v>52491</v>
      </c>
      <c r="D11" s="70">
        <v>1401784</v>
      </c>
      <c r="E11" s="70">
        <v>35780900</v>
      </c>
      <c r="F11" s="70">
        <v>569044</v>
      </c>
      <c r="G11" s="70">
        <v>2475326</v>
      </c>
      <c r="H11" s="71">
        <v>92108</v>
      </c>
      <c r="I11" s="72">
        <v>312000</v>
      </c>
      <c r="J11" s="70">
        <v>346200</v>
      </c>
      <c r="K11" s="70">
        <v>658200</v>
      </c>
      <c r="L11" s="70">
        <v>139100</v>
      </c>
      <c r="M11" s="70">
        <v>202500</v>
      </c>
      <c r="N11" s="70">
        <v>341600</v>
      </c>
      <c r="O11" s="71">
        <v>44200</v>
      </c>
      <c r="P11" s="375">
        <v>780</v>
      </c>
      <c r="Q11" s="70">
        <v>4582050</v>
      </c>
      <c r="R11" s="70">
        <v>931760</v>
      </c>
      <c r="S11" s="70">
        <v>5513810</v>
      </c>
      <c r="T11" s="71">
        <v>472930</v>
      </c>
      <c r="U11" s="72">
        <v>2215620</v>
      </c>
      <c r="V11" s="70">
        <v>1391850</v>
      </c>
      <c r="W11" s="70">
        <v>346940</v>
      </c>
      <c r="X11" s="70">
        <v>2097900</v>
      </c>
      <c r="Y11" s="70">
        <v>6052310</v>
      </c>
      <c r="Z11" s="70">
        <v>148350</v>
      </c>
      <c r="AA11" s="70">
        <v>23595660</v>
      </c>
      <c r="AB11" s="71">
        <v>77199493</v>
      </c>
      <c r="AC11" s="72">
        <v>126092386</v>
      </c>
      <c r="AD11" s="70">
        <v>1147</v>
      </c>
      <c r="AE11" s="70">
        <v>0</v>
      </c>
      <c r="AF11" s="70">
        <v>126093533</v>
      </c>
      <c r="AG11" s="70">
        <v>2758999</v>
      </c>
      <c r="AH11" s="70">
        <v>480010</v>
      </c>
      <c r="AI11" s="70">
        <v>0</v>
      </c>
      <c r="AJ11" s="71">
        <v>3239009</v>
      </c>
      <c r="AK11" s="72">
        <v>15981</v>
      </c>
      <c r="AL11" s="70">
        <v>0</v>
      </c>
      <c r="AM11" s="70">
        <v>15981</v>
      </c>
      <c r="AN11" s="70">
        <v>571977</v>
      </c>
      <c r="AO11" s="70">
        <v>99882</v>
      </c>
      <c r="AP11" s="70">
        <v>213656</v>
      </c>
      <c r="AQ11" s="218">
        <v>130234038</v>
      </c>
    </row>
    <row r="12" spans="1:231" ht="24" customHeight="1" x14ac:dyDescent="0.2">
      <c r="A12" s="69">
        <v>4</v>
      </c>
      <c r="B12" s="252" t="s">
        <v>31</v>
      </c>
      <c r="C12" s="72">
        <v>904</v>
      </c>
      <c r="D12" s="70">
        <v>840659</v>
      </c>
      <c r="E12" s="70">
        <v>26437849</v>
      </c>
      <c r="F12" s="70">
        <v>416177</v>
      </c>
      <c r="G12" s="70">
        <v>1808372</v>
      </c>
      <c r="H12" s="71">
        <v>71070</v>
      </c>
      <c r="I12" s="72">
        <v>197340</v>
      </c>
      <c r="J12" s="70">
        <v>231600</v>
      </c>
      <c r="K12" s="70">
        <v>428940</v>
      </c>
      <c r="L12" s="70">
        <v>110240</v>
      </c>
      <c r="M12" s="70">
        <v>158100</v>
      </c>
      <c r="N12" s="70">
        <v>268340</v>
      </c>
      <c r="O12" s="71">
        <v>35880</v>
      </c>
      <c r="P12" s="375">
        <v>520</v>
      </c>
      <c r="Q12" s="70">
        <v>3456420</v>
      </c>
      <c r="R12" s="70">
        <v>638780</v>
      </c>
      <c r="S12" s="70">
        <v>4095200</v>
      </c>
      <c r="T12" s="71">
        <v>356510</v>
      </c>
      <c r="U12" s="72">
        <v>1597860</v>
      </c>
      <c r="V12" s="70">
        <v>1019700</v>
      </c>
      <c r="W12" s="70">
        <v>272460</v>
      </c>
      <c r="X12" s="70">
        <v>1251450</v>
      </c>
      <c r="Y12" s="70">
        <v>4141470</v>
      </c>
      <c r="Z12" s="70">
        <v>98670</v>
      </c>
      <c r="AA12" s="70">
        <v>17459970</v>
      </c>
      <c r="AB12" s="71">
        <v>56460531</v>
      </c>
      <c r="AC12" s="72">
        <v>92313476</v>
      </c>
      <c r="AD12" s="70">
        <v>1504</v>
      </c>
      <c r="AE12" s="70">
        <v>0</v>
      </c>
      <c r="AF12" s="70">
        <v>92314980</v>
      </c>
      <c r="AG12" s="70">
        <v>2174191</v>
      </c>
      <c r="AH12" s="70">
        <v>142126</v>
      </c>
      <c r="AI12" s="70">
        <v>0</v>
      </c>
      <c r="AJ12" s="71">
        <v>2316317</v>
      </c>
      <c r="AK12" s="72">
        <v>11440</v>
      </c>
      <c r="AL12" s="70">
        <v>0</v>
      </c>
      <c r="AM12" s="70">
        <v>11440</v>
      </c>
      <c r="AN12" s="70">
        <v>543569</v>
      </c>
      <c r="AO12" s="70">
        <v>47201</v>
      </c>
      <c r="AP12" s="70">
        <v>27374</v>
      </c>
      <c r="AQ12" s="218">
        <v>95260881</v>
      </c>
    </row>
    <row r="13" spans="1:231" ht="24" customHeight="1" x14ac:dyDescent="0.2">
      <c r="A13" s="69">
        <v>5</v>
      </c>
      <c r="B13" s="252" t="s">
        <v>32</v>
      </c>
      <c r="C13" s="72">
        <v>30644</v>
      </c>
      <c r="D13" s="70">
        <v>909411</v>
      </c>
      <c r="E13" s="70">
        <v>22199440</v>
      </c>
      <c r="F13" s="70">
        <v>300785</v>
      </c>
      <c r="G13" s="70">
        <v>1583207</v>
      </c>
      <c r="H13" s="71">
        <v>59133</v>
      </c>
      <c r="I13" s="72">
        <v>182520</v>
      </c>
      <c r="J13" s="70">
        <v>203100</v>
      </c>
      <c r="K13" s="70">
        <v>385620</v>
      </c>
      <c r="L13" s="70">
        <v>83980</v>
      </c>
      <c r="M13" s="70">
        <v>137400</v>
      </c>
      <c r="N13" s="70">
        <v>221380</v>
      </c>
      <c r="O13" s="71">
        <v>29120</v>
      </c>
      <c r="P13" s="375">
        <v>260</v>
      </c>
      <c r="Q13" s="70">
        <v>2619210</v>
      </c>
      <c r="R13" s="70">
        <v>415720</v>
      </c>
      <c r="S13" s="70">
        <v>3034930</v>
      </c>
      <c r="T13" s="71">
        <v>280140</v>
      </c>
      <c r="U13" s="72">
        <v>1351350</v>
      </c>
      <c r="V13" s="70">
        <v>851850</v>
      </c>
      <c r="W13" s="70">
        <v>248140</v>
      </c>
      <c r="X13" s="70">
        <v>1182150</v>
      </c>
      <c r="Y13" s="70">
        <v>3633490</v>
      </c>
      <c r="Z13" s="70">
        <v>80730</v>
      </c>
      <c r="AA13" s="70">
        <v>14639790</v>
      </c>
      <c r="AB13" s="71">
        <v>47388080</v>
      </c>
      <c r="AC13" s="72">
        <v>76569681</v>
      </c>
      <c r="AD13" s="70">
        <v>14430</v>
      </c>
      <c r="AE13" s="70">
        <v>0</v>
      </c>
      <c r="AF13" s="70">
        <v>76584111</v>
      </c>
      <c r="AG13" s="70">
        <v>1397109</v>
      </c>
      <c r="AH13" s="70">
        <v>204180</v>
      </c>
      <c r="AI13" s="70">
        <v>33512</v>
      </c>
      <c r="AJ13" s="71">
        <v>1634801</v>
      </c>
      <c r="AK13" s="72">
        <v>36094</v>
      </c>
      <c r="AL13" s="70">
        <v>0</v>
      </c>
      <c r="AM13" s="70">
        <v>36094</v>
      </c>
      <c r="AN13" s="70">
        <v>528644</v>
      </c>
      <c r="AO13" s="70">
        <v>46117</v>
      </c>
      <c r="AP13" s="70">
        <v>18804</v>
      </c>
      <c r="AQ13" s="218">
        <v>78848571</v>
      </c>
    </row>
    <row r="14" spans="1:231" ht="24" customHeight="1" x14ac:dyDescent="0.2">
      <c r="A14" s="69">
        <v>6</v>
      </c>
      <c r="B14" s="252" t="s">
        <v>33</v>
      </c>
      <c r="C14" s="72">
        <v>11905</v>
      </c>
      <c r="D14" s="70">
        <v>688803</v>
      </c>
      <c r="E14" s="70">
        <v>17969001</v>
      </c>
      <c r="F14" s="70">
        <v>224899</v>
      </c>
      <c r="G14" s="70">
        <v>1312737</v>
      </c>
      <c r="H14" s="71">
        <v>53408</v>
      </c>
      <c r="I14" s="72">
        <v>180700</v>
      </c>
      <c r="J14" s="70">
        <v>182100</v>
      </c>
      <c r="K14" s="70">
        <v>362800</v>
      </c>
      <c r="L14" s="70">
        <v>94640</v>
      </c>
      <c r="M14" s="70">
        <v>118500</v>
      </c>
      <c r="N14" s="70">
        <v>213140</v>
      </c>
      <c r="O14" s="71">
        <v>32500</v>
      </c>
      <c r="P14" s="375">
        <v>0</v>
      </c>
      <c r="Q14" s="70">
        <v>2083290</v>
      </c>
      <c r="R14" s="70">
        <v>543400</v>
      </c>
      <c r="S14" s="70">
        <v>2626690</v>
      </c>
      <c r="T14" s="71">
        <v>263470</v>
      </c>
      <c r="U14" s="72">
        <v>1089000</v>
      </c>
      <c r="V14" s="70">
        <v>717300</v>
      </c>
      <c r="W14" s="70">
        <v>186580</v>
      </c>
      <c r="X14" s="70">
        <v>1079100</v>
      </c>
      <c r="Y14" s="70">
        <v>3071980</v>
      </c>
      <c r="Z14" s="70">
        <v>70610</v>
      </c>
      <c r="AA14" s="70">
        <v>12550560</v>
      </c>
      <c r="AB14" s="71">
        <v>39452503</v>
      </c>
      <c r="AC14" s="72">
        <v>59720094</v>
      </c>
      <c r="AD14" s="70">
        <v>20272</v>
      </c>
      <c r="AE14" s="70">
        <v>609</v>
      </c>
      <c r="AF14" s="70">
        <v>59740975</v>
      </c>
      <c r="AG14" s="70">
        <v>781762</v>
      </c>
      <c r="AH14" s="70">
        <v>34409</v>
      </c>
      <c r="AI14" s="70">
        <v>326087</v>
      </c>
      <c r="AJ14" s="71">
        <v>1142258</v>
      </c>
      <c r="AK14" s="72">
        <v>7402</v>
      </c>
      <c r="AL14" s="70">
        <v>0</v>
      </c>
      <c r="AM14" s="70">
        <v>7402</v>
      </c>
      <c r="AN14" s="70">
        <v>338189</v>
      </c>
      <c r="AO14" s="70">
        <v>20987</v>
      </c>
      <c r="AP14" s="70">
        <v>41820</v>
      </c>
      <c r="AQ14" s="218">
        <v>61291631</v>
      </c>
    </row>
    <row r="15" spans="1:231" ht="24" customHeight="1" x14ac:dyDescent="0.2">
      <c r="A15" s="69">
        <v>7</v>
      </c>
      <c r="B15" s="252" t="s">
        <v>34</v>
      </c>
      <c r="C15" s="72">
        <v>78345</v>
      </c>
      <c r="D15" s="70">
        <v>1215282</v>
      </c>
      <c r="E15" s="70">
        <v>40620802</v>
      </c>
      <c r="F15" s="70">
        <v>544177</v>
      </c>
      <c r="G15" s="70">
        <v>2557459</v>
      </c>
      <c r="H15" s="71">
        <v>87714</v>
      </c>
      <c r="I15" s="72">
        <v>277680</v>
      </c>
      <c r="J15" s="70">
        <v>323100</v>
      </c>
      <c r="K15" s="70">
        <v>600780</v>
      </c>
      <c r="L15" s="70">
        <v>121160</v>
      </c>
      <c r="M15" s="70">
        <v>213300</v>
      </c>
      <c r="N15" s="70">
        <v>334460</v>
      </c>
      <c r="O15" s="71">
        <v>44200</v>
      </c>
      <c r="P15" s="375">
        <v>780</v>
      </c>
      <c r="Q15" s="70">
        <v>5425200</v>
      </c>
      <c r="R15" s="70">
        <v>890720</v>
      </c>
      <c r="S15" s="70">
        <v>6315920</v>
      </c>
      <c r="T15" s="71">
        <v>432930</v>
      </c>
      <c r="U15" s="72">
        <v>2348280</v>
      </c>
      <c r="V15" s="70">
        <v>1601550</v>
      </c>
      <c r="W15" s="70">
        <v>330600</v>
      </c>
      <c r="X15" s="70">
        <v>1516950</v>
      </c>
      <c r="Y15" s="70">
        <v>5797380</v>
      </c>
      <c r="Z15" s="70">
        <v>133170</v>
      </c>
      <c r="AA15" s="70">
        <v>24693240</v>
      </c>
      <c r="AB15" s="71">
        <v>83456639</v>
      </c>
      <c r="AC15" s="72">
        <v>147972112</v>
      </c>
      <c r="AD15" s="70">
        <v>0</v>
      </c>
      <c r="AE15" s="70">
        <v>0</v>
      </c>
      <c r="AF15" s="70">
        <v>147972112</v>
      </c>
      <c r="AG15" s="70">
        <v>3423332</v>
      </c>
      <c r="AH15" s="70">
        <v>150658</v>
      </c>
      <c r="AI15" s="70">
        <v>39810</v>
      </c>
      <c r="AJ15" s="71">
        <v>3613800</v>
      </c>
      <c r="AK15" s="72">
        <v>20351</v>
      </c>
      <c r="AL15" s="70">
        <v>0</v>
      </c>
      <c r="AM15" s="70">
        <v>20351</v>
      </c>
      <c r="AN15" s="70">
        <v>998269</v>
      </c>
      <c r="AO15" s="70">
        <v>53537</v>
      </c>
      <c r="AP15" s="70">
        <v>92341</v>
      </c>
      <c r="AQ15" s="218">
        <v>152750410</v>
      </c>
    </row>
    <row r="16" spans="1:231" ht="24" customHeight="1" x14ac:dyDescent="0.2">
      <c r="A16" s="69">
        <v>8</v>
      </c>
      <c r="B16" s="252" t="s">
        <v>35</v>
      </c>
      <c r="C16" s="72">
        <v>2475</v>
      </c>
      <c r="D16" s="70">
        <v>749096</v>
      </c>
      <c r="E16" s="70">
        <v>18143033</v>
      </c>
      <c r="F16" s="70">
        <v>175284</v>
      </c>
      <c r="G16" s="70">
        <v>1261619</v>
      </c>
      <c r="H16" s="71">
        <v>65293</v>
      </c>
      <c r="I16" s="72">
        <v>143000</v>
      </c>
      <c r="J16" s="70">
        <v>144900</v>
      </c>
      <c r="K16" s="70">
        <v>287900</v>
      </c>
      <c r="L16" s="70">
        <v>68900</v>
      </c>
      <c r="M16" s="70">
        <v>109800</v>
      </c>
      <c r="N16" s="70">
        <v>178700</v>
      </c>
      <c r="O16" s="71">
        <v>19240</v>
      </c>
      <c r="P16" s="375">
        <v>260</v>
      </c>
      <c r="Q16" s="70">
        <v>2238720</v>
      </c>
      <c r="R16" s="70">
        <v>288420</v>
      </c>
      <c r="S16" s="70">
        <v>2527140</v>
      </c>
      <c r="T16" s="71">
        <v>191300</v>
      </c>
      <c r="U16" s="72">
        <v>1160940</v>
      </c>
      <c r="V16" s="70">
        <v>676800</v>
      </c>
      <c r="W16" s="70">
        <v>195700</v>
      </c>
      <c r="X16" s="70">
        <v>1114200</v>
      </c>
      <c r="Y16" s="70">
        <v>3147640</v>
      </c>
      <c r="Z16" s="70">
        <v>69000</v>
      </c>
      <c r="AA16" s="70">
        <v>11855910</v>
      </c>
      <c r="AB16" s="71">
        <v>38673890</v>
      </c>
      <c r="AC16" s="72">
        <v>63302431</v>
      </c>
      <c r="AD16" s="70">
        <v>0</v>
      </c>
      <c r="AE16" s="70">
        <v>0</v>
      </c>
      <c r="AF16" s="70">
        <v>63302431</v>
      </c>
      <c r="AG16" s="70">
        <v>1108722</v>
      </c>
      <c r="AH16" s="70">
        <v>57493</v>
      </c>
      <c r="AI16" s="70">
        <v>0</v>
      </c>
      <c r="AJ16" s="71">
        <v>1166215</v>
      </c>
      <c r="AK16" s="72">
        <v>4123</v>
      </c>
      <c r="AL16" s="70">
        <v>0</v>
      </c>
      <c r="AM16" s="70">
        <v>4123</v>
      </c>
      <c r="AN16" s="70">
        <v>262288</v>
      </c>
      <c r="AO16" s="70">
        <v>14324</v>
      </c>
      <c r="AP16" s="70">
        <v>62884</v>
      </c>
      <c r="AQ16" s="218">
        <v>64812265</v>
      </c>
    </row>
    <row r="17" spans="1:43" ht="24" customHeight="1" x14ac:dyDescent="0.2">
      <c r="A17" s="69">
        <v>9</v>
      </c>
      <c r="B17" s="252" t="s">
        <v>36</v>
      </c>
      <c r="C17" s="72">
        <v>3572</v>
      </c>
      <c r="D17" s="70">
        <v>567699</v>
      </c>
      <c r="E17" s="70">
        <v>16000872</v>
      </c>
      <c r="F17" s="70">
        <v>179507</v>
      </c>
      <c r="G17" s="70">
        <v>1139803</v>
      </c>
      <c r="H17" s="71">
        <v>54355</v>
      </c>
      <c r="I17" s="72">
        <v>147940</v>
      </c>
      <c r="J17" s="70">
        <v>150900</v>
      </c>
      <c r="K17" s="70">
        <v>298840</v>
      </c>
      <c r="L17" s="70">
        <v>60580</v>
      </c>
      <c r="M17" s="70">
        <v>95700</v>
      </c>
      <c r="N17" s="70">
        <v>156280</v>
      </c>
      <c r="O17" s="71">
        <v>19760</v>
      </c>
      <c r="P17" s="375">
        <v>260</v>
      </c>
      <c r="Q17" s="70">
        <v>1759560</v>
      </c>
      <c r="R17" s="70">
        <v>258020</v>
      </c>
      <c r="S17" s="70">
        <v>2017580</v>
      </c>
      <c r="T17" s="71">
        <v>196800</v>
      </c>
      <c r="U17" s="72">
        <v>971850</v>
      </c>
      <c r="V17" s="70">
        <v>634500</v>
      </c>
      <c r="W17" s="70">
        <v>180500</v>
      </c>
      <c r="X17" s="70">
        <v>1092600</v>
      </c>
      <c r="Y17" s="70">
        <v>2879450</v>
      </c>
      <c r="Z17" s="70">
        <v>65780</v>
      </c>
      <c r="AA17" s="70">
        <v>10551420</v>
      </c>
      <c r="AB17" s="71">
        <v>34131978</v>
      </c>
      <c r="AC17" s="72">
        <v>55232085</v>
      </c>
      <c r="AD17" s="70">
        <v>5535</v>
      </c>
      <c r="AE17" s="70">
        <v>0</v>
      </c>
      <c r="AF17" s="70">
        <v>55237620</v>
      </c>
      <c r="AG17" s="70">
        <v>958169</v>
      </c>
      <c r="AH17" s="70">
        <v>77077</v>
      </c>
      <c r="AI17" s="70">
        <v>0</v>
      </c>
      <c r="AJ17" s="71">
        <v>1035246</v>
      </c>
      <c r="AK17" s="72">
        <v>58447</v>
      </c>
      <c r="AL17" s="70">
        <v>0</v>
      </c>
      <c r="AM17" s="70">
        <v>58447</v>
      </c>
      <c r="AN17" s="70">
        <v>108054</v>
      </c>
      <c r="AO17" s="70">
        <v>24900</v>
      </c>
      <c r="AP17" s="70">
        <v>15783</v>
      </c>
      <c r="AQ17" s="218">
        <v>56480050</v>
      </c>
    </row>
    <row r="18" spans="1:43" ht="24" customHeight="1" x14ac:dyDescent="0.2">
      <c r="A18" s="69">
        <v>10</v>
      </c>
      <c r="B18" s="252" t="s">
        <v>193</v>
      </c>
      <c r="C18" s="72">
        <v>2104</v>
      </c>
      <c r="D18" s="70">
        <v>252030</v>
      </c>
      <c r="E18" s="70">
        <v>7371184</v>
      </c>
      <c r="F18" s="70">
        <v>75079</v>
      </c>
      <c r="G18" s="70">
        <v>522738</v>
      </c>
      <c r="H18" s="71">
        <v>23790</v>
      </c>
      <c r="I18" s="72">
        <v>63700</v>
      </c>
      <c r="J18" s="70">
        <v>70200</v>
      </c>
      <c r="K18" s="70">
        <v>133900</v>
      </c>
      <c r="L18" s="70">
        <v>23140</v>
      </c>
      <c r="M18" s="70">
        <v>52500</v>
      </c>
      <c r="N18" s="70">
        <v>75640</v>
      </c>
      <c r="O18" s="71">
        <v>14560</v>
      </c>
      <c r="P18" s="375">
        <v>0</v>
      </c>
      <c r="Q18" s="70">
        <v>853050</v>
      </c>
      <c r="R18" s="70">
        <v>199880</v>
      </c>
      <c r="S18" s="70">
        <v>1052930</v>
      </c>
      <c r="T18" s="71">
        <v>88050</v>
      </c>
      <c r="U18" s="72">
        <v>480480</v>
      </c>
      <c r="V18" s="70">
        <v>315000</v>
      </c>
      <c r="W18" s="70">
        <v>74860</v>
      </c>
      <c r="X18" s="70">
        <v>441900</v>
      </c>
      <c r="Y18" s="70">
        <v>1312240</v>
      </c>
      <c r="Z18" s="70">
        <v>29900</v>
      </c>
      <c r="AA18" s="70">
        <v>4914690</v>
      </c>
      <c r="AB18" s="71">
        <v>15868835</v>
      </c>
      <c r="AC18" s="72">
        <v>24744670</v>
      </c>
      <c r="AD18" s="70">
        <v>6312</v>
      </c>
      <c r="AE18" s="70">
        <v>0</v>
      </c>
      <c r="AF18" s="70">
        <v>24750982</v>
      </c>
      <c r="AG18" s="70">
        <v>339948</v>
      </c>
      <c r="AH18" s="70">
        <v>0</v>
      </c>
      <c r="AI18" s="70">
        <v>0</v>
      </c>
      <c r="AJ18" s="71">
        <v>339948</v>
      </c>
      <c r="AK18" s="72">
        <v>5638</v>
      </c>
      <c r="AL18" s="70">
        <v>0</v>
      </c>
      <c r="AM18" s="70">
        <v>5638</v>
      </c>
      <c r="AN18" s="70">
        <v>144996</v>
      </c>
      <c r="AO18" s="70">
        <v>7878</v>
      </c>
      <c r="AP18" s="70">
        <v>10791</v>
      </c>
      <c r="AQ18" s="218">
        <v>25260233</v>
      </c>
    </row>
    <row r="19" spans="1:43" ht="24" customHeight="1" x14ac:dyDescent="0.2">
      <c r="A19" s="69">
        <v>11</v>
      </c>
      <c r="B19" s="252" t="s">
        <v>185</v>
      </c>
      <c r="C19" s="72">
        <v>1211</v>
      </c>
      <c r="D19" s="70">
        <v>863277</v>
      </c>
      <c r="E19" s="70">
        <v>26344137</v>
      </c>
      <c r="F19" s="70">
        <v>317135</v>
      </c>
      <c r="G19" s="70">
        <v>1844206</v>
      </c>
      <c r="H19" s="71">
        <v>64880</v>
      </c>
      <c r="I19" s="72">
        <v>234260</v>
      </c>
      <c r="J19" s="70">
        <v>229800</v>
      </c>
      <c r="K19" s="70">
        <v>464060</v>
      </c>
      <c r="L19" s="70">
        <v>106080</v>
      </c>
      <c r="M19" s="70">
        <v>172800</v>
      </c>
      <c r="N19" s="70">
        <v>278880</v>
      </c>
      <c r="O19" s="71">
        <v>38220</v>
      </c>
      <c r="P19" s="375">
        <v>260</v>
      </c>
      <c r="Q19" s="70">
        <v>3259080</v>
      </c>
      <c r="R19" s="70">
        <v>577980</v>
      </c>
      <c r="S19" s="70">
        <v>3837060</v>
      </c>
      <c r="T19" s="71">
        <v>351870</v>
      </c>
      <c r="U19" s="72">
        <v>1550670</v>
      </c>
      <c r="V19" s="70">
        <v>1006200</v>
      </c>
      <c r="W19" s="70">
        <v>239020</v>
      </c>
      <c r="X19" s="70">
        <v>1170450</v>
      </c>
      <c r="Y19" s="70">
        <v>3966340</v>
      </c>
      <c r="Z19" s="70">
        <v>94300</v>
      </c>
      <c r="AA19" s="70">
        <v>17645430</v>
      </c>
      <c r="AB19" s="71">
        <v>56111266</v>
      </c>
      <c r="AC19" s="72">
        <v>94909676</v>
      </c>
      <c r="AD19" s="70">
        <v>424</v>
      </c>
      <c r="AE19" s="70">
        <v>0</v>
      </c>
      <c r="AF19" s="70">
        <v>94910100</v>
      </c>
      <c r="AG19" s="70">
        <v>1452614</v>
      </c>
      <c r="AH19" s="70">
        <v>103902</v>
      </c>
      <c r="AI19" s="70">
        <v>4269</v>
      </c>
      <c r="AJ19" s="71">
        <v>1560785</v>
      </c>
      <c r="AK19" s="72">
        <v>32479</v>
      </c>
      <c r="AL19" s="70">
        <v>0</v>
      </c>
      <c r="AM19" s="70">
        <v>32479</v>
      </c>
      <c r="AN19" s="70">
        <v>589896</v>
      </c>
      <c r="AO19" s="70">
        <v>48882</v>
      </c>
      <c r="AP19" s="70">
        <v>16972</v>
      </c>
      <c r="AQ19" s="218">
        <v>97159114</v>
      </c>
    </row>
    <row r="20" spans="1:43" ht="24" customHeight="1" x14ac:dyDescent="0.2">
      <c r="A20" s="69">
        <v>12</v>
      </c>
      <c r="B20" s="252" t="s">
        <v>186</v>
      </c>
      <c r="C20" s="72">
        <v>868</v>
      </c>
      <c r="D20" s="70">
        <v>343943</v>
      </c>
      <c r="E20" s="70">
        <v>10385954</v>
      </c>
      <c r="F20" s="70">
        <v>130328</v>
      </c>
      <c r="G20" s="70">
        <v>703574</v>
      </c>
      <c r="H20" s="71">
        <v>29383</v>
      </c>
      <c r="I20" s="72">
        <v>91780</v>
      </c>
      <c r="J20" s="70">
        <v>81300</v>
      </c>
      <c r="K20" s="70">
        <v>173080</v>
      </c>
      <c r="L20" s="70">
        <v>34840</v>
      </c>
      <c r="M20" s="70">
        <v>58200</v>
      </c>
      <c r="N20" s="70">
        <v>93040</v>
      </c>
      <c r="O20" s="71">
        <v>13260</v>
      </c>
      <c r="P20" s="375">
        <v>260</v>
      </c>
      <c r="Q20" s="70">
        <v>1288980</v>
      </c>
      <c r="R20" s="70">
        <v>180120</v>
      </c>
      <c r="S20" s="70">
        <v>1469100</v>
      </c>
      <c r="T20" s="71">
        <v>114560</v>
      </c>
      <c r="U20" s="72">
        <v>611490</v>
      </c>
      <c r="V20" s="70">
        <v>399150</v>
      </c>
      <c r="W20" s="70">
        <v>90440</v>
      </c>
      <c r="X20" s="70">
        <v>585900</v>
      </c>
      <c r="Y20" s="70">
        <v>1686980</v>
      </c>
      <c r="Z20" s="70">
        <v>37490</v>
      </c>
      <c r="AA20" s="70">
        <v>6486150</v>
      </c>
      <c r="AB20" s="71">
        <v>21667970</v>
      </c>
      <c r="AC20" s="72">
        <v>36369945</v>
      </c>
      <c r="AD20" s="70">
        <v>0</v>
      </c>
      <c r="AE20" s="70">
        <v>0</v>
      </c>
      <c r="AF20" s="70">
        <v>36369945</v>
      </c>
      <c r="AG20" s="70">
        <v>676510</v>
      </c>
      <c r="AH20" s="70">
        <v>0</v>
      </c>
      <c r="AI20" s="70">
        <v>35315</v>
      </c>
      <c r="AJ20" s="71">
        <v>711825</v>
      </c>
      <c r="AK20" s="72">
        <v>6878</v>
      </c>
      <c r="AL20" s="70">
        <v>0</v>
      </c>
      <c r="AM20" s="70">
        <v>6878</v>
      </c>
      <c r="AN20" s="70">
        <v>140290</v>
      </c>
      <c r="AO20" s="70">
        <v>5419</v>
      </c>
      <c r="AP20" s="70">
        <v>2805</v>
      </c>
      <c r="AQ20" s="218">
        <v>37237162</v>
      </c>
    </row>
    <row r="21" spans="1:43" ht="24" customHeight="1" x14ac:dyDescent="0.2">
      <c r="A21" s="73">
        <v>13</v>
      </c>
      <c r="B21" s="253" t="s">
        <v>209</v>
      </c>
      <c r="C21" s="72">
        <v>370</v>
      </c>
      <c r="D21" s="70">
        <v>204847</v>
      </c>
      <c r="E21" s="70">
        <v>5591733</v>
      </c>
      <c r="F21" s="70">
        <v>90810</v>
      </c>
      <c r="G21" s="70">
        <v>420751</v>
      </c>
      <c r="H21" s="71">
        <v>30342</v>
      </c>
      <c r="I21" s="72">
        <v>56940</v>
      </c>
      <c r="J21" s="70">
        <v>53100</v>
      </c>
      <c r="K21" s="70">
        <v>110040</v>
      </c>
      <c r="L21" s="70">
        <v>21840</v>
      </c>
      <c r="M21" s="70">
        <v>32700</v>
      </c>
      <c r="N21" s="70">
        <v>54540</v>
      </c>
      <c r="O21" s="71">
        <v>10140</v>
      </c>
      <c r="P21" s="375">
        <v>0</v>
      </c>
      <c r="Q21" s="70">
        <v>581460</v>
      </c>
      <c r="R21" s="70">
        <v>111340</v>
      </c>
      <c r="S21" s="70">
        <v>692800</v>
      </c>
      <c r="T21" s="71">
        <v>69770</v>
      </c>
      <c r="U21" s="72">
        <v>368280</v>
      </c>
      <c r="V21" s="70">
        <v>242100</v>
      </c>
      <c r="W21" s="70">
        <v>109060</v>
      </c>
      <c r="X21" s="70">
        <v>494550</v>
      </c>
      <c r="Y21" s="70">
        <v>1213990</v>
      </c>
      <c r="Z21" s="70">
        <v>21850</v>
      </c>
      <c r="AA21" s="70">
        <v>3819750</v>
      </c>
      <c r="AB21" s="71">
        <v>12331733</v>
      </c>
      <c r="AC21" s="72">
        <v>18100241</v>
      </c>
      <c r="AD21" s="70">
        <v>6159</v>
      </c>
      <c r="AE21" s="70">
        <v>0</v>
      </c>
      <c r="AF21" s="70">
        <v>18106400</v>
      </c>
      <c r="AG21" s="70">
        <v>137251</v>
      </c>
      <c r="AH21" s="70">
        <v>0</v>
      </c>
      <c r="AI21" s="70">
        <v>0</v>
      </c>
      <c r="AJ21" s="71">
        <v>137251</v>
      </c>
      <c r="AK21" s="72">
        <v>0</v>
      </c>
      <c r="AL21" s="70">
        <v>0</v>
      </c>
      <c r="AM21" s="70">
        <v>0</v>
      </c>
      <c r="AN21" s="70">
        <v>31133</v>
      </c>
      <c r="AO21" s="70">
        <v>2420</v>
      </c>
      <c r="AP21" s="70">
        <v>1931</v>
      </c>
      <c r="AQ21" s="218">
        <v>18279135</v>
      </c>
    </row>
    <row r="22" spans="1:43" ht="24" customHeight="1" x14ac:dyDescent="0.2">
      <c r="A22" s="211">
        <v>14</v>
      </c>
      <c r="B22" s="254" t="s">
        <v>210</v>
      </c>
      <c r="C22" s="77">
        <v>8567</v>
      </c>
      <c r="D22" s="75">
        <v>556751</v>
      </c>
      <c r="E22" s="75">
        <v>15420611</v>
      </c>
      <c r="F22" s="75">
        <v>238995</v>
      </c>
      <c r="G22" s="75">
        <v>959115</v>
      </c>
      <c r="H22" s="76">
        <v>37173</v>
      </c>
      <c r="I22" s="77">
        <v>118040</v>
      </c>
      <c r="J22" s="75">
        <v>137700</v>
      </c>
      <c r="K22" s="75">
        <v>255740</v>
      </c>
      <c r="L22" s="75">
        <v>47580</v>
      </c>
      <c r="M22" s="75">
        <v>60900</v>
      </c>
      <c r="N22" s="75">
        <v>108480</v>
      </c>
      <c r="O22" s="76">
        <v>14820</v>
      </c>
      <c r="P22" s="376">
        <v>260</v>
      </c>
      <c r="Q22" s="126">
        <v>1965810</v>
      </c>
      <c r="R22" s="126">
        <v>341620</v>
      </c>
      <c r="S22" s="126">
        <v>2307430</v>
      </c>
      <c r="T22" s="403">
        <v>168730</v>
      </c>
      <c r="U22" s="77">
        <v>933570</v>
      </c>
      <c r="V22" s="75">
        <v>688950</v>
      </c>
      <c r="W22" s="75">
        <v>137940</v>
      </c>
      <c r="X22" s="75">
        <v>607500</v>
      </c>
      <c r="Y22" s="75">
        <v>2367960</v>
      </c>
      <c r="Z22" s="75">
        <v>57730</v>
      </c>
      <c r="AA22" s="75">
        <v>8860830</v>
      </c>
      <c r="AB22" s="76">
        <v>31363192</v>
      </c>
      <c r="AC22" s="77">
        <v>63957777</v>
      </c>
      <c r="AD22" s="75">
        <v>0</v>
      </c>
      <c r="AE22" s="75">
        <v>0</v>
      </c>
      <c r="AF22" s="75">
        <v>63957777</v>
      </c>
      <c r="AG22" s="75">
        <v>1504997</v>
      </c>
      <c r="AH22" s="75">
        <v>104570</v>
      </c>
      <c r="AI22" s="75">
        <v>77</v>
      </c>
      <c r="AJ22" s="76">
        <v>1609644</v>
      </c>
      <c r="AK22" s="392">
        <v>7266</v>
      </c>
      <c r="AL22" s="126">
        <v>0</v>
      </c>
      <c r="AM22" s="126">
        <v>7266</v>
      </c>
      <c r="AN22" s="75">
        <v>182345</v>
      </c>
      <c r="AO22" s="75">
        <v>20993</v>
      </c>
      <c r="AP22" s="75">
        <v>13685</v>
      </c>
      <c r="AQ22" s="219">
        <v>65791710</v>
      </c>
    </row>
    <row r="23" spans="1:43" ht="24" customHeight="1" x14ac:dyDescent="0.2">
      <c r="A23" s="32"/>
      <c r="B23" s="40" t="s">
        <v>306</v>
      </c>
      <c r="C23" s="263">
        <f>SUM(C9:C22)</f>
        <v>204554</v>
      </c>
      <c r="D23" s="78">
        <f t="shared" ref="D23:AQ23" si="0">SUM(D9:D22)</f>
        <v>14762160</v>
      </c>
      <c r="E23" s="78">
        <f t="shared" si="0"/>
        <v>407308690</v>
      </c>
      <c r="F23" s="78">
        <f t="shared" si="0"/>
        <v>5829004</v>
      </c>
      <c r="G23" s="78">
        <f t="shared" si="0"/>
        <v>27035989</v>
      </c>
      <c r="H23" s="244">
        <f t="shared" si="0"/>
        <v>999004</v>
      </c>
      <c r="I23" s="263">
        <f t="shared" si="0"/>
        <v>3220100</v>
      </c>
      <c r="J23" s="78">
        <f t="shared" si="0"/>
        <v>3442500</v>
      </c>
      <c r="K23" s="78">
        <f t="shared" si="0"/>
        <v>6662600</v>
      </c>
      <c r="L23" s="78">
        <f t="shared" si="0"/>
        <v>1532440</v>
      </c>
      <c r="M23" s="78">
        <f t="shared" si="0"/>
        <v>2287200</v>
      </c>
      <c r="N23" s="78">
        <f t="shared" si="0"/>
        <v>3819640</v>
      </c>
      <c r="O23" s="244">
        <f t="shared" si="0"/>
        <v>492960</v>
      </c>
      <c r="P23" s="263">
        <f t="shared" si="0"/>
        <v>5720</v>
      </c>
      <c r="Q23" s="78">
        <f t="shared" si="0"/>
        <v>51645330</v>
      </c>
      <c r="R23" s="78">
        <f t="shared" si="0"/>
        <v>9021200</v>
      </c>
      <c r="S23" s="78">
        <f t="shared" si="0"/>
        <v>60666530</v>
      </c>
      <c r="T23" s="244">
        <f t="shared" si="0"/>
        <v>4759690</v>
      </c>
      <c r="U23" s="263">
        <f t="shared" si="0"/>
        <v>23383800</v>
      </c>
      <c r="V23" s="78">
        <f t="shared" si="0"/>
        <v>15603300</v>
      </c>
      <c r="W23" s="78">
        <f t="shared" si="0"/>
        <v>3903360</v>
      </c>
      <c r="X23" s="78">
        <f t="shared" si="0"/>
        <v>17271450</v>
      </c>
      <c r="Y23" s="78">
        <f t="shared" si="0"/>
        <v>60161910</v>
      </c>
      <c r="Z23" s="78">
        <f t="shared" si="0"/>
        <v>1401160</v>
      </c>
      <c r="AA23" s="78">
        <f t="shared" si="0"/>
        <v>258011160</v>
      </c>
      <c r="AB23" s="244">
        <f t="shared" si="0"/>
        <v>852120771</v>
      </c>
      <c r="AC23" s="263">
        <f t="shared" si="0"/>
        <v>1506682547</v>
      </c>
      <c r="AD23" s="78">
        <f t="shared" si="0"/>
        <v>61399</v>
      </c>
      <c r="AE23" s="78">
        <f t="shared" si="0"/>
        <v>609</v>
      </c>
      <c r="AF23" s="78">
        <f t="shared" si="0"/>
        <v>1506744555</v>
      </c>
      <c r="AG23" s="78">
        <f t="shared" si="0"/>
        <v>31515551</v>
      </c>
      <c r="AH23" s="78">
        <f t="shared" si="0"/>
        <v>2558897</v>
      </c>
      <c r="AI23" s="78">
        <f t="shared" si="0"/>
        <v>681877</v>
      </c>
      <c r="AJ23" s="244">
        <f t="shared" si="0"/>
        <v>34756325</v>
      </c>
      <c r="AK23" s="263">
        <f t="shared" si="0"/>
        <v>389432</v>
      </c>
      <c r="AL23" s="78">
        <f t="shared" si="0"/>
        <v>14050</v>
      </c>
      <c r="AM23" s="78">
        <f t="shared" si="0"/>
        <v>403482</v>
      </c>
      <c r="AN23" s="78">
        <f>SUM(AN9:AN22)</f>
        <v>10367950</v>
      </c>
      <c r="AO23" s="78">
        <f t="shared" si="0"/>
        <v>762249</v>
      </c>
      <c r="AP23" s="78">
        <f t="shared" si="0"/>
        <v>1078736</v>
      </c>
      <c r="AQ23" s="244">
        <f t="shared" si="0"/>
        <v>1554113297</v>
      </c>
    </row>
    <row r="24" spans="1:43" ht="24" customHeight="1" x14ac:dyDescent="0.2">
      <c r="A24" s="65">
        <v>15</v>
      </c>
      <c r="B24" s="255" t="s">
        <v>189</v>
      </c>
      <c r="C24" s="81">
        <v>0</v>
      </c>
      <c r="D24" s="79">
        <v>290363</v>
      </c>
      <c r="E24" s="79">
        <v>8003605</v>
      </c>
      <c r="F24" s="79">
        <v>108548</v>
      </c>
      <c r="G24" s="79">
        <v>519841</v>
      </c>
      <c r="H24" s="80">
        <v>21319</v>
      </c>
      <c r="I24" s="81">
        <v>68120</v>
      </c>
      <c r="J24" s="79">
        <v>65700</v>
      </c>
      <c r="K24" s="79">
        <v>133820</v>
      </c>
      <c r="L24" s="79">
        <v>22880</v>
      </c>
      <c r="M24" s="79">
        <v>28500</v>
      </c>
      <c r="N24" s="79">
        <v>51380</v>
      </c>
      <c r="O24" s="80">
        <v>8840</v>
      </c>
      <c r="P24" s="81">
        <v>0</v>
      </c>
      <c r="Q24" s="79">
        <v>1101870</v>
      </c>
      <c r="R24" s="79">
        <v>131860</v>
      </c>
      <c r="S24" s="79">
        <v>1233730</v>
      </c>
      <c r="T24" s="80">
        <v>93620</v>
      </c>
      <c r="U24" s="81">
        <v>482790</v>
      </c>
      <c r="V24" s="79">
        <v>307350</v>
      </c>
      <c r="W24" s="79">
        <v>49020</v>
      </c>
      <c r="X24" s="79">
        <v>367200</v>
      </c>
      <c r="Y24" s="79">
        <v>1206360</v>
      </c>
      <c r="Z24" s="79">
        <v>29440</v>
      </c>
      <c r="AA24" s="79">
        <v>4679730</v>
      </c>
      <c r="AB24" s="80">
        <v>16380596</v>
      </c>
      <c r="AC24" s="81">
        <v>28000751</v>
      </c>
      <c r="AD24" s="79">
        <v>0</v>
      </c>
      <c r="AE24" s="79">
        <v>0</v>
      </c>
      <c r="AF24" s="79">
        <v>28000751</v>
      </c>
      <c r="AG24" s="79">
        <v>382189</v>
      </c>
      <c r="AH24" s="79">
        <v>27279</v>
      </c>
      <c r="AI24" s="79">
        <v>0</v>
      </c>
      <c r="AJ24" s="80">
        <v>409468</v>
      </c>
      <c r="AK24" s="81">
        <v>9120</v>
      </c>
      <c r="AL24" s="79">
        <v>0</v>
      </c>
      <c r="AM24" s="79">
        <v>9120</v>
      </c>
      <c r="AN24" s="79">
        <v>34908</v>
      </c>
      <c r="AO24" s="79">
        <v>1629</v>
      </c>
      <c r="AP24" s="79">
        <v>5963</v>
      </c>
      <c r="AQ24" s="220">
        <v>28461839</v>
      </c>
    </row>
    <row r="25" spans="1:43" ht="24" customHeight="1" x14ac:dyDescent="0.2">
      <c r="A25" s="69">
        <v>16</v>
      </c>
      <c r="B25" s="256" t="s">
        <v>38</v>
      </c>
      <c r="C25" s="72">
        <v>0</v>
      </c>
      <c r="D25" s="70">
        <v>208899</v>
      </c>
      <c r="E25" s="70">
        <v>4976364</v>
      </c>
      <c r="F25" s="70">
        <v>36440</v>
      </c>
      <c r="G25" s="70">
        <v>367003</v>
      </c>
      <c r="H25" s="71">
        <v>21624</v>
      </c>
      <c r="I25" s="72">
        <v>41860</v>
      </c>
      <c r="J25" s="70">
        <v>44400</v>
      </c>
      <c r="K25" s="70">
        <v>86260</v>
      </c>
      <c r="L25" s="70">
        <v>15600</v>
      </c>
      <c r="M25" s="70">
        <v>25200</v>
      </c>
      <c r="N25" s="70">
        <v>40800</v>
      </c>
      <c r="O25" s="71">
        <v>7020</v>
      </c>
      <c r="P25" s="72">
        <v>0</v>
      </c>
      <c r="Q25" s="70">
        <v>601920</v>
      </c>
      <c r="R25" s="70">
        <v>74100</v>
      </c>
      <c r="S25" s="70">
        <v>676020</v>
      </c>
      <c r="T25" s="71">
        <v>66960</v>
      </c>
      <c r="U25" s="72">
        <v>362340</v>
      </c>
      <c r="V25" s="70">
        <v>222300</v>
      </c>
      <c r="W25" s="70">
        <v>45220</v>
      </c>
      <c r="X25" s="70">
        <v>423900</v>
      </c>
      <c r="Y25" s="70">
        <v>1053760</v>
      </c>
      <c r="Z25" s="70">
        <v>20930</v>
      </c>
      <c r="AA25" s="70">
        <v>3384810</v>
      </c>
      <c r="AB25" s="71">
        <v>10946890</v>
      </c>
      <c r="AC25" s="72">
        <v>16186377</v>
      </c>
      <c r="AD25" s="70">
        <v>0</v>
      </c>
      <c r="AE25" s="70">
        <v>0</v>
      </c>
      <c r="AF25" s="70">
        <v>16186377</v>
      </c>
      <c r="AG25" s="70">
        <v>360158</v>
      </c>
      <c r="AH25" s="70">
        <v>0</v>
      </c>
      <c r="AI25" s="70">
        <v>5934</v>
      </c>
      <c r="AJ25" s="71">
        <v>366092</v>
      </c>
      <c r="AK25" s="72">
        <v>0</v>
      </c>
      <c r="AL25" s="70">
        <v>0</v>
      </c>
      <c r="AM25" s="70">
        <v>0</v>
      </c>
      <c r="AN25" s="70">
        <v>56203</v>
      </c>
      <c r="AO25" s="70">
        <v>6071</v>
      </c>
      <c r="AP25" s="70">
        <v>235</v>
      </c>
      <c r="AQ25" s="218">
        <v>16614978</v>
      </c>
    </row>
    <row r="26" spans="1:43" ht="24" customHeight="1" x14ac:dyDescent="0.2">
      <c r="A26" s="69">
        <v>17</v>
      </c>
      <c r="B26" s="256" t="s">
        <v>39</v>
      </c>
      <c r="C26" s="72">
        <v>0</v>
      </c>
      <c r="D26" s="70">
        <v>108612</v>
      </c>
      <c r="E26" s="70">
        <v>2625638</v>
      </c>
      <c r="F26" s="70">
        <v>32830</v>
      </c>
      <c r="G26" s="70">
        <v>193844</v>
      </c>
      <c r="H26" s="71">
        <v>14266</v>
      </c>
      <c r="I26" s="72">
        <v>26000</v>
      </c>
      <c r="J26" s="70">
        <v>25200</v>
      </c>
      <c r="K26" s="70">
        <v>51200</v>
      </c>
      <c r="L26" s="70">
        <v>10920</v>
      </c>
      <c r="M26" s="70">
        <v>13500</v>
      </c>
      <c r="N26" s="70">
        <v>24420</v>
      </c>
      <c r="O26" s="71">
        <v>3900</v>
      </c>
      <c r="P26" s="72">
        <v>0</v>
      </c>
      <c r="Q26" s="70">
        <v>264990</v>
      </c>
      <c r="R26" s="70">
        <v>69160</v>
      </c>
      <c r="S26" s="70">
        <v>334150</v>
      </c>
      <c r="T26" s="71">
        <v>45550</v>
      </c>
      <c r="U26" s="72">
        <v>192720</v>
      </c>
      <c r="V26" s="70">
        <v>122850</v>
      </c>
      <c r="W26" s="70">
        <v>42560</v>
      </c>
      <c r="X26" s="70">
        <v>317250</v>
      </c>
      <c r="Y26" s="70">
        <v>675380</v>
      </c>
      <c r="Z26" s="70">
        <v>10350</v>
      </c>
      <c r="AA26" s="70">
        <v>1838760</v>
      </c>
      <c r="AB26" s="71">
        <v>5958900</v>
      </c>
      <c r="AC26" s="72">
        <v>8140618</v>
      </c>
      <c r="AD26" s="70">
        <v>3532</v>
      </c>
      <c r="AE26" s="70">
        <v>0</v>
      </c>
      <c r="AF26" s="70">
        <v>8144150</v>
      </c>
      <c r="AG26" s="70">
        <v>35409</v>
      </c>
      <c r="AH26" s="70">
        <v>0</v>
      </c>
      <c r="AI26" s="70">
        <v>0</v>
      </c>
      <c r="AJ26" s="71">
        <v>35409</v>
      </c>
      <c r="AK26" s="72">
        <v>922</v>
      </c>
      <c r="AL26" s="70">
        <v>0</v>
      </c>
      <c r="AM26" s="70">
        <v>922</v>
      </c>
      <c r="AN26" s="70">
        <v>29922</v>
      </c>
      <c r="AO26" s="70">
        <v>715</v>
      </c>
      <c r="AP26" s="70">
        <v>1969</v>
      </c>
      <c r="AQ26" s="218">
        <v>8213087</v>
      </c>
    </row>
    <row r="27" spans="1:43" ht="24" customHeight="1" x14ac:dyDescent="0.2">
      <c r="A27" s="69">
        <v>18</v>
      </c>
      <c r="B27" s="256" t="s">
        <v>40</v>
      </c>
      <c r="C27" s="72">
        <v>99</v>
      </c>
      <c r="D27" s="70">
        <v>104259</v>
      </c>
      <c r="E27" s="70">
        <v>2789431</v>
      </c>
      <c r="F27" s="70">
        <v>39762</v>
      </c>
      <c r="G27" s="70">
        <v>191000</v>
      </c>
      <c r="H27" s="71">
        <v>11787</v>
      </c>
      <c r="I27" s="72">
        <v>25220</v>
      </c>
      <c r="J27" s="70">
        <v>25200</v>
      </c>
      <c r="K27" s="70">
        <v>50420</v>
      </c>
      <c r="L27" s="70">
        <v>8840</v>
      </c>
      <c r="M27" s="70">
        <v>10800</v>
      </c>
      <c r="N27" s="70">
        <v>19640</v>
      </c>
      <c r="O27" s="71">
        <v>4680</v>
      </c>
      <c r="P27" s="72">
        <v>0</v>
      </c>
      <c r="Q27" s="70">
        <v>317790</v>
      </c>
      <c r="R27" s="70">
        <v>34200</v>
      </c>
      <c r="S27" s="70">
        <v>351990</v>
      </c>
      <c r="T27" s="71">
        <v>38440</v>
      </c>
      <c r="U27" s="72">
        <v>176880</v>
      </c>
      <c r="V27" s="70">
        <v>121950</v>
      </c>
      <c r="W27" s="70">
        <v>30400</v>
      </c>
      <c r="X27" s="70">
        <v>222300</v>
      </c>
      <c r="Y27" s="70">
        <v>551530</v>
      </c>
      <c r="Z27" s="70">
        <v>11500</v>
      </c>
      <c r="AA27" s="70">
        <v>1752960</v>
      </c>
      <c r="AB27" s="71">
        <v>5917498</v>
      </c>
      <c r="AC27" s="72">
        <v>9239617</v>
      </c>
      <c r="AD27" s="70">
        <v>0</v>
      </c>
      <c r="AE27" s="70">
        <v>0</v>
      </c>
      <c r="AF27" s="70">
        <v>9239617</v>
      </c>
      <c r="AG27" s="70">
        <v>30891</v>
      </c>
      <c r="AH27" s="70">
        <v>0</v>
      </c>
      <c r="AI27" s="70">
        <v>0</v>
      </c>
      <c r="AJ27" s="71">
        <v>30891</v>
      </c>
      <c r="AK27" s="72">
        <v>0</v>
      </c>
      <c r="AL27" s="70">
        <v>0</v>
      </c>
      <c r="AM27" s="70">
        <v>0</v>
      </c>
      <c r="AN27" s="70">
        <v>4695</v>
      </c>
      <c r="AO27" s="70">
        <v>646</v>
      </c>
      <c r="AP27" s="70">
        <v>227</v>
      </c>
      <c r="AQ27" s="218">
        <v>9276076</v>
      </c>
    </row>
    <row r="28" spans="1:43" ht="24" customHeight="1" x14ac:dyDescent="0.2">
      <c r="A28" s="69">
        <v>19</v>
      </c>
      <c r="B28" s="256" t="s">
        <v>41</v>
      </c>
      <c r="C28" s="72">
        <v>0</v>
      </c>
      <c r="D28" s="70">
        <v>174663</v>
      </c>
      <c r="E28" s="70">
        <v>3376299</v>
      </c>
      <c r="F28" s="70">
        <v>43111</v>
      </c>
      <c r="G28" s="70">
        <v>243347</v>
      </c>
      <c r="H28" s="71">
        <v>17069</v>
      </c>
      <c r="I28" s="72">
        <v>34320</v>
      </c>
      <c r="J28" s="70">
        <v>28800</v>
      </c>
      <c r="K28" s="70">
        <v>63120</v>
      </c>
      <c r="L28" s="70">
        <v>14560</v>
      </c>
      <c r="M28" s="70">
        <v>21000</v>
      </c>
      <c r="N28" s="70">
        <v>35560</v>
      </c>
      <c r="O28" s="71">
        <v>5460</v>
      </c>
      <c r="P28" s="72">
        <v>0</v>
      </c>
      <c r="Q28" s="70">
        <v>395340</v>
      </c>
      <c r="R28" s="70">
        <v>46360</v>
      </c>
      <c r="S28" s="70">
        <v>441700</v>
      </c>
      <c r="T28" s="71">
        <v>45460</v>
      </c>
      <c r="U28" s="72">
        <v>212190</v>
      </c>
      <c r="V28" s="70">
        <v>121500</v>
      </c>
      <c r="W28" s="70">
        <v>34200</v>
      </c>
      <c r="X28" s="70">
        <v>351450</v>
      </c>
      <c r="Y28" s="70">
        <v>719340</v>
      </c>
      <c r="Z28" s="70">
        <v>13800</v>
      </c>
      <c r="AA28" s="70">
        <v>2187900</v>
      </c>
      <c r="AB28" s="71">
        <v>7366829</v>
      </c>
      <c r="AC28" s="72">
        <v>11277622</v>
      </c>
      <c r="AD28" s="70">
        <v>0</v>
      </c>
      <c r="AE28" s="70">
        <v>0</v>
      </c>
      <c r="AF28" s="70">
        <v>11277622</v>
      </c>
      <c r="AG28" s="70">
        <v>97617</v>
      </c>
      <c r="AH28" s="70">
        <v>0</v>
      </c>
      <c r="AI28" s="70">
        <v>0</v>
      </c>
      <c r="AJ28" s="71">
        <v>97617</v>
      </c>
      <c r="AK28" s="72">
        <v>4411</v>
      </c>
      <c r="AL28" s="70">
        <v>0</v>
      </c>
      <c r="AM28" s="70">
        <v>4411</v>
      </c>
      <c r="AN28" s="70">
        <v>12908</v>
      </c>
      <c r="AO28" s="70">
        <v>1467</v>
      </c>
      <c r="AP28" s="70">
        <v>939</v>
      </c>
      <c r="AQ28" s="218">
        <v>11394964</v>
      </c>
    </row>
    <row r="29" spans="1:43" ht="24" customHeight="1" x14ac:dyDescent="0.2">
      <c r="A29" s="69">
        <v>20</v>
      </c>
      <c r="B29" s="256" t="s">
        <v>42</v>
      </c>
      <c r="C29" s="72">
        <v>625</v>
      </c>
      <c r="D29" s="70">
        <v>409320</v>
      </c>
      <c r="E29" s="70">
        <v>8927616</v>
      </c>
      <c r="F29" s="70">
        <v>142431</v>
      </c>
      <c r="G29" s="70">
        <v>608361</v>
      </c>
      <c r="H29" s="71">
        <v>23216</v>
      </c>
      <c r="I29" s="72">
        <v>85800</v>
      </c>
      <c r="J29" s="70">
        <v>92100</v>
      </c>
      <c r="K29" s="70">
        <v>177900</v>
      </c>
      <c r="L29" s="70">
        <v>29120</v>
      </c>
      <c r="M29" s="70">
        <v>47700</v>
      </c>
      <c r="N29" s="70">
        <v>76820</v>
      </c>
      <c r="O29" s="71">
        <v>11180</v>
      </c>
      <c r="P29" s="72">
        <v>0</v>
      </c>
      <c r="Q29" s="70">
        <v>1188330</v>
      </c>
      <c r="R29" s="70">
        <v>233320</v>
      </c>
      <c r="S29" s="70">
        <v>1421650</v>
      </c>
      <c r="T29" s="71">
        <v>111630</v>
      </c>
      <c r="U29" s="72">
        <v>563640</v>
      </c>
      <c r="V29" s="70">
        <v>337500</v>
      </c>
      <c r="W29" s="70">
        <v>84740</v>
      </c>
      <c r="X29" s="70">
        <v>479250</v>
      </c>
      <c r="Y29" s="70">
        <v>1465130</v>
      </c>
      <c r="Z29" s="70">
        <v>37950</v>
      </c>
      <c r="AA29" s="70">
        <v>5751240</v>
      </c>
      <c r="AB29" s="71">
        <v>19165069</v>
      </c>
      <c r="AC29" s="72">
        <v>32924172</v>
      </c>
      <c r="AD29" s="70">
        <v>0</v>
      </c>
      <c r="AE29" s="70">
        <v>0</v>
      </c>
      <c r="AF29" s="70">
        <v>32924172</v>
      </c>
      <c r="AG29" s="70">
        <v>682734</v>
      </c>
      <c r="AH29" s="70">
        <v>66673</v>
      </c>
      <c r="AI29" s="70">
        <v>0</v>
      </c>
      <c r="AJ29" s="71">
        <v>749407</v>
      </c>
      <c r="AK29" s="72">
        <v>564</v>
      </c>
      <c r="AL29" s="70">
        <v>0</v>
      </c>
      <c r="AM29" s="70">
        <v>564</v>
      </c>
      <c r="AN29" s="70">
        <v>265189</v>
      </c>
      <c r="AO29" s="70">
        <v>6851</v>
      </c>
      <c r="AP29" s="70">
        <v>7314</v>
      </c>
      <c r="AQ29" s="218">
        <v>33953497</v>
      </c>
    </row>
    <row r="30" spans="1:43" ht="24" customHeight="1" x14ac:dyDescent="0.2">
      <c r="A30" s="69">
        <v>21</v>
      </c>
      <c r="B30" s="256" t="s">
        <v>43</v>
      </c>
      <c r="C30" s="72">
        <v>4570</v>
      </c>
      <c r="D30" s="70">
        <v>255737</v>
      </c>
      <c r="E30" s="70">
        <v>6269638</v>
      </c>
      <c r="F30" s="70">
        <v>76943</v>
      </c>
      <c r="G30" s="70">
        <v>406860</v>
      </c>
      <c r="H30" s="71">
        <v>15160</v>
      </c>
      <c r="I30" s="72">
        <v>52520</v>
      </c>
      <c r="J30" s="70">
        <v>56400</v>
      </c>
      <c r="K30" s="70">
        <v>108920</v>
      </c>
      <c r="L30" s="70">
        <v>16900</v>
      </c>
      <c r="M30" s="70">
        <v>31800</v>
      </c>
      <c r="N30" s="70">
        <v>48700</v>
      </c>
      <c r="O30" s="71">
        <v>7280</v>
      </c>
      <c r="P30" s="72">
        <v>0</v>
      </c>
      <c r="Q30" s="70">
        <v>952380</v>
      </c>
      <c r="R30" s="70">
        <v>206720</v>
      </c>
      <c r="S30" s="70">
        <v>1159100</v>
      </c>
      <c r="T30" s="71">
        <v>71640</v>
      </c>
      <c r="U30" s="72">
        <v>337920</v>
      </c>
      <c r="V30" s="70">
        <v>262800</v>
      </c>
      <c r="W30" s="70">
        <v>58140</v>
      </c>
      <c r="X30" s="70">
        <v>230850</v>
      </c>
      <c r="Y30" s="70">
        <v>889710</v>
      </c>
      <c r="Z30" s="70">
        <v>22540</v>
      </c>
      <c r="AA30" s="70">
        <v>3906870</v>
      </c>
      <c r="AB30" s="71">
        <v>13243668</v>
      </c>
      <c r="AC30" s="72">
        <v>21982564</v>
      </c>
      <c r="AD30" s="70">
        <v>0</v>
      </c>
      <c r="AE30" s="70">
        <v>0</v>
      </c>
      <c r="AF30" s="70">
        <v>21982564</v>
      </c>
      <c r="AG30" s="70">
        <v>468995</v>
      </c>
      <c r="AH30" s="70">
        <v>0</v>
      </c>
      <c r="AI30" s="70">
        <v>0</v>
      </c>
      <c r="AJ30" s="71">
        <v>468995</v>
      </c>
      <c r="AK30" s="72">
        <v>1891</v>
      </c>
      <c r="AL30" s="70">
        <v>0</v>
      </c>
      <c r="AM30" s="70">
        <v>1891</v>
      </c>
      <c r="AN30" s="70">
        <v>195386</v>
      </c>
      <c r="AO30" s="70">
        <v>5107</v>
      </c>
      <c r="AP30" s="70">
        <v>3419</v>
      </c>
      <c r="AQ30" s="218">
        <v>22657362</v>
      </c>
    </row>
    <row r="31" spans="1:43" ht="24" customHeight="1" x14ac:dyDescent="0.2">
      <c r="A31" s="69">
        <v>22</v>
      </c>
      <c r="B31" s="256" t="s">
        <v>44</v>
      </c>
      <c r="C31" s="72">
        <v>0</v>
      </c>
      <c r="D31" s="70">
        <v>99083</v>
      </c>
      <c r="E31" s="70">
        <v>2388807</v>
      </c>
      <c r="F31" s="70">
        <v>39211</v>
      </c>
      <c r="G31" s="70">
        <v>191726</v>
      </c>
      <c r="H31" s="71">
        <v>12730</v>
      </c>
      <c r="I31" s="72">
        <v>34580</v>
      </c>
      <c r="J31" s="70">
        <v>28800</v>
      </c>
      <c r="K31" s="70">
        <v>63380</v>
      </c>
      <c r="L31" s="70">
        <v>9360</v>
      </c>
      <c r="M31" s="70">
        <v>13200</v>
      </c>
      <c r="N31" s="70">
        <v>22560</v>
      </c>
      <c r="O31" s="71">
        <v>6760</v>
      </c>
      <c r="P31" s="72">
        <v>260</v>
      </c>
      <c r="Q31" s="70">
        <v>225720</v>
      </c>
      <c r="R31" s="70">
        <v>51300</v>
      </c>
      <c r="S31" s="70">
        <v>277020</v>
      </c>
      <c r="T31" s="71">
        <v>39820</v>
      </c>
      <c r="U31" s="72">
        <v>165000</v>
      </c>
      <c r="V31" s="70">
        <v>92700</v>
      </c>
      <c r="W31" s="70">
        <v>29260</v>
      </c>
      <c r="X31" s="70">
        <v>292950</v>
      </c>
      <c r="Y31" s="70">
        <v>579910</v>
      </c>
      <c r="Z31" s="70">
        <v>11960</v>
      </c>
      <c r="AA31" s="70">
        <v>1674420</v>
      </c>
      <c r="AB31" s="71">
        <v>5407647</v>
      </c>
      <c r="AC31" s="72">
        <v>7509125</v>
      </c>
      <c r="AD31" s="70">
        <v>11224</v>
      </c>
      <c r="AE31" s="70">
        <v>0</v>
      </c>
      <c r="AF31" s="70">
        <v>7520349</v>
      </c>
      <c r="AG31" s="70">
        <v>15722</v>
      </c>
      <c r="AH31" s="70">
        <v>0</v>
      </c>
      <c r="AI31" s="70">
        <v>0</v>
      </c>
      <c r="AJ31" s="71">
        <v>15722</v>
      </c>
      <c r="AK31" s="72">
        <v>0</v>
      </c>
      <c r="AL31" s="70">
        <v>0</v>
      </c>
      <c r="AM31" s="70">
        <v>0</v>
      </c>
      <c r="AN31" s="70">
        <v>10090</v>
      </c>
      <c r="AO31" s="70">
        <v>785</v>
      </c>
      <c r="AP31" s="70">
        <v>4149</v>
      </c>
      <c r="AQ31" s="218">
        <v>7551095</v>
      </c>
    </row>
    <row r="32" spans="1:43" ht="24" customHeight="1" x14ac:dyDescent="0.2">
      <c r="A32" s="69">
        <v>23</v>
      </c>
      <c r="B32" s="256" t="s">
        <v>45</v>
      </c>
      <c r="C32" s="72">
        <v>0</v>
      </c>
      <c r="D32" s="70">
        <v>278039</v>
      </c>
      <c r="E32" s="70">
        <v>7876954</v>
      </c>
      <c r="F32" s="70">
        <v>113870</v>
      </c>
      <c r="G32" s="70">
        <v>491031</v>
      </c>
      <c r="H32" s="71">
        <v>24636</v>
      </c>
      <c r="I32" s="72">
        <v>66560</v>
      </c>
      <c r="J32" s="70">
        <v>74100</v>
      </c>
      <c r="K32" s="70">
        <v>140660</v>
      </c>
      <c r="L32" s="70">
        <v>28340</v>
      </c>
      <c r="M32" s="70">
        <v>30300</v>
      </c>
      <c r="N32" s="70">
        <v>58640</v>
      </c>
      <c r="O32" s="71">
        <v>8580</v>
      </c>
      <c r="P32" s="72">
        <v>0</v>
      </c>
      <c r="Q32" s="70">
        <v>901560</v>
      </c>
      <c r="R32" s="70">
        <v>111720</v>
      </c>
      <c r="S32" s="70">
        <v>1013280</v>
      </c>
      <c r="T32" s="71">
        <v>83800</v>
      </c>
      <c r="U32" s="72">
        <v>410190</v>
      </c>
      <c r="V32" s="70">
        <v>302850</v>
      </c>
      <c r="W32" s="70">
        <v>75620</v>
      </c>
      <c r="X32" s="70">
        <v>396000</v>
      </c>
      <c r="Y32" s="70">
        <v>1184660</v>
      </c>
      <c r="Z32" s="70">
        <v>29670</v>
      </c>
      <c r="AA32" s="70">
        <v>4663890</v>
      </c>
      <c r="AB32" s="71">
        <v>15967710</v>
      </c>
      <c r="AC32" s="72">
        <v>28709918</v>
      </c>
      <c r="AD32" s="70">
        <v>5250</v>
      </c>
      <c r="AE32" s="70">
        <v>0</v>
      </c>
      <c r="AF32" s="70">
        <v>28715168</v>
      </c>
      <c r="AG32" s="70">
        <v>616002</v>
      </c>
      <c r="AH32" s="70">
        <v>149146</v>
      </c>
      <c r="AI32" s="70">
        <v>0</v>
      </c>
      <c r="AJ32" s="71">
        <v>765148</v>
      </c>
      <c r="AK32" s="72">
        <v>5963</v>
      </c>
      <c r="AL32" s="70">
        <v>0</v>
      </c>
      <c r="AM32" s="70">
        <v>5963</v>
      </c>
      <c r="AN32" s="70">
        <v>623745</v>
      </c>
      <c r="AO32" s="70">
        <v>3859</v>
      </c>
      <c r="AP32" s="70">
        <v>12064</v>
      </c>
      <c r="AQ32" s="218">
        <v>30125947</v>
      </c>
    </row>
    <row r="33" spans="1:43" ht="24" customHeight="1" x14ac:dyDescent="0.2">
      <c r="A33" s="69">
        <v>24</v>
      </c>
      <c r="B33" s="256" t="s">
        <v>46</v>
      </c>
      <c r="C33" s="72">
        <v>316</v>
      </c>
      <c r="D33" s="70">
        <v>206264</v>
      </c>
      <c r="E33" s="70">
        <v>4582771</v>
      </c>
      <c r="F33" s="70">
        <v>80696</v>
      </c>
      <c r="G33" s="70">
        <v>351048</v>
      </c>
      <c r="H33" s="71">
        <v>20697</v>
      </c>
      <c r="I33" s="72">
        <v>49660</v>
      </c>
      <c r="J33" s="70">
        <v>49200</v>
      </c>
      <c r="K33" s="70">
        <v>98860</v>
      </c>
      <c r="L33" s="70">
        <v>20280</v>
      </c>
      <c r="M33" s="70">
        <v>21900</v>
      </c>
      <c r="N33" s="70">
        <v>42180</v>
      </c>
      <c r="O33" s="71">
        <v>8060</v>
      </c>
      <c r="P33" s="72">
        <v>0</v>
      </c>
      <c r="Q33" s="70">
        <v>566280</v>
      </c>
      <c r="R33" s="70">
        <v>129200</v>
      </c>
      <c r="S33" s="70">
        <v>695480</v>
      </c>
      <c r="T33" s="71">
        <v>71400</v>
      </c>
      <c r="U33" s="72">
        <v>289410</v>
      </c>
      <c r="V33" s="70">
        <v>168300</v>
      </c>
      <c r="W33" s="70">
        <v>58520</v>
      </c>
      <c r="X33" s="70">
        <v>454950</v>
      </c>
      <c r="Y33" s="70">
        <v>971180</v>
      </c>
      <c r="Z33" s="70">
        <v>22770</v>
      </c>
      <c r="AA33" s="70">
        <v>3449820</v>
      </c>
      <c r="AB33" s="71">
        <v>10601542</v>
      </c>
      <c r="AC33" s="72">
        <v>15168292</v>
      </c>
      <c r="AD33" s="70">
        <v>3145</v>
      </c>
      <c r="AE33" s="70">
        <v>0</v>
      </c>
      <c r="AF33" s="70">
        <v>15171437</v>
      </c>
      <c r="AG33" s="70">
        <v>632021</v>
      </c>
      <c r="AH33" s="70">
        <v>0</v>
      </c>
      <c r="AI33" s="70">
        <v>17183</v>
      </c>
      <c r="AJ33" s="71">
        <v>649204</v>
      </c>
      <c r="AK33" s="72">
        <v>31658</v>
      </c>
      <c r="AL33" s="70">
        <v>2489</v>
      </c>
      <c r="AM33" s="70">
        <v>34147</v>
      </c>
      <c r="AN33" s="70">
        <v>122692</v>
      </c>
      <c r="AO33" s="70">
        <v>3825</v>
      </c>
      <c r="AP33" s="70">
        <v>0</v>
      </c>
      <c r="AQ33" s="218">
        <v>15981305</v>
      </c>
    </row>
    <row r="34" spans="1:43" ht="24" customHeight="1" x14ac:dyDescent="0.2">
      <c r="A34" s="73">
        <v>25</v>
      </c>
      <c r="B34" s="257" t="s">
        <v>211</v>
      </c>
      <c r="C34" s="77">
        <v>29</v>
      </c>
      <c r="D34" s="75">
        <v>110041</v>
      </c>
      <c r="E34" s="75">
        <v>3339603</v>
      </c>
      <c r="F34" s="75">
        <v>42294</v>
      </c>
      <c r="G34" s="75">
        <v>267354</v>
      </c>
      <c r="H34" s="76">
        <v>20698</v>
      </c>
      <c r="I34" s="77">
        <v>37180</v>
      </c>
      <c r="J34" s="75">
        <v>56400</v>
      </c>
      <c r="K34" s="75">
        <v>93580</v>
      </c>
      <c r="L34" s="75">
        <v>14040</v>
      </c>
      <c r="M34" s="75">
        <v>17700</v>
      </c>
      <c r="N34" s="75">
        <v>31740</v>
      </c>
      <c r="O34" s="76">
        <v>8840</v>
      </c>
      <c r="P34" s="77">
        <v>0</v>
      </c>
      <c r="Q34" s="75">
        <v>314490</v>
      </c>
      <c r="R34" s="75">
        <v>61180</v>
      </c>
      <c r="S34" s="75">
        <v>375670</v>
      </c>
      <c r="T34" s="76">
        <v>42650</v>
      </c>
      <c r="U34" s="77">
        <v>255420</v>
      </c>
      <c r="V34" s="75">
        <v>151200</v>
      </c>
      <c r="W34" s="75">
        <v>61940</v>
      </c>
      <c r="X34" s="75">
        <v>478350</v>
      </c>
      <c r="Y34" s="75">
        <v>946910</v>
      </c>
      <c r="Z34" s="75">
        <v>23460</v>
      </c>
      <c r="AA34" s="75">
        <v>2307360</v>
      </c>
      <c r="AB34" s="76">
        <v>7610229</v>
      </c>
      <c r="AC34" s="77">
        <v>9992775</v>
      </c>
      <c r="AD34" s="75">
        <v>2178</v>
      </c>
      <c r="AE34" s="75">
        <v>0</v>
      </c>
      <c r="AF34" s="75">
        <v>9994953</v>
      </c>
      <c r="AG34" s="75">
        <v>37785</v>
      </c>
      <c r="AH34" s="75">
        <v>0</v>
      </c>
      <c r="AI34" s="75">
        <v>0</v>
      </c>
      <c r="AJ34" s="76">
        <v>37785</v>
      </c>
      <c r="AK34" s="77">
        <v>0</v>
      </c>
      <c r="AL34" s="75">
        <v>0</v>
      </c>
      <c r="AM34" s="75">
        <v>0</v>
      </c>
      <c r="AN34" s="75">
        <v>19026</v>
      </c>
      <c r="AO34" s="75">
        <v>13631</v>
      </c>
      <c r="AP34" s="126">
        <v>29513</v>
      </c>
      <c r="AQ34" s="221">
        <v>10094908</v>
      </c>
    </row>
    <row r="35" spans="1:43" ht="24" customHeight="1" x14ac:dyDescent="0.2">
      <c r="A35" s="82"/>
      <c r="B35" s="258" t="s">
        <v>307</v>
      </c>
      <c r="C35" s="263">
        <f>SUM(C24:C34)</f>
        <v>5639</v>
      </c>
      <c r="D35" s="78">
        <f t="shared" ref="D35:AQ35" si="1">SUM(D24:D34)</f>
        <v>2245280</v>
      </c>
      <c r="E35" s="78">
        <f t="shared" si="1"/>
        <v>55156726</v>
      </c>
      <c r="F35" s="78">
        <f t="shared" si="1"/>
        <v>756136</v>
      </c>
      <c r="G35" s="78">
        <f t="shared" si="1"/>
        <v>3831415</v>
      </c>
      <c r="H35" s="244">
        <f t="shared" si="1"/>
        <v>203202</v>
      </c>
      <c r="I35" s="263">
        <f t="shared" si="1"/>
        <v>521820</v>
      </c>
      <c r="J35" s="78">
        <f t="shared" si="1"/>
        <v>546300</v>
      </c>
      <c r="K35" s="78">
        <f t="shared" si="1"/>
        <v>1068120</v>
      </c>
      <c r="L35" s="78">
        <f t="shared" si="1"/>
        <v>190840</v>
      </c>
      <c r="M35" s="78">
        <f t="shared" si="1"/>
        <v>261600</v>
      </c>
      <c r="N35" s="78">
        <f t="shared" si="1"/>
        <v>452440</v>
      </c>
      <c r="O35" s="244">
        <f t="shared" si="1"/>
        <v>80600</v>
      </c>
      <c r="P35" s="263">
        <f t="shared" si="1"/>
        <v>260</v>
      </c>
      <c r="Q35" s="78">
        <f t="shared" si="1"/>
        <v>6830670</v>
      </c>
      <c r="R35" s="78">
        <f t="shared" si="1"/>
        <v>1149120</v>
      </c>
      <c r="S35" s="78">
        <f t="shared" si="1"/>
        <v>7979790</v>
      </c>
      <c r="T35" s="244">
        <f t="shared" si="1"/>
        <v>710970</v>
      </c>
      <c r="U35" s="263">
        <f t="shared" si="1"/>
        <v>3448500</v>
      </c>
      <c r="V35" s="78">
        <f t="shared" si="1"/>
        <v>2211300</v>
      </c>
      <c r="W35" s="78">
        <f t="shared" si="1"/>
        <v>569620</v>
      </c>
      <c r="X35" s="78">
        <f t="shared" si="1"/>
        <v>4014450</v>
      </c>
      <c r="Y35" s="78">
        <f t="shared" si="1"/>
        <v>10243870</v>
      </c>
      <c r="Z35" s="78">
        <f t="shared" si="1"/>
        <v>234370</v>
      </c>
      <c r="AA35" s="78">
        <f t="shared" si="1"/>
        <v>35597760</v>
      </c>
      <c r="AB35" s="244">
        <f t="shared" si="1"/>
        <v>118566578</v>
      </c>
      <c r="AC35" s="263">
        <v>189131831</v>
      </c>
      <c r="AD35" s="78">
        <v>25329</v>
      </c>
      <c r="AE35" s="78">
        <v>0</v>
      </c>
      <c r="AF35" s="78">
        <v>189157160</v>
      </c>
      <c r="AG35" s="78">
        <v>3359523</v>
      </c>
      <c r="AH35" s="78">
        <v>243098</v>
      </c>
      <c r="AI35" s="78">
        <v>23117</v>
      </c>
      <c r="AJ35" s="244">
        <v>3625738</v>
      </c>
      <c r="AK35" s="263">
        <v>54529</v>
      </c>
      <c r="AL35" s="78">
        <v>2489</v>
      </c>
      <c r="AM35" s="78">
        <v>57018</v>
      </c>
      <c r="AN35" s="78">
        <v>1374764</v>
      </c>
      <c r="AO35" s="78">
        <v>44586</v>
      </c>
      <c r="AP35" s="78">
        <v>65792</v>
      </c>
      <c r="AQ35" s="244">
        <v>194325058</v>
      </c>
    </row>
    <row r="36" spans="1:43" ht="24" customHeight="1" thickBot="1" x14ac:dyDescent="0.2">
      <c r="A36" s="83"/>
      <c r="B36" s="259" t="s">
        <v>47</v>
      </c>
      <c r="C36" s="264">
        <f t="shared" ref="C36:AQ36" si="2">SUM(C23,C35)</f>
        <v>210193</v>
      </c>
      <c r="D36" s="84">
        <f t="shared" si="2"/>
        <v>17007440</v>
      </c>
      <c r="E36" s="84">
        <f t="shared" si="2"/>
        <v>462465416</v>
      </c>
      <c r="F36" s="84">
        <f t="shared" si="2"/>
        <v>6585140</v>
      </c>
      <c r="G36" s="84">
        <f t="shared" si="2"/>
        <v>30867404</v>
      </c>
      <c r="H36" s="245">
        <f t="shared" si="2"/>
        <v>1202206</v>
      </c>
      <c r="I36" s="264">
        <f t="shared" si="2"/>
        <v>3741920</v>
      </c>
      <c r="J36" s="84">
        <f t="shared" si="2"/>
        <v>3988800</v>
      </c>
      <c r="K36" s="84">
        <f t="shared" si="2"/>
        <v>7730720</v>
      </c>
      <c r="L36" s="84">
        <f t="shared" si="2"/>
        <v>1723280</v>
      </c>
      <c r="M36" s="84">
        <f t="shared" si="2"/>
        <v>2548800</v>
      </c>
      <c r="N36" s="84">
        <f t="shared" si="2"/>
        <v>4272080</v>
      </c>
      <c r="O36" s="245">
        <f t="shared" si="2"/>
        <v>573560</v>
      </c>
      <c r="P36" s="264">
        <f t="shared" si="2"/>
        <v>5980</v>
      </c>
      <c r="Q36" s="84">
        <f t="shared" si="2"/>
        <v>58476000</v>
      </c>
      <c r="R36" s="84">
        <f t="shared" si="2"/>
        <v>10170320</v>
      </c>
      <c r="S36" s="84">
        <f t="shared" si="2"/>
        <v>68646320</v>
      </c>
      <c r="T36" s="245">
        <f t="shared" si="2"/>
        <v>5470660</v>
      </c>
      <c r="U36" s="264">
        <f t="shared" si="2"/>
        <v>26832300</v>
      </c>
      <c r="V36" s="84">
        <f t="shared" si="2"/>
        <v>17814600</v>
      </c>
      <c r="W36" s="84">
        <f t="shared" si="2"/>
        <v>4472980</v>
      </c>
      <c r="X36" s="84">
        <f t="shared" si="2"/>
        <v>21285900</v>
      </c>
      <c r="Y36" s="84">
        <f t="shared" si="2"/>
        <v>70405780</v>
      </c>
      <c r="Z36" s="84">
        <f t="shared" si="2"/>
        <v>1635530</v>
      </c>
      <c r="AA36" s="84">
        <f t="shared" si="2"/>
        <v>293608920</v>
      </c>
      <c r="AB36" s="245">
        <f t="shared" si="2"/>
        <v>970687349</v>
      </c>
      <c r="AC36" s="388">
        <f t="shared" si="2"/>
        <v>1695814378</v>
      </c>
      <c r="AD36" s="84">
        <f t="shared" si="2"/>
        <v>86728</v>
      </c>
      <c r="AE36" s="84">
        <f t="shared" si="2"/>
        <v>609</v>
      </c>
      <c r="AF36" s="84">
        <f t="shared" si="2"/>
        <v>1695901715</v>
      </c>
      <c r="AG36" s="84">
        <f t="shared" si="2"/>
        <v>34875074</v>
      </c>
      <c r="AH36" s="84">
        <f t="shared" si="2"/>
        <v>2801995</v>
      </c>
      <c r="AI36" s="84">
        <f t="shared" si="2"/>
        <v>704994</v>
      </c>
      <c r="AJ36" s="245">
        <f t="shared" si="2"/>
        <v>38382063</v>
      </c>
      <c r="AK36" s="264">
        <f>SUM(AK23,AK35)</f>
        <v>443961</v>
      </c>
      <c r="AL36" s="84">
        <f t="shared" si="2"/>
        <v>16539</v>
      </c>
      <c r="AM36" s="84">
        <f t="shared" si="2"/>
        <v>460500</v>
      </c>
      <c r="AN36" s="84">
        <f>SUM(AN23,AN35)</f>
        <v>11742714</v>
      </c>
      <c r="AO36" s="84">
        <f t="shared" si="2"/>
        <v>806835</v>
      </c>
      <c r="AP36" s="84">
        <f t="shared" si="2"/>
        <v>1144528</v>
      </c>
      <c r="AQ36" s="245">
        <f t="shared" si="2"/>
        <v>1748438355</v>
      </c>
    </row>
    <row r="37" spans="1:43" x14ac:dyDescent="0.2">
      <c r="H37" s="239"/>
    </row>
    <row r="38" spans="1:43" x14ac:dyDescent="0.15">
      <c r="B38" s="160" t="s">
        <v>481</v>
      </c>
      <c r="C38" s="7">
        <f t="shared" ref="C38:J38" si="3">SUM(C9:C22,C24:C34)</f>
        <v>210193</v>
      </c>
      <c r="D38" s="7">
        <f t="shared" si="3"/>
        <v>17007440</v>
      </c>
      <c r="E38" s="7">
        <f t="shared" si="3"/>
        <v>462465416</v>
      </c>
      <c r="F38" s="7">
        <f t="shared" si="3"/>
        <v>6585140</v>
      </c>
      <c r="G38" s="7">
        <f t="shared" si="3"/>
        <v>30867404</v>
      </c>
      <c r="H38" s="7">
        <f t="shared" si="3"/>
        <v>1202206</v>
      </c>
      <c r="I38" s="7">
        <f t="shared" si="3"/>
        <v>3741920</v>
      </c>
      <c r="J38" s="7">
        <f t="shared" si="3"/>
        <v>3988800</v>
      </c>
      <c r="K38" s="7">
        <f>SUM(I38:J38)</f>
        <v>7730720</v>
      </c>
      <c r="L38" s="7">
        <f>SUM(L9:L22,L24:L34)</f>
        <v>1723280</v>
      </c>
      <c r="M38" s="7">
        <f>SUM(M9:M22,M24:M34)</f>
        <v>2548800</v>
      </c>
      <c r="N38" s="7">
        <f>SUM(L38:M38)</f>
        <v>4272080</v>
      </c>
      <c r="O38" s="7">
        <f>SUM(O9:O22,O24:O34)</f>
        <v>573560</v>
      </c>
      <c r="P38" s="7">
        <f>SUM(P9:P22,P24:P34)</f>
        <v>5980</v>
      </c>
      <c r="Q38" s="7">
        <f>SUM(Q9:Q22,Q24:Q34)</f>
        <v>58476000</v>
      </c>
      <c r="R38" s="7">
        <f>SUM(R9:R22,R24:R34)</f>
        <v>10170320</v>
      </c>
      <c r="S38" s="7">
        <f>SUM(Q38:R38)</f>
        <v>68646320</v>
      </c>
      <c r="T38" s="7">
        <f>SUM(T9:T22,T24:T34)</f>
        <v>5470660</v>
      </c>
      <c r="U38" s="7">
        <f>SUM(U9:U22,U24:U34)</f>
        <v>26832300</v>
      </c>
      <c r="V38" s="7">
        <f>SUM(V9:V22,V24:V34)</f>
        <v>17814600</v>
      </c>
      <c r="W38" s="7">
        <f>SUM(W9:W22,W24:W34)</f>
        <v>4472980</v>
      </c>
      <c r="X38" s="7">
        <f>SUM(X9:X22,X24:X34)</f>
        <v>21285900</v>
      </c>
      <c r="Y38" s="7">
        <f>SUM(U38:X38)</f>
        <v>70405780</v>
      </c>
      <c r="Z38" s="7">
        <f>SUM(Z9:Z22,Z24:Z34)</f>
        <v>1635530</v>
      </c>
      <c r="AA38" s="7">
        <f>SUM(AA9:AA22,AA24:AA34)</f>
        <v>293608920</v>
      </c>
      <c r="AB38" s="7">
        <f>SUM(C38:H38,K38,N38:P38,S38:T38,Y38:AA38)</f>
        <v>970687349</v>
      </c>
      <c r="AC38" s="346">
        <f>SUM(AC9:AC22,AC24:AC34)</f>
        <v>1695814378</v>
      </c>
      <c r="AD38" s="7">
        <f>SUM(AD9:AD22,AD24:AD34)</f>
        <v>86728</v>
      </c>
      <c r="AE38" s="7">
        <f>SUM(AE9:AE22,AE24:AE34)</f>
        <v>609</v>
      </c>
      <c r="AF38" s="7">
        <f>SUM(AC38:AE38)</f>
        <v>1695901715</v>
      </c>
      <c r="AG38" s="7">
        <f>SUM(AG9:AG22,AG24:AG34)</f>
        <v>34875074</v>
      </c>
      <c r="AH38" s="7">
        <f>SUM(AH9:AH22,AH24:AH34)</f>
        <v>2801995</v>
      </c>
      <c r="AI38" s="7">
        <f>SUM(AI9:AI22,AI24:AI34)</f>
        <v>704994</v>
      </c>
      <c r="AJ38" s="7">
        <f>SUM(AG38:AI38)</f>
        <v>38382063</v>
      </c>
      <c r="AK38" s="7">
        <f>SUM(AK9:AK22,AK24:AK34)</f>
        <v>443961</v>
      </c>
      <c r="AL38" s="7">
        <f>SUM(AL9:AL22,AL24:AL34)</f>
        <v>16539</v>
      </c>
      <c r="AM38" s="7">
        <f>SUM(AK38:AL38)</f>
        <v>460500</v>
      </c>
      <c r="AN38" s="7">
        <f>SUM(AN9:AN22,AN24:AN34)</f>
        <v>11742714</v>
      </c>
      <c r="AO38" s="7">
        <f>SUM(AO9:AO22,AO24:AO34)</f>
        <v>806835</v>
      </c>
      <c r="AP38" s="7">
        <f>SUM(AP9:AP22,AP24:AP34)</f>
        <v>1144528</v>
      </c>
      <c r="AQ38" s="7">
        <f>SUM(AF38,AJ38,AM38,AN38:AP38)</f>
        <v>1748438355</v>
      </c>
    </row>
    <row r="39" spans="1:43" x14ac:dyDescent="0.15">
      <c r="C39" s="7">
        <f>C36-C38</f>
        <v>0</v>
      </c>
      <c r="D39" s="7">
        <f t="shared" ref="D39:AQ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  <c r="AC39" s="346">
        <f t="shared" si="4"/>
        <v>0</v>
      </c>
      <c r="AD39" s="7">
        <f t="shared" si="4"/>
        <v>0</v>
      </c>
      <c r="AE39" s="7">
        <f t="shared" si="4"/>
        <v>0</v>
      </c>
      <c r="AF39" s="7">
        <f t="shared" si="4"/>
        <v>0</v>
      </c>
      <c r="AG39" s="7">
        <f t="shared" si="4"/>
        <v>0</v>
      </c>
      <c r="AH39" s="7">
        <f t="shared" si="4"/>
        <v>0</v>
      </c>
      <c r="AI39" s="7">
        <f t="shared" si="4"/>
        <v>0</v>
      </c>
      <c r="AJ39" s="7">
        <f t="shared" si="4"/>
        <v>0</v>
      </c>
      <c r="AK39" s="7">
        <f t="shared" si="4"/>
        <v>0</v>
      </c>
      <c r="AL39" s="7">
        <f t="shared" si="4"/>
        <v>0</v>
      </c>
      <c r="AM39" s="7">
        <f t="shared" si="4"/>
        <v>0</v>
      </c>
      <c r="AN39" s="7">
        <f>AN36-AN38</f>
        <v>0</v>
      </c>
      <c r="AO39" s="7">
        <f t="shared" si="4"/>
        <v>0</v>
      </c>
      <c r="AP39" s="7">
        <f t="shared" si="4"/>
        <v>0</v>
      </c>
      <c r="AQ39" s="7">
        <f t="shared" si="4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9" orientation="landscape" useFirstPageNumber="1" r:id="rId1"/>
  <headerFooter alignWithMargins="0"/>
  <colBreaks count="5" manualBreakCount="5">
    <brk id="8" max="59" man="1"/>
    <brk id="15" max="59" man="1"/>
    <brk id="20" max="59" man="1"/>
    <brk id="28" max="1048575" man="1"/>
    <brk id="36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A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9" width="24.625" style="7" customWidth="1"/>
    <col min="10" max="10" width="24.125" style="7" customWidth="1"/>
    <col min="11" max="12" width="23.375" style="7" customWidth="1"/>
    <col min="13" max="14" width="24.625" style="7" customWidth="1"/>
    <col min="15" max="27" width="16.25" style="7" customWidth="1"/>
    <col min="28" max="16384" width="11" style="7"/>
  </cols>
  <sheetData>
    <row r="1" spans="1:27" ht="20.100000000000001" customHeight="1" x14ac:dyDescent="0.15"/>
    <row r="2" spans="1:27" ht="20.100000000000001" customHeight="1" x14ac:dyDescent="0.15">
      <c r="B2" s="25"/>
      <c r="C2" s="294" t="s">
        <v>624</v>
      </c>
      <c r="K2" s="294" t="str">
        <f>C2</f>
        <v>第１４表  平成２８年度分市町村民税の所得割額等</v>
      </c>
      <c r="O2" s="294" t="str">
        <f>C2</f>
        <v>第１４表  平成２８年度分市町村民税の所得割額等</v>
      </c>
    </row>
    <row r="3" spans="1:27" s="26" customFormat="1" ht="20.100000000000001" customHeight="1" thickBot="1" x14ac:dyDescent="0.25">
      <c r="C3" s="295" t="s">
        <v>104</v>
      </c>
      <c r="D3" s="85"/>
      <c r="E3" s="85"/>
      <c r="F3" s="86"/>
      <c r="G3" s="61"/>
      <c r="H3" s="61"/>
      <c r="J3" s="212" t="s">
        <v>70</v>
      </c>
      <c r="K3" s="295" t="s">
        <v>105</v>
      </c>
      <c r="L3" s="86"/>
      <c r="N3" s="212" t="s">
        <v>70</v>
      </c>
      <c r="O3" s="295" t="s">
        <v>106</v>
      </c>
      <c r="P3" s="85"/>
      <c r="Q3" s="85"/>
      <c r="R3" s="85"/>
      <c r="S3" s="86"/>
      <c r="T3" s="86"/>
      <c r="U3" s="61"/>
      <c r="V3" s="61"/>
      <c r="W3" s="61"/>
      <c r="X3" s="61"/>
      <c r="Y3" s="86"/>
      <c r="AA3" s="212" t="s">
        <v>437</v>
      </c>
    </row>
    <row r="4" spans="1:27" ht="24" customHeight="1" x14ac:dyDescent="0.15">
      <c r="A4" s="27"/>
      <c r="B4" s="248"/>
      <c r="C4" s="144" t="s">
        <v>107</v>
      </c>
      <c r="D4" s="30"/>
      <c r="E4" s="30"/>
      <c r="F4" s="30"/>
      <c r="G4" s="30"/>
      <c r="H4" s="30"/>
      <c r="I4" s="30"/>
      <c r="J4" s="31"/>
      <c r="K4" s="134" t="s">
        <v>108</v>
      </c>
      <c r="L4" s="28"/>
      <c r="M4" s="28"/>
      <c r="N4" s="279"/>
      <c r="O4" s="134" t="s">
        <v>109</v>
      </c>
      <c r="P4" s="28"/>
      <c r="Q4" s="28"/>
      <c r="R4" s="28"/>
      <c r="S4" s="28"/>
      <c r="T4" s="28"/>
      <c r="U4" s="91"/>
      <c r="V4" s="91"/>
      <c r="W4" s="92"/>
      <c r="X4" s="93"/>
      <c r="Y4" s="28" t="s">
        <v>110</v>
      </c>
      <c r="Z4" s="28"/>
      <c r="AA4" s="31"/>
    </row>
    <row r="5" spans="1:27" ht="24" customHeight="1" x14ac:dyDescent="0.15">
      <c r="A5" s="32"/>
      <c r="B5" s="249"/>
      <c r="C5" s="262" t="s">
        <v>111</v>
      </c>
      <c r="D5" s="95" t="s">
        <v>112</v>
      </c>
      <c r="E5" s="205"/>
      <c r="F5" s="206"/>
      <c r="G5" s="98"/>
      <c r="H5" s="99" t="s">
        <v>113</v>
      </c>
      <c r="I5" s="100"/>
      <c r="J5" s="101"/>
      <c r="K5" s="389"/>
      <c r="L5" s="379"/>
      <c r="M5" s="379"/>
      <c r="N5" s="207"/>
      <c r="O5" s="104"/>
      <c r="P5" s="105"/>
      <c r="Q5" s="208"/>
      <c r="R5" s="106"/>
      <c r="S5" s="107"/>
      <c r="T5" s="42"/>
      <c r="U5" s="108"/>
      <c r="V5" s="53" t="s">
        <v>217</v>
      </c>
      <c r="W5" s="305" t="s">
        <v>458</v>
      </c>
      <c r="X5" s="109"/>
      <c r="Y5" s="280" t="s">
        <v>200</v>
      </c>
      <c r="Z5" s="34" t="s">
        <v>200</v>
      </c>
      <c r="AA5" s="110"/>
    </row>
    <row r="6" spans="1:27" ht="24" customHeight="1" x14ac:dyDescent="0.15">
      <c r="A6" s="43" t="s">
        <v>9</v>
      </c>
      <c r="B6" s="250"/>
      <c r="C6" s="156" t="s">
        <v>114</v>
      </c>
      <c r="D6" s="111" t="s">
        <v>344</v>
      </c>
      <c r="E6" s="111" t="s">
        <v>345</v>
      </c>
      <c r="F6" s="112" t="s">
        <v>346</v>
      </c>
      <c r="G6" s="198" t="s">
        <v>79</v>
      </c>
      <c r="H6" s="34" t="s">
        <v>344</v>
      </c>
      <c r="I6" s="114" t="s">
        <v>348</v>
      </c>
      <c r="J6" s="202" t="s">
        <v>79</v>
      </c>
      <c r="K6" s="390" t="s">
        <v>573</v>
      </c>
      <c r="L6" s="117" t="s">
        <v>323</v>
      </c>
      <c r="M6" s="109" t="s">
        <v>174</v>
      </c>
      <c r="N6" s="63" t="s">
        <v>12</v>
      </c>
      <c r="O6" s="120" t="s">
        <v>220</v>
      </c>
      <c r="P6" s="59" t="s">
        <v>252</v>
      </c>
      <c r="Q6" s="61" t="s">
        <v>253</v>
      </c>
      <c r="R6" s="59" t="s">
        <v>225</v>
      </c>
      <c r="S6" s="304" t="s">
        <v>457</v>
      </c>
      <c r="T6" s="62" t="s">
        <v>12</v>
      </c>
      <c r="U6" s="59" t="s">
        <v>115</v>
      </c>
      <c r="V6" s="59" t="s">
        <v>218</v>
      </c>
      <c r="W6" s="306" t="s">
        <v>216</v>
      </c>
      <c r="X6" s="121" t="s">
        <v>116</v>
      </c>
      <c r="Y6" s="121" t="s">
        <v>201</v>
      </c>
      <c r="Z6" s="59" t="s">
        <v>201</v>
      </c>
      <c r="AA6" s="115" t="s">
        <v>12</v>
      </c>
    </row>
    <row r="7" spans="1:27" ht="24" customHeight="1" x14ac:dyDescent="0.2">
      <c r="A7" s="32"/>
      <c r="B7" s="40"/>
      <c r="C7" s="156" t="s">
        <v>117</v>
      </c>
      <c r="D7" s="121" t="s">
        <v>351</v>
      </c>
      <c r="E7" s="121" t="s">
        <v>352</v>
      </c>
      <c r="F7" s="60" t="s">
        <v>352</v>
      </c>
      <c r="G7" s="59"/>
      <c r="H7" s="59" t="s">
        <v>351</v>
      </c>
      <c r="I7" s="122" t="s">
        <v>353</v>
      </c>
      <c r="J7" s="63"/>
      <c r="K7" s="390" t="s">
        <v>574</v>
      </c>
      <c r="L7" s="117" t="s">
        <v>324</v>
      </c>
      <c r="M7" s="209" t="s">
        <v>290</v>
      </c>
      <c r="N7" s="63"/>
      <c r="O7" s="123"/>
      <c r="P7" s="45"/>
      <c r="Q7" s="302" t="s">
        <v>219</v>
      </c>
      <c r="R7" s="303" t="s">
        <v>223</v>
      </c>
      <c r="S7" s="113"/>
      <c r="T7" s="59"/>
      <c r="U7" s="108"/>
      <c r="V7" s="108"/>
      <c r="W7" s="124"/>
      <c r="X7" s="124"/>
      <c r="Y7" s="121" t="s">
        <v>198</v>
      </c>
      <c r="Z7" s="59" t="s">
        <v>199</v>
      </c>
      <c r="AA7" s="115"/>
    </row>
    <row r="8" spans="1:27" s="345" customFormat="1" ht="24" customHeight="1" x14ac:dyDescent="0.2">
      <c r="A8" s="342"/>
      <c r="B8" s="343"/>
      <c r="C8" s="21" t="s">
        <v>561</v>
      </c>
      <c r="D8" s="9" t="s">
        <v>571</v>
      </c>
      <c r="E8" s="10" t="s">
        <v>572</v>
      </c>
      <c r="F8" s="6" t="s">
        <v>568</v>
      </c>
      <c r="G8" s="6" t="s">
        <v>569</v>
      </c>
      <c r="H8" s="8" t="s">
        <v>570</v>
      </c>
      <c r="I8" s="11" t="s">
        <v>564</v>
      </c>
      <c r="J8" s="12" t="s">
        <v>565</v>
      </c>
      <c r="K8" s="344" t="s">
        <v>566</v>
      </c>
      <c r="L8" s="6" t="s">
        <v>567</v>
      </c>
      <c r="M8" s="15" t="s">
        <v>562</v>
      </c>
      <c r="N8" s="16" t="s">
        <v>563</v>
      </c>
      <c r="O8" s="13" t="s">
        <v>325</v>
      </c>
      <c r="P8" s="14" t="s">
        <v>326</v>
      </c>
      <c r="Q8" s="17" t="s">
        <v>327</v>
      </c>
      <c r="R8" s="14" t="s">
        <v>328</v>
      </c>
      <c r="S8" s="17" t="s">
        <v>329</v>
      </c>
      <c r="T8" s="18" t="s">
        <v>330</v>
      </c>
      <c r="U8" s="14" t="s">
        <v>331</v>
      </c>
      <c r="V8" s="14" t="s">
        <v>332</v>
      </c>
      <c r="W8" s="210" t="s">
        <v>333</v>
      </c>
      <c r="X8" s="210" t="s">
        <v>334</v>
      </c>
      <c r="Y8" s="9" t="s">
        <v>335</v>
      </c>
      <c r="Z8" s="14" t="s">
        <v>336</v>
      </c>
      <c r="AA8" s="20" t="s">
        <v>337</v>
      </c>
    </row>
    <row r="9" spans="1:27" ht="24" customHeight="1" x14ac:dyDescent="0.2">
      <c r="A9" s="65">
        <v>1</v>
      </c>
      <c r="B9" s="251" t="s">
        <v>28</v>
      </c>
      <c r="C9" s="68">
        <v>31897447</v>
      </c>
      <c r="D9" s="66">
        <v>374065</v>
      </c>
      <c r="E9" s="66">
        <v>31034</v>
      </c>
      <c r="F9" s="66">
        <v>5830</v>
      </c>
      <c r="G9" s="66">
        <v>410929</v>
      </c>
      <c r="H9" s="66">
        <v>7426</v>
      </c>
      <c r="I9" s="66">
        <v>421</v>
      </c>
      <c r="J9" s="67">
        <v>7847</v>
      </c>
      <c r="K9" s="391">
        <v>153233</v>
      </c>
      <c r="L9" s="125">
        <v>8364</v>
      </c>
      <c r="M9" s="66">
        <v>13651</v>
      </c>
      <c r="N9" s="67">
        <v>32491471</v>
      </c>
      <c r="O9" s="68">
        <v>471790</v>
      </c>
      <c r="P9" s="66">
        <v>27807</v>
      </c>
      <c r="Q9" s="66">
        <v>361272</v>
      </c>
      <c r="R9" s="66">
        <v>221915</v>
      </c>
      <c r="S9" s="66">
        <v>530</v>
      </c>
      <c r="T9" s="66">
        <v>1083314</v>
      </c>
      <c r="U9" s="66">
        <v>3435</v>
      </c>
      <c r="V9" s="66">
        <v>31081</v>
      </c>
      <c r="W9" s="66">
        <v>29468</v>
      </c>
      <c r="X9" s="66">
        <v>124</v>
      </c>
      <c r="Y9" s="66">
        <v>30710387</v>
      </c>
      <c r="Z9" s="79">
        <v>633662</v>
      </c>
      <c r="AA9" s="67">
        <v>31344049</v>
      </c>
    </row>
    <row r="10" spans="1:27" ht="24" customHeight="1" x14ac:dyDescent="0.2">
      <c r="A10" s="69">
        <v>2</v>
      </c>
      <c r="B10" s="252" t="s">
        <v>29</v>
      </c>
      <c r="C10" s="72">
        <v>6931782</v>
      </c>
      <c r="D10" s="70">
        <v>66455</v>
      </c>
      <c r="E10" s="70">
        <v>1607</v>
      </c>
      <c r="F10" s="70">
        <v>2</v>
      </c>
      <c r="G10" s="70">
        <v>68064</v>
      </c>
      <c r="H10" s="70">
        <v>2374</v>
      </c>
      <c r="I10" s="70">
        <v>0</v>
      </c>
      <c r="J10" s="71">
        <v>2374</v>
      </c>
      <c r="K10" s="72">
        <v>22707</v>
      </c>
      <c r="L10" s="70">
        <v>2607</v>
      </c>
      <c r="M10" s="70">
        <v>3002</v>
      </c>
      <c r="N10" s="71">
        <v>7030536</v>
      </c>
      <c r="O10" s="72">
        <v>137423</v>
      </c>
      <c r="P10" s="70">
        <v>4609</v>
      </c>
      <c r="Q10" s="70">
        <v>88571</v>
      </c>
      <c r="R10" s="70">
        <v>36331</v>
      </c>
      <c r="S10" s="70">
        <v>206</v>
      </c>
      <c r="T10" s="70">
        <v>267140</v>
      </c>
      <c r="U10" s="70">
        <v>1328</v>
      </c>
      <c r="V10" s="70">
        <v>7691</v>
      </c>
      <c r="W10" s="70">
        <v>4768</v>
      </c>
      <c r="X10" s="70">
        <v>0</v>
      </c>
      <c r="Y10" s="70">
        <v>6546367</v>
      </c>
      <c r="Z10" s="70">
        <v>203242</v>
      </c>
      <c r="AA10" s="71">
        <v>6749609</v>
      </c>
    </row>
    <row r="11" spans="1:27" ht="24" customHeight="1" x14ac:dyDescent="0.2">
      <c r="A11" s="69">
        <v>3</v>
      </c>
      <c r="B11" s="252" t="s">
        <v>30</v>
      </c>
      <c r="C11" s="72">
        <v>7562805</v>
      </c>
      <c r="D11" s="70">
        <v>82759</v>
      </c>
      <c r="E11" s="70">
        <v>12677</v>
      </c>
      <c r="F11" s="70">
        <v>0</v>
      </c>
      <c r="G11" s="70">
        <v>95436</v>
      </c>
      <c r="H11" s="70">
        <v>857</v>
      </c>
      <c r="I11" s="70">
        <v>0</v>
      </c>
      <c r="J11" s="71">
        <v>857</v>
      </c>
      <c r="K11" s="72">
        <v>17151</v>
      </c>
      <c r="L11" s="70">
        <v>2997</v>
      </c>
      <c r="M11" s="70">
        <v>6409</v>
      </c>
      <c r="N11" s="71">
        <v>7685655</v>
      </c>
      <c r="O11" s="72">
        <v>152686</v>
      </c>
      <c r="P11" s="70">
        <v>5056</v>
      </c>
      <c r="Q11" s="70">
        <v>105113</v>
      </c>
      <c r="R11" s="70">
        <v>29947</v>
      </c>
      <c r="S11" s="70">
        <v>1</v>
      </c>
      <c r="T11" s="70">
        <v>292803</v>
      </c>
      <c r="U11" s="70">
        <v>1141</v>
      </c>
      <c r="V11" s="70">
        <v>8047</v>
      </c>
      <c r="W11" s="70">
        <v>8283</v>
      </c>
      <c r="X11" s="70">
        <v>116</v>
      </c>
      <c r="Y11" s="70">
        <v>7143177</v>
      </c>
      <c r="Z11" s="70">
        <v>232088</v>
      </c>
      <c r="AA11" s="71">
        <v>7375265</v>
      </c>
    </row>
    <row r="12" spans="1:27" ht="24" customHeight="1" x14ac:dyDescent="0.2">
      <c r="A12" s="69">
        <v>4</v>
      </c>
      <c r="B12" s="252" t="s">
        <v>31</v>
      </c>
      <c r="C12" s="72">
        <v>5536797</v>
      </c>
      <c r="D12" s="70">
        <v>65215</v>
      </c>
      <c r="E12" s="70">
        <v>3728</v>
      </c>
      <c r="F12" s="70">
        <v>0</v>
      </c>
      <c r="G12" s="70">
        <v>68943</v>
      </c>
      <c r="H12" s="70">
        <v>612</v>
      </c>
      <c r="I12" s="70">
        <v>0</v>
      </c>
      <c r="J12" s="71">
        <v>612</v>
      </c>
      <c r="K12" s="72">
        <v>16304</v>
      </c>
      <c r="L12" s="70">
        <v>1412</v>
      </c>
      <c r="M12" s="70">
        <v>821</v>
      </c>
      <c r="N12" s="71">
        <v>5624889</v>
      </c>
      <c r="O12" s="72">
        <v>111924</v>
      </c>
      <c r="P12" s="70">
        <v>3400</v>
      </c>
      <c r="Q12" s="70">
        <v>84973</v>
      </c>
      <c r="R12" s="70">
        <v>20584</v>
      </c>
      <c r="S12" s="70">
        <v>4</v>
      </c>
      <c r="T12" s="70">
        <v>220885</v>
      </c>
      <c r="U12" s="70">
        <v>631</v>
      </c>
      <c r="V12" s="70">
        <v>5553</v>
      </c>
      <c r="W12" s="70">
        <v>6432</v>
      </c>
      <c r="X12" s="70">
        <v>0</v>
      </c>
      <c r="Y12" s="70">
        <v>5210567</v>
      </c>
      <c r="Z12" s="70">
        <v>180821</v>
      </c>
      <c r="AA12" s="71">
        <v>5391388</v>
      </c>
    </row>
    <row r="13" spans="1:27" ht="24" customHeight="1" x14ac:dyDescent="0.2">
      <c r="A13" s="69">
        <v>5</v>
      </c>
      <c r="B13" s="252" t="s">
        <v>32</v>
      </c>
      <c r="C13" s="72">
        <v>4593416</v>
      </c>
      <c r="D13" s="70">
        <v>41908</v>
      </c>
      <c r="E13" s="70">
        <v>5197</v>
      </c>
      <c r="F13" s="70">
        <v>804</v>
      </c>
      <c r="G13" s="70">
        <v>47909</v>
      </c>
      <c r="H13" s="70">
        <v>1949</v>
      </c>
      <c r="I13" s="70">
        <v>0</v>
      </c>
      <c r="J13" s="71">
        <v>1949</v>
      </c>
      <c r="K13" s="72">
        <v>15860</v>
      </c>
      <c r="L13" s="70">
        <v>1383</v>
      </c>
      <c r="M13" s="70">
        <v>565</v>
      </c>
      <c r="N13" s="71">
        <v>4661082</v>
      </c>
      <c r="O13" s="72">
        <v>92323</v>
      </c>
      <c r="P13" s="70">
        <v>3026</v>
      </c>
      <c r="Q13" s="70">
        <v>58785</v>
      </c>
      <c r="R13" s="70">
        <v>14626</v>
      </c>
      <c r="S13" s="70">
        <v>0</v>
      </c>
      <c r="T13" s="70">
        <v>168760</v>
      </c>
      <c r="U13" s="70">
        <v>860</v>
      </c>
      <c r="V13" s="70">
        <v>3886</v>
      </c>
      <c r="W13" s="70">
        <v>2316</v>
      </c>
      <c r="X13" s="70">
        <v>241</v>
      </c>
      <c r="Y13" s="70">
        <v>4341711</v>
      </c>
      <c r="Z13" s="70">
        <v>143308</v>
      </c>
      <c r="AA13" s="71">
        <v>4485019</v>
      </c>
    </row>
    <row r="14" spans="1:27" ht="24" customHeight="1" x14ac:dyDescent="0.2">
      <c r="A14" s="69">
        <v>6</v>
      </c>
      <c r="B14" s="252" t="s">
        <v>33</v>
      </c>
      <c r="C14" s="72">
        <v>3582962</v>
      </c>
      <c r="D14" s="70">
        <v>23447</v>
      </c>
      <c r="E14" s="70">
        <v>901</v>
      </c>
      <c r="F14" s="70">
        <v>9422</v>
      </c>
      <c r="G14" s="70">
        <v>33770</v>
      </c>
      <c r="H14" s="70">
        <v>400</v>
      </c>
      <c r="I14" s="70">
        <v>0</v>
      </c>
      <c r="J14" s="71">
        <v>400</v>
      </c>
      <c r="K14" s="72">
        <v>10146</v>
      </c>
      <c r="L14" s="70">
        <v>627</v>
      </c>
      <c r="M14" s="70">
        <v>1253</v>
      </c>
      <c r="N14" s="71">
        <v>3629158</v>
      </c>
      <c r="O14" s="72">
        <v>80886</v>
      </c>
      <c r="P14" s="70">
        <v>1667</v>
      </c>
      <c r="Q14" s="70">
        <v>33345</v>
      </c>
      <c r="R14" s="70">
        <v>7675</v>
      </c>
      <c r="S14" s="70">
        <v>2</v>
      </c>
      <c r="T14" s="70">
        <v>123575</v>
      </c>
      <c r="U14" s="70">
        <v>703</v>
      </c>
      <c r="V14" s="70">
        <v>2924</v>
      </c>
      <c r="W14" s="70">
        <v>3028</v>
      </c>
      <c r="X14" s="70">
        <v>0</v>
      </c>
      <c r="Y14" s="70">
        <v>3420832</v>
      </c>
      <c r="Z14" s="70">
        <v>78096</v>
      </c>
      <c r="AA14" s="71">
        <v>3498928</v>
      </c>
    </row>
    <row r="15" spans="1:27" ht="24" customHeight="1" x14ac:dyDescent="0.2">
      <c r="A15" s="69">
        <v>7</v>
      </c>
      <c r="B15" s="252" t="s">
        <v>34</v>
      </c>
      <c r="C15" s="72">
        <v>8875329</v>
      </c>
      <c r="D15" s="70">
        <v>102669</v>
      </c>
      <c r="E15" s="70">
        <v>3847</v>
      </c>
      <c r="F15" s="70">
        <v>955</v>
      </c>
      <c r="G15" s="70">
        <v>107471</v>
      </c>
      <c r="H15" s="70">
        <v>1099</v>
      </c>
      <c r="I15" s="70">
        <v>0</v>
      </c>
      <c r="J15" s="71">
        <v>1099</v>
      </c>
      <c r="K15" s="72">
        <v>29948</v>
      </c>
      <c r="L15" s="70">
        <v>1606</v>
      </c>
      <c r="M15" s="70">
        <v>2770</v>
      </c>
      <c r="N15" s="71">
        <v>9018223</v>
      </c>
      <c r="O15" s="72">
        <v>153334</v>
      </c>
      <c r="P15" s="70">
        <v>5621</v>
      </c>
      <c r="Q15" s="70">
        <v>129075</v>
      </c>
      <c r="R15" s="70">
        <v>44187</v>
      </c>
      <c r="S15" s="70">
        <v>9</v>
      </c>
      <c r="T15" s="70">
        <v>332226</v>
      </c>
      <c r="U15" s="70">
        <v>1443</v>
      </c>
      <c r="V15" s="70">
        <v>5924</v>
      </c>
      <c r="W15" s="70">
        <v>5668</v>
      </c>
      <c r="X15" s="70">
        <v>1284</v>
      </c>
      <c r="Y15" s="70">
        <v>8380221</v>
      </c>
      <c r="Z15" s="70">
        <v>291457</v>
      </c>
      <c r="AA15" s="71">
        <v>8671678</v>
      </c>
    </row>
    <row r="16" spans="1:27" ht="24" customHeight="1" x14ac:dyDescent="0.2">
      <c r="A16" s="69">
        <v>8</v>
      </c>
      <c r="B16" s="252" t="s">
        <v>35</v>
      </c>
      <c r="C16" s="72">
        <v>3797345</v>
      </c>
      <c r="D16" s="70">
        <v>33256</v>
      </c>
      <c r="E16" s="70">
        <v>1604</v>
      </c>
      <c r="F16" s="70">
        <v>0</v>
      </c>
      <c r="G16" s="70">
        <v>34860</v>
      </c>
      <c r="H16" s="70">
        <v>222</v>
      </c>
      <c r="I16" s="70">
        <v>0</v>
      </c>
      <c r="J16" s="71">
        <v>222</v>
      </c>
      <c r="K16" s="72">
        <v>7866</v>
      </c>
      <c r="L16" s="70">
        <v>429</v>
      </c>
      <c r="M16" s="70">
        <v>1888</v>
      </c>
      <c r="N16" s="71">
        <v>3842610</v>
      </c>
      <c r="O16" s="72">
        <v>75258</v>
      </c>
      <c r="P16" s="70">
        <v>1911</v>
      </c>
      <c r="Q16" s="70">
        <v>58862</v>
      </c>
      <c r="R16" s="70">
        <v>12042</v>
      </c>
      <c r="S16" s="70">
        <v>1</v>
      </c>
      <c r="T16" s="70">
        <v>148074</v>
      </c>
      <c r="U16" s="70">
        <v>993</v>
      </c>
      <c r="V16" s="70">
        <v>1956</v>
      </c>
      <c r="W16" s="70">
        <v>2114</v>
      </c>
      <c r="X16" s="70">
        <v>174</v>
      </c>
      <c r="Y16" s="70">
        <v>3560551</v>
      </c>
      <c r="Z16" s="70">
        <v>128748</v>
      </c>
      <c r="AA16" s="71">
        <v>3689299</v>
      </c>
    </row>
    <row r="17" spans="1:27" ht="24" customHeight="1" x14ac:dyDescent="0.2">
      <c r="A17" s="69">
        <v>9</v>
      </c>
      <c r="B17" s="252" t="s">
        <v>36</v>
      </c>
      <c r="C17" s="72">
        <v>3314677</v>
      </c>
      <c r="D17" s="70">
        <v>28741</v>
      </c>
      <c r="E17" s="70">
        <v>1877</v>
      </c>
      <c r="F17" s="70">
        <v>0</v>
      </c>
      <c r="G17" s="70">
        <v>30618</v>
      </c>
      <c r="H17" s="70">
        <v>3154</v>
      </c>
      <c r="I17" s="70">
        <v>0</v>
      </c>
      <c r="J17" s="71">
        <v>3154</v>
      </c>
      <c r="K17" s="72">
        <v>3243</v>
      </c>
      <c r="L17" s="70">
        <v>746</v>
      </c>
      <c r="M17" s="70">
        <v>474</v>
      </c>
      <c r="N17" s="71">
        <v>3352912</v>
      </c>
      <c r="O17" s="72">
        <v>66933</v>
      </c>
      <c r="P17" s="70">
        <v>1098</v>
      </c>
      <c r="Q17" s="70">
        <v>40665</v>
      </c>
      <c r="R17" s="70">
        <v>11371</v>
      </c>
      <c r="S17" s="70">
        <v>2</v>
      </c>
      <c r="T17" s="70">
        <v>120069</v>
      </c>
      <c r="U17" s="70">
        <v>554</v>
      </c>
      <c r="V17" s="70">
        <v>2539</v>
      </c>
      <c r="W17" s="70">
        <v>1855</v>
      </c>
      <c r="X17" s="70">
        <v>465</v>
      </c>
      <c r="Y17" s="70">
        <v>3131703</v>
      </c>
      <c r="Z17" s="70">
        <v>95727</v>
      </c>
      <c r="AA17" s="71">
        <v>3227430</v>
      </c>
    </row>
    <row r="18" spans="1:27" ht="24" customHeight="1" x14ac:dyDescent="0.2">
      <c r="A18" s="69">
        <v>10</v>
      </c>
      <c r="B18" s="252" t="s">
        <v>190</v>
      </c>
      <c r="C18" s="72">
        <v>1484470</v>
      </c>
      <c r="D18" s="70">
        <v>10197</v>
      </c>
      <c r="E18" s="70">
        <v>0</v>
      </c>
      <c r="F18" s="70">
        <v>0</v>
      </c>
      <c r="G18" s="70">
        <v>10197</v>
      </c>
      <c r="H18" s="70">
        <v>304</v>
      </c>
      <c r="I18" s="70">
        <v>0</v>
      </c>
      <c r="J18" s="71">
        <v>304</v>
      </c>
      <c r="K18" s="72">
        <v>4348</v>
      </c>
      <c r="L18" s="70">
        <v>235</v>
      </c>
      <c r="M18" s="70">
        <v>325</v>
      </c>
      <c r="N18" s="71">
        <v>1499879</v>
      </c>
      <c r="O18" s="72">
        <v>32261</v>
      </c>
      <c r="P18" s="70">
        <v>819</v>
      </c>
      <c r="Q18" s="70">
        <v>17851</v>
      </c>
      <c r="R18" s="70">
        <v>7608</v>
      </c>
      <c r="S18" s="70">
        <v>0</v>
      </c>
      <c r="T18" s="70">
        <v>58539</v>
      </c>
      <c r="U18" s="70">
        <v>228</v>
      </c>
      <c r="V18" s="70">
        <v>1132</v>
      </c>
      <c r="W18" s="70">
        <v>2419</v>
      </c>
      <c r="X18" s="70">
        <v>0</v>
      </c>
      <c r="Y18" s="70">
        <v>1400690</v>
      </c>
      <c r="Z18" s="70">
        <v>36871</v>
      </c>
      <c r="AA18" s="71">
        <v>1437561</v>
      </c>
    </row>
    <row r="19" spans="1:27" ht="24" customHeight="1" x14ac:dyDescent="0.2">
      <c r="A19" s="69">
        <v>11</v>
      </c>
      <c r="B19" s="252" t="s">
        <v>191</v>
      </c>
      <c r="C19" s="72">
        <v>5692699</v>
      </c>
      <c r="D19" s="70">
        <v>43574</v>
      </c>
      <c r="E19" s="70">
        <v>2996</v>
      </c>
      <c r="F19" s="70">
        <v>101</v>
      </c>
      <c r="G19" s="70">
        <v>46671</v>
      </c>
      <c r="H19" s="70">
        <v>1751</v>
      </c>
      <c r="I19" s="70">
        <v>0</v>
      </c>
      <c r="J19" s="71">
        <v>1751</v>
      </c>
      <c r="K19" s="72">
        <v>17696</v>
      </c>
      <c r="L19" s="70">
        <v>1463</v>
      </c>
      <c r="M19" s="70">
        <v>506</v>
      </c>
      <c r="N19" s="71">
        <v>5760786</v>
      </c>
      <c r="O19" s="72">
        <v>110285</v>
      </c>
      <c r="P19" s="70">
        <v>2360</v>
      </c>
      <c r="Q19" s="70">
        <v>74917</v>
      </c>
      <c r="R19" s="70">
        <v>22838</v>
      </c>
      <c r="S19" s="70">
        <v>5</v>
      </c>
      <c r="T19" s="70">
        <v>210405</v>
      </c>
      <c r="U19" s="70">
        <v>1507</v>
      </c>
      <c r="V19" s="70">
        <v>3579</v>
      </c>
      <c r="W19" s="70">
        <v>3040</v>
      </c>
      <c r="X19" s="70">
        <v>0</v>
      </c>
      <c r="Y19" s="70">
        <v>5375353</v>
      </c>
      <c r="Z19" s="70">
        <v>166902</v>
      </c>
      <c r="AA19" s="71">
        <v>5542255</v>
      </c>
    </row>
    <row r="20" spans="1:27" ht="24" customHeight="1" x14ac:dyDescent="0.2">
      <c r="A20" s="69">
        <v>12</v>
      </c>
      <c r="B20" s="252" t="s">
        <v>192</v>
      </c>
      <c r="C20" s="72">
        <v>2183555</v>
      </c>
      <c r="D20" s="70">
        <v>20296</v>
      </c>
      <c r="E20" s="70">
        <v>0</v>
      </c>
      <c r="F20" s="70">
        <v>847</v>
      </c>
      <c r="G20" s="70">
        <v>21143</v>
      </c>
      <c r="H20" s="70">
        <v>370</v>
      </c>
      <c r="I20" s="70">
        <v>0</v>
      </c>
      <c r="J20" s="71">
        <v>370</v>
      </c>
      <c r="K20" s="72">
        <v>4206</v>
      </c>
      <c r="L20" s="70">
        <v>163</v>
      </c>
      <c r="M20" s="70">
        <v>85</v>
      </c>
      <c r="N20" s="71">
        <v>2209522</v>
      </c>
      <c r="O20" s="72">
        <v>40639</v>
      </c>
      <c r="P20" s="70">
        <v>818</v>
      </c>
      <c r="Q20" s="70">
        <v>33418</v>
      </c>
      <c r="R20" s="70">
        <v>9733</v>
      </c>
      <c r="S20" s="70">
        <v>0</v>
      </c>
      <c r="T20" s="70">
        <v>84608</v>
      </c>
      <c r="U20" s="70">
        <v>548</v>
      </c>
      <c r="V20" s="70">
        <v>1384</v>
      </c>
      <c r="W20" s="70">
        <v>689</v>
      </c>
      <c r="X20" s="70">
        <v>0</v>
      </c>
      <c r="Y20" s="70">
        <v>2048955</v>
      </c>
      <c r="Z20" s="70">
        <v>73338</v>
      </c>
      <c r="AA20" s="71">
        <v>2122293</v>
      </c>
    </row>
    <row r="21" spans="1:27" ht="24" customHeight="1" x14ac:dyDescent="0.2">
      <c r="A21" s="73">
        <v>13</v>
      </c>
      <c r="B21" s="253" t="s">
        <v>207</v>
      </c>
      <c r="C21" s="72">
        <v>1090467</v>
      </c>
      <c r="D21" s="70">
        <v>4117</v>
      </c>
      <c r="E21" s="70">
        <v>0</v>
      </c>
      <c r="F21" s="70">
        <v>0</v>
      </c>
      <c r="G21" s="70">
        <v>4117</v>
      </c>
      <c r="H21" s="70">
        <v>0</v>
      </c>
      <c r="I21" s="70">
        <v>0</v>
      </c>
      <c r="J21" s="71">
        <v>0</v>
      </c>
      <c r="K21" s="72">
        <v>931</v>
      </c>
      <c r="L21" s="70">
        <v>72</v>
      </c>
      <c r="M21" s="70">
        <v>59</v>
      </c>
      <c r="N21" s="71">
        <v>1095646</v>
      </c>
      <c r="O21" s="72">
        <v>25738</v>
      </c>
      <c r="P21" s="70">
        <v>371</v>
      </c>
      <c r="Q21" s="70">
        <v>8746</v>
      </c>
      <c r="R21" s="70">
        <v>4304</v>
      </c>
      <c r="S21" s="70">
        <v>1</v>
      </c>
      <c r="T21" s="70">
        <v>39160</v>
      </c>
      <c r="U21" s="70">
        <v>197</v>
      </c>
      <c r="V21" s="70">
        <v>552</v>
      </c>
      <c r="W21" s="70">
        <v>155</v>
      </c>
      <c r="X21" s="70">
        <v>0</v>
      </c>
      <c r="Y21" s="70">
        <v>1034033</v>
      </c>
      <c r="Z21" s="70">
        <v>21549</v>
      </c>
      <c r="AA21" s="71">
        <v>1055582</v>
      </c>
    </row>
    <row r="22" spans="1:27" ht="24" customHeight="1" x14ac:dyDescent="0.2">
      <c r="A22" s="211">
        <v>14</v>
      </c>
      <c r="B22" s="254" t="s">
        <v>208</v>
      </c>
      <c r="C22" s="77">
        <v>3836402</v>
      </c>
      <c r="D22" s="75">
        <v>45146</v>
      </c>
      <c r="E22" s="75">
        <v>2799</v>
      </c>
      <c r="F22" s="75">
        <v>2</v>
      </c>
      <c r="G22" s="75">
        <v>47947</v>
      </c>
      <c r="H22" s="75">
        <v>390</v>
      </c>
      <c r="I22" s="75">
        <v>0</v>
      </c>
      <c r="J22" s="76">
        <v>390</v>
      </c>
      <c r="K22" s="77">
        <v>5471</v>
      </c>
      <c r="L22" s="75">
        <v>632</v>
      </c>
      <c r="M22" s="75">
        <v>410</v>
      </c>
      <c r="N22" s="76">
        <v>3891252</v>
      </c>
      <c r="O22" s="77">
        <v>55072</v>
      </c>
      <c r="P22" s="75">
        <v>858</v>
      </c>
      <c r="Q22" s="75">
        <v>34813</v>
      </c>
      <c r="R22" s="75">
        <v>39957</v>
      </c>
      <c r="S22" s="75">
        <v>256</v>
      </c>
      <c r="T22" s="75">
        <v>130956</v>
      </c>
      <c r="U22" s="75">
        <v>208</v>
      </c>
      <c r="V22" s="75">
        <v>1853</v>
      </c>
      <c r="W22" s="75">
        <v>1981</v>
      </c>
      <c r="X22" s="75">
        <v>10</v>
      </c>
      <c r="Y22" s="75">
        <v>3668193</v>
      </c>
      <c r="Z22" s="75">
        <v>88051</v>
      </c>
      <c r="AA22" s="76">
        <v>3756244</v>
      </c>
    </row>
    <row r="23" spans="1:27" ht="24" customHeight="1" x14ac:dyDescent="0.2">
      <c r="A23" s="32"/>
      <c r="B23" s="40" t="s">
        <v>306</v>
      </c>
      <c r="C23" s="263">
        <f>SUM(C9:C22)</f>
        <v>90380153</v>
      </c>
      <c r="D23" s="78">
        <f t="shared" ref="D23:AA23" si="0">SUM(D9:D22)</f>
        <v>941845</v>
      </c>
      <c r="E23" s="78">
        <f t="shared" si="0"/>
        <v>68267</v>
      </c>
      <c r="F23" s="78">
        <f t="shared" si="0"/>
        <v>17963</v>
      </c>
      <c r="G23" s="78">
        <f t="shared" si="0"/>
        <v>1028075</v>
      </c>
      <c r="H23" s="78">
        <f t="shared" si="0"/>
        <v>20908</v>
      </c>
      <c r="I23" s="78">
        <f t="shared" si="0"/>
        <v>421</v>
      </c>
      <c r="J23" s="244">
        <f t="shared" si="0"/>
        <v>21329</v>
      </c>
      <c r="K23" s="263">
        <f>SUM(K9:K22)</f>
        <v>309110</v>
      </c>
      <c r="L23" s="78">
        <f t="shared" si="0"/>
        <v>22736</v>
      </c>
      <c r="M23" s="78">
        <f t="shared" si="0"/>
        <v>32218</v>
      </c>
      <c r="N23" s="244">
        <f t="shared" si="0"/>
        <v>91793621</v>
      </c>
      <c r="O23" s="263">
        <f t="shared" si="0"/>
        <v>1606552</v>
      </c>
      <c r="P23" s="78">
        <f t="shared" si="0"/>
        <v>59421</v>
      </c>
      <c r="Q23" s="78">
        <f t="shared" si="0"/>
        <v>1130406</v>
      </c>
      <c r="R23" s="78">
        <f t="shared" si="0"/>
        <v>483118</v>
      </c>
      <c r="S23" s="78">
        <f t="shared" si="0"/>
        <v>1017</v>
      </c>
      <c r="T23" s="78">
        <f t="shared" si="0"/>
        <v>3280514</v>
      </c>
      <c r="U23" s="78">
        <f t="shared" si="0"/>
        <v>13776</v>
      </c>
      <c r="V23" s="78">
        <f t="shared" si="0"/>
        <v>78101</v>
      </c>
      <c r="W23" s="78">
        <f t="shared" si="0"/>
        <v>72216</v>
      </c>
      <c r="X23" s="78">
        <f t="shared" si="0"/>
        <v>2414</v>
      </c>
      <c r="Y23" s="78">
        <f t="shared" si="0"/>
        <v>85972740</v>
      </c>
      <c r="Z23" s="78">
        <f t="shared" si="0"/>
        <v>2373860</v>
      </c>
      <c r="AA23" s="244">
        <f t="shared" si="0"/>
        <v>88346600</v>
      </c>
    </row>
    <row r="24" spans="1:27" ht="24" customHeight="1" x14ac:dyDescent="0.2">
      <c r="A24" s="65">
        <v>15</v>
      </c>
      <c r="B24" s="255" t="s">
        <v>189</v>
      </c>
      <c r="C24" s="81">
        <v>1679615</v>
      </c>
      <c r="D24" s="79">
        <v>11465</v>
      </c>
      <c r="E24" s="79">
        <v>698</v>
      </c>
      <c r="F24" s="79">
        <v>0</v>
      </c>
      <c r="G24" s="79">
        <v>12163</v>
      </c>
      <c r="H24" s="79">
        <v>492</v>
      </c>
      <c r="I24" s="79">
        <v>0</v>
      </c>
      <c r="J24" s="80">
        <v>492</v>
      </c>
      <c r="K24" s="81">
        <v>1048</v>
      </c>
      <c r="L24" s="79">
        <v>49</v>
      </c>
      <c r="M24" s="79">
        <v>179</v>
      </c>
      <c r="N24" s="80">
        <v>1693546</v>
      </c>
      <c r="O24" s="81">
        <v>28637</v>
      </c>
      <c r="P24" s="79">
        <v>537</v>
      </c>
      <c r="Q24" s="79">
        <v>21464</v>
      </c>
      <c r="R24" s="79">
        <v>9421</v>
      </c>
      <c r="S24" s="79">
        <v>0</v>
      </c>
      <c r="T24" s="79">
        <v>60059</v>
      </c>
      <c r="U24" s="79">
        <v>192</v>
      </c>
      <c r="V24" s="79">
        <v>661</v>
      </c>
      <c r="W24" s="79">
        <v>559</v>
      </c>
      <c r="X24" s="79">
        <v>0</v>
      </c>
      <c r="Y24" s="79">
        <v>1581877</v>
      </c>
      <c r="Z24" s="79">
        <v>50198</v>
      </c>
      <c r="AA24" s="80">
        <v>1632075</v>
      </c>
    </row>
    <row r="25" spans="1:27" ht="24" customHeight="1" x14ac:dyDescent="0.2">
      <c r="A25" s="69">
        <v>16</v>
      </c>
      <c r="B25" s="256" t="s">
        <v>38</v>
      </c>
      <c r="C25" s="72">
        <v>970776</v>
      </c>
      <c r="D25" s="70">
        <v>10804</v>
      </c>
      <c r="E25" s="70">
        <v>0</v>
      </c>
      <c r="F25" s="70">
        <v>143</v>
      </c>
      <c r="G25" s="70">
        <v>10947</v>
      </c>
      <c r="H25" s="70">
        <v>0</v>
      </c>
      <c r="I25" s="70">
        <v>0</v>
      </c>
      <c r="J25" s="71">
        <v>0</v>
      </c>
      <c r="K25" s="72">
        <v>1688</v>
      </c>
      <c r="L25" s="70">
        <v>182</v>
      </c>
      <c r="M25" s="70">
        <v>7</v>
      </c>
      <c r="N25" s="71">
        <v>983600</v>
      </c>
      <c r="O25" s="72">
        <v>22240</v>
      </c>
      <c r="P25" s="70">
        <v>76</v>
      </c>
      <c r="Q25" s="70">
        <v>12390</v>
      </c>
      <c r="R25" s="70">
        <v>1633</v>
      </c>
      <c r="S25" s="70">
        <v>0</v>
      </c>
      <c r="T25" s="70">
        <v>36339</v>
      </c>
      <c r="U25" s="70">
        <v>123</v>
      </c>
      <c r="V25" s="70">
        <v>338</v>
      </c>
      <c r="W25" s="70">
        <v>403</v>
      </c>
      <c r="X25" s="70">
        <v>343</v>
      </c>
      <c r="Y25" s="70">
        <v>916225</v>
      </c>
      <c r="Z25" s="70">
        <v>29829</v>
      </c>
      <c r="AA25" s="71">
        <v>946054</v>
      </c>
    </row>
    <row r="26" spans="1:27" ht="24" customHeight="1" x14ac:dyDescent="0.2">
      <c r="A26" s="69">
        <v>17</v>
      </c>
      <c r="B26" s="256" t="s">
        <v>39</v>
      </c>
      <c r="C26" s="72">
        <v>488435</v>
      </c>
      <c r="D26" s="70">
        <v>1062</v>
      </c>
      <c r="E26" s="70">
        <v>0</v>
      </c>
      <c r="F26" s="70">
        <v>0</v>
      </c>
      <c r="G26" s="70">
        <v>1062</v>
      </c>
      <c r="H26" s="70">
        <v>51</v>
      </c>
      <c r="I26" s="70">
        <v>0</v>
      </c>
      <c r="J26" s="71">
        <v>51</v>
      </c>
      <c r="K26" s="72">
        <v>900</v>
      </c>
      <c r="L26" s="70">
        <v>21</v>
      </c>
      <c r="M26" s="70">
        <v>59</v>
      </c>
      <c r="N26" s="71">
        <v>490528</v>
      </c>
      <c r="O26" s="72">
        <v>12824</v>
      </c>
      <c r="P26" s="70">
        <v>111</v>
      </c>
      <c r="Q26" s="70">
        <v>2793</v>
      </c>
      <c r="R26" s="70">
        <v>1320</v>
      </c>
      <c r="S26" s="70">
        <v>0</v>
      </c>
      <c r="T26" s="70">
        <v>17048</v>
      </c>
      <c r="U26" s="70">
        <v>19</v>
      </c>
      <c r="V26" s="70">
        <v>418</v>
      </c>
      <c r="W26" s="70">
        <v>837</v>
      </c>
      <c r="X26" s="70">
        <v>0</v>
      </c>
      <c r="Y26" s="70">
        <v>464564</v>
      </c>
      <c r="Z26" s="70">
        <v>7642</v>
      </c>
      <c r="AA26" s="71">
        <v>472206</v>
      </c>
    </row>
    <row r="27" spans="1:27" ht="24" customHeight="1" x14ac:dyDescent="0.2">
      <c r="A27" s="69">
        <v>18</v>
      </c>
      <c r="B27" s="256" t="s">
        <v>40</v>
      </c>
      <c r="C27" s="72">
        <v>554228</v>
      </c>
      <c r="D27" s="70">
        <v>927</v>
      </c>
      <c r="E27" s="70">
        <v>0</v>
      </c>
      <c r="F27" s="70">
        <v>0</v>
      </c>
      <c r="G27" s="70">
        <v>927</v>
      </c>
      <c r="H27" s="70">
        <v>0</v>
      </c>
      <c r="I27" s="70">
        <v>0</v>
      </c>
      <c r="J27" s="71">
        <v>0</v>
      </c>
      <c r="K27" s="72">
        <v>141</v>
      </c>
      <c r="L27" s="70">
        <v>20</v>
      </c>
      <c r="M27" s="70">
        <v>7</v>
      </c>
      <c r="N27" s="71">
        <v>555323</v>
      </c>
      <c r="O27" s="72">
        <v>11219</v>
      </c>
      <c r="P27" s="70">
        <v>210</v>
      </c>
      <c r="Q27" s="70">
        <v>6798</v>
      </c>
      <c r="R27" s="70">
        <v>1566</v>
      </c>
      <c r="S27" s="70">
        <v>0</v>
      </c>
      <c r="T27" s="70">
        <v>19793</v>
      </c>
      <c r="U27" s="70">
        <v>130</v>
      </c>
      <c r="V27" s="70">
        <v>185</v>
      </c>
      <c r="W27" s="70">
        <v>23</v>
      </c>
      <c r="X27" s="70">
        <v>0</v>
      </c>
      <c r="Y27" s="70">
        <v>521018</v>
      </c>
      <c r="Z27" s="70">
        <v>14174</v>
      </c>
      <c r="AA27" s="71">
        <v>535192</v>
      </c>
    </row>
    <row r="28" spans="1:27" ht="24" customHeight="1" x14ac:dyDescent="0.2">
      <c r="A28" s="69">
        <v>19</v>
      </c>
      <c r="B28" s="256" t="s">
        <v>41</v>
      </c>
      <c r="C28" s="72">
        <v>676398</v>
      </c>
      <c r="D28" s="70">
        <v>2927</v>
      </c>
      <c r="E28" s="70">
        <v>0</v>
      </c>
      <c r="F28" s="70">
        <v>0</v>
      </c>
      <c r="G28" s="70">
        <v>2927</v>
      </c>
      <c r="H28" s="70">
        <v>239</v>
      </c>
      <c r="I28" s="70">
        <v>0</v>
      </c>
      <c r="J28" s="71">
        <v>239</v>
      </c>
      <c r="K28" s="72">
        <v>388</v>
      </c>
      <c r="L28" s="70">
        <v>44</v>
      </c>
      <c r="M28" s="70">
        <v>29</v>
      </c>
      <c r="N28" s="71">
        <v>680025</v>
      </c>
      <c r="O28" s="72">
        <v>14374</v>
      </c>
      <c r="P28" s="70">
        <v>113</v>
      </c>
      <c r="Q28" s="70">
        <v>10217</v>
      </c>
      <c r="R28" s="70">
        <v>1843</v>
      </c>
      <c r="S28" s="70">
        <v>0</v>
      </c>
      <c r="T28" s="70">
        <v>26547</v>
      </c>
      <c r="U28" s="70">
        <v>98</v>
      </c>
      <c r="V28" s="70">
        <v>129</v>
      </c>
      <c r="W28" s="70">
        <v>185</v>
      </c>
      <c r="X28" s="70">
        <v>0</v>
      </c>
      <c r="Y28" s="70">
        <v>627855</v>
      </c>
      <c r="Z28" s="70">
        <v>25211</v>
      </c>
      <c r="AA28" s="71">
        <v>653066</v>
      </c>
    </row>
    <row r="29" spans="1:27" ht="24" customHeight="1" x14ac:dyDescent="0.2">
      <c r="A29" s="69">
        <v>20</v>
      </c>
      <c r="B29" s="256" t="s">
        <v>42</v>
      </c>
      <c r="C29" s="72">
        <v>1974759</v>
      </c>
      <c r="D29" s="70">
        <v>20484</v>
      </c>
      <c r="E29" s="70">
        <v>1681</v>
      </c>
      <c r="F29" s="70">
        <v>0</v>
      </c>
      <c r="G29" s="70">
        <v>22165</v>
      </c>
      <c r="H29" s="70">
        <v>29</v>
      </c>
      <c r="I29" s="70">
        <v>0</v>
      </c>
      <c r="J29" s="71">
        <v>29</v>
      </c>
      <c r="K29" s="72">
        <v>7955</v>
      </c>
      <c r="L29" s="70">
        <v>206</v>
      </c>
      <c r="M29" s="70">
        <v>219</v>
      </c>
      <c r="N29" s="71">
        <v>2005333</v>
      </c>
      <c r="O29" s="72">
        <v>37032</v>
      </c>
      <c r="P29" s="70">
        <v>1073</v>
      </c>
      <c r="Q29" s="70">
        <v>27942</v>
      </c>
      <c r="R29" s="70">
        <v>7929</v>
      </c>
      <c r="S29" s="70">
        <v>0</v>
      </c>
      <c r="T29" s="70">
        <v>73976</v>
      </c>
      <c r="U29" s="70">
        <v>220</v>
      </c>
      <c r="V29" s="70">
        <v>2370</v>
      </c>
      <c r="W29" s="70">
        <v>1610</v>
      </c>
      <c r="X29" s="70">
        <v>0</v>
      </c>
      <c r="Y29" s="70">
        <v>1866029</v>
      </c>
      <c r="Z29" s="70">
        <v>61128</v>
      </c>
      <c r="AA29" s="71">
        <v>1927157</v>
      </c>
    </row>
    <row r="30" spans="1:27" ht="24" customHeight="1" x14ac:dyDescent="0.2">
      <c r="A30" s="69">
        <v>21</v>
      </c>
      <c r="B30" s="256" t="s">
        <v>43</v>
      </c>
      <c r="C30" s="72">
        <v>1318489</v>
      </c>
      <c r="D30" s="70">
        <v>14067</v>
      </c>
      <c r="E30" s="70">
        <v>0</v>
      </c>
      <c r="F30" s="70">
        <v>0</v>
      </c>
      <c r="G30" s="70">
        <v>14067</v>
      </c>
      <c r="H30" s="70">
        <v>100</v>
      </c>
      <c r="I30" s="70">
        <v>0</v>
      </c>
      <c r="J30" s="71">
        <v>100</v>
      </c>
      <c r="K30" s="72">
        <v>5860</v>
      </c>
      <c r="L30" s="70">
        <v>152</v>
      </c>
      <c r="M30" s="70">
        <v>103</v>
      </c>
      <c r="N30" s="71">
        <v>1338771</v>
      </c>
      <c r="O30" s="72">
        <v>25115</v>
      </c>
      <c r="P30" s="70">
        <v>647</v>
      </c>
      <c r="Q30" s="70">
        <v>19186</v>
      </c>
      <c r="R30" s="70">
        <v>5916</v>
      </c>
      <c r="S30" s="70">
        <v>0</v>
      </c>
      <c r="T30" s="70">
        <v>50864</v>
      </c>
      <c r="U30" s="70">
        <v>144</v>
      </c>
      <c r="V30" s="70">
        <v>1407</v>
      </c>
      <c r="W30" s="70">
        <v>778</v>
      </c>
      <c r="X30" s="70">
        <v>0</v>
      </c>
      <c r="Y30" s="70">
        <v>1242935</v>
      </c>
      <c r="Z30" s="70">
        <v>42643</v>
      </c>
      <c r="AA30" s="71">
        <v>1285578</v>
      </c>
    </row>
    <row r="31" spans="1:27" ht="24" customHeight="1" x14ac:dyDescent="0.2">
      <c r="A31" s="69">
        <v>22</v>
      </c>
      <c r="B31" s="256" t="s">
        <v>44</v>
      </c>
      <c r="C31" s="72">
        <v>451022</v>
      </c>
      <c r="D31" s="70">
        <v>470</v>
      </c>
      <c r="E31" s="70">
        <v>0</v>
      </c>
      <c r="F31" s="70">
        <v>0</v>
      </c>
      <c r="G31" s="70">
        <v>470</v>
      </c>
      <c r="H31" s="70">
        <v>0</v>
      </c>
      <c r="I31" s="70">
        <v>0</v>
      </c>
      <c r="J31" s="71">
        <v>0</v>
      </c>
      <c r="K31" s="72">
        <v>303</v>
      </c>
      <c r="L31" s="70">
        <v>26</v>
      </c>
      <c r="M31" s="70">
        <v>125</v>
      </c>
      <c r="N31" s="71">
        <v>451946</v>
      </c>
      <c r="O31" s="72">
        <v>11654</v>
      </c>
      <c r="P31" s="70">
        <v>73</v>
      </c>
      <c r="Q31" s="70">
        <v>2910</v>
      </c>
      <c r="R31" s="70">
        <v>1731</v>
      </c>
      <c r="S31" s="70">
        <v>0</v>
      </c>
      <c r="T31" s="70">
        <v>16368</v>
      </c>
      <c r="U31" s="70">
        <v>90</v>
      </c>
      <c r="V31" s="70">
        <v>148</v>
      </c>
      <c r="W31" s="70">
        <v>767</v>
      </c>
      <c r="X31" s="70">
        <v>0</v>
      </c>
      <c r="Y31" s="70">
        <v>427204</v>
      </c>
      <c r="Z31" s="70">
        <v>7369</v>
      </c>
      <c r="AA31" s="71">
        <v>434573</v>
      </c>
    </row>
    <row r="32" spans="1:27" ht="24" customHeight="1" x14ac:dyDescent="0.2">
      <c r="A32" s="69">
        <v>23</v>
      </c>
      <c r="B32" s="256" t="s">
        <v>45</v>
      </c>
      <c r="C32" s="72">
        <v>1722356</v>
      </c>
      <c r="D32" s="70">
        <v>18478</v>
      </c>
      <c r="E32" s="70">
        <v>3810</v>
      </c>
      <c r="F32" s="70">
        <v>0</v>
      </c>
      <c r="G32" s="70">
        <v>22288</v>
      </c>
      <c r="H32" s="70">
        <v>322</v>
      </c>
      <c r="I32" s="70">
        <v>0</v>
      </c>
      <c r="J32" s="71">
        <v>322</v>
      </c>
      <c r="K32" s="72">
        <v>18711</v>
      </c>
      <c r="L32" s="70">
        <v>117</v>
      </c>
      <c r="M32" s="70">
        <v>362</v>
      </c>
      <c r="N32" s="71">
        <v>1764156</v>
      </c>
      <c r="O32" s="72">
        <v>28547</v>
      </c>
      <c r="P32" s="70">
        <v>570</v>
      </c>
      <c r="Q32" s="70">
        <v>14435</v>
      </c>
      <c r="R32" s="70">
        <v>9149</v>
      </c>
      <c r="S32" s="70">
        <v>0</v>
      </c>
      <c r="T32" s="70">
        <v>52701</v>
      </c>
      <c r="U32" s="70">
        <v>113</v>
      </c>
      <c r="V32" s="70">
        <v>862</v>
      </c>
      <c r="W32" s="70">
        <v>1118</v>
      </c>
      <c r="X32" s="70">
        <v>0</v>
      </c>
      <c r="Y32" s="70">
        <v>1672156</v>
      </c>
      <c r="Z32" s="70">
        <v>37206</v>
      </c>
      <c r="AA32" s="71">
        <v>1709362</v>
      </c>
    </row>
    <row r="33" spans="1:27" ht="24" customHeight="1" x14ac:dyDescent="0.2">
      <c r="A33" s="69">
        <v>24</v>
      </c>
      <c r="B33" s="256" t="s">
        <v>46</v>
      </c>
      <c r="C33" s="72">
        <v>909915</v>
      </c>
      <c r="D33" s="70">
        <v>18958</v>
      </c>
      <c r="E33" s="70">
        <v>0</v>
      </c>
      <c r="F33" s="70">
        <v>412</v>
      </c>
      <c r="G33" s="70">
        <v>19370</v>
      </c>
      <c r="H33" s="70">
        <v>1710</v>
      </c>
      <c r="I33" s="70">
        <v>74</v>
      </c>
      <c r="J33" s="71">
        <v>1784</v>
      </c>
      <c r="K33" s="72">
        <v>3681</v>
      </c>
      <c r="L33" s="70">
        <v>115</v>
      </c>
      <c r="M33" s="70">
        <v>0</v>
      </c>
      <c r="N33" s="71">
        <v>934865</v>
      </c>
      <c r="O33" s="72">
        <v>23417</v>
      </c>
      <c r="P33" s="70">
        <v>941</v>
      </c>
      <c r="Q33" s="70">
        <v>6952</v>
      </c>
      <c r="R33" s="70">
        <v>3679</v>
      </c>
      <c r="S33" s="70">
        <v>765</v>
      </c>
      <c r="T33" s="70">
        <v>35754</v>
      </c>
      <c r="U33" s="70">
        <v>250</v>
      </c>
      <c r="V33" s="70">
        <v>1306</v>
      </c>
      <c r="W33" s="70">
        <v>1533</v>
      </c>
      <c r="X33" s="70">
        <v>0</v>
      </c>
      <c r="Y33" s="70">
        <v>879378</v>
      </c>
      <c r="Z33" s="70">
        <v>16644</v>
      </c>
      <c r="AA33" s="71">
        <v>896022</v>
      </c>
    </row>
    <row r="34" spans="1:27" ht="24" customHeight="1" x14ac:dyDescent="0.2">
      <c r="A34" s="73">
        <v>25</v>
      </c>
      <c r="B34" s="257" t="s">
        <v>211</v>
      </c>
      <c r="C34" s="77">
        <v>599424</v>
      </c>
      <c r="D34" s="75">
        <v>1134</v>
      </c>
      <c r="E34" s="75">
        <v>0</v>
      </c>
      <c r="F34" s="75">
        <v>0</v>
      </c>
      <c r="G34" s="75">
        <v>1134</v>
      </c>
      <c r="H34" s="75">
        <v>0</v>
      </c>
      <c r="I34" s="75">
        <v>0</v>
      </c>
      <c r="J34" s="76">
        <v>0</v>
      </c>
      <c r="K34" s="392">
        <v>570</v>
      </c>
      <c r="L34" s="126">
        <v>408</v>
      </c>
      <c r="M34" s="75">
        <v>887</v>
      </c>
      <c r="N34" s="76">
        <v>602423</v>
      </c>
      <c r="O34" s="77">
        <v>16861</v>
      </c>
      <c r="P34" s="75">
        <v>100</v>
      </c>
      <c r="Q34" s="75">
        <v>4237</v>
      </c>
      <c r="R34" s="75">
        <v>1203</v>
      </c>
      <c r="S34" s="75">
        <v>0</v>
      </c>
      <c r="T34" s="75">
        <v>22401</v>
      </c>
      <c r="U34" s="75">
        <v>115</v>
      </c>
      <c r="V34" s="75">
        <v>911</v>
      </c>
      <c r="W34" s="75">
        <v>213</v>
      </c>
      <c r="X34" s="75">
        <v>0</v>
      </c>
      <c r="Y34" s="75">
        <v>568462</v>
      </c>
      <c r="Z34" s="75">
        <v>10321</v>
      </c>
      <c r="AA34" s="76">
        <v>578783</v>
      </c>
    </row>
    <row r="35" spans="1:27" ht="24" customHeight="1" x14ac:dyDescent="0.2">
      <c r="A35" s="82"/>
      <c r="B35" s="258" t="s">
        <v>307</v>
      </c>
      <c r="C35" s="263">
        <f>SUM(C24:C34)</f>
        <v>11345417</v>
      </c>
      <c r="D35" s="78">
        <f>SUM(D24:D34)</f>
        <v>100776</v>
      </c>
      <c r="E35" s="78">
        <f>SUM(E24:E34)</f>
        <v>6189</v>
      </c>
      <c r="F35" s="78">
        <f>SUM(F24:F34)</f>
        <v>555</v>
      </c>
      <c r="G35" s="78">
        <f>SUM(G24:G34)</f>
        <v>107520</v>
      </c>
      <c r="H35" s="78">
        <f>SUM(H24:H34)</f>
        <v>2943</v>
      </c>
      <c r="I35" s="78">
        <f>SUM(I24:I34)</f>
        <v>74</v>
      </c>
      <c r="J35" s="244">
        <f>SUM(J24:J34)</f>
        <v>3017</v>
      </c>
      <c r="K35" s="263">
        <f>SUM(K24:K34)</f>
        <v>41245</v>
      </c>
      <c r="L35" s="78">
        <f>SUM(L24:L34)</f>
        <v>1340</v>
      </c>
      <c r="M35" s="78">
        <f>SUM(M24:M34)</f>
        <v>1977</v>
      </c>
      <c r="N35" s="244">
        <f>SUM(N24:N34)</f>
        <v>11500516</v>
      </c>
      <c r="O35" s="263">
        <f t="shared" ref="D35:AA35" si="1">SUM(O24:O34)</f>
        <v>231920</v>
      </c>
      <c r="P35" s="78">
        <f t="shared" si="1"/>
        <v>4451</v>
      </c>
      <c r="Q35" s="78">
        <f t="shared" si="1"/>
        <v>129324</v>
      </c>
      <c r="R35" s="78">
        <f t="shared" si="1"/>
        <v>45390</v>
      </c>
      <c r="S35" s="78">
        <f t="shared" si="1"/>
        <v>765</v>
      </c>
      <c r="T35" s="78">
        <f t="shared" si="1"/>
        <v>411850</v>
      </c>
      <c r="U35" s="78">
        <f t="shared" si="1"/>
        <v>1494</v>
      </c>
      <c r="V35" s="78">
        <f t="shared" si="1"/>
        <v>8735</v>
      </c>
      <c r="W35" s="78">
        <f t="shared" si="1"/>
        <v>8026</v>
      </c>
      <c r="X35" s="78">
        <f t="shared" si="1"/>
        <v>343</v>
      </c>
      <c r="Y35" s="78">
        <f t="shared" si="1"/>
        <v>10767703</v>
      </c>
      <c r="Z35" s="78">
        <f t="shared" si="1"/>
        <v>302365</v>
      </c>
      <c r="AA35" s="244">
        <f t="shared" si="1"/>
        <v>11070068</v>
      </c>
    </row>
    <row r="36" spans="1:27" ht="24" customHeight="1" thickBot="1" x14ac:dyDescent="0.2">
      <c r="A36" s="83"/>
      <c r="B36" s="259" t="s">
        <v>47</v>
      </c>
      <c r="C36" s="264">
        <f t="shared" ref="C36:AA36" si="2">SUM(C23,C35)</f>
        <v>101725570</v>
      </c>
      <c r="D36" s="84">
        <f t="shared" si="2"/>
        <v>1042621</v>
      </c>
      <c r="E36" s="84">
        <f t="shared" si="2"/>
        <v>74456</v>
      </c>
      <c r="F36" s="84">
        <f t="shared" si="2"/>
        <v>18518</v>
      </c>
      <c r="G36" s="84">
        <f t="shared" si="2"/>
        <v>1135595</v>
      </c>
      <c r="H36" s="84">
        <f t="shared" si="2"/>
        <v>23851</v>
      </c>
      <c r="I36" s="84">
        <f t="shared" si="2"/>
        <v>495</v>
      </c>
      <c r="J36" s="245">
        <f t="shared" si="2"/>
        <v>24346</v>
      </c>
      <c r="K36" s="264">
        <f>SUM(K23,K35)</f>
        <v>350355</v>
      </c>
      <c r="L36" s="84">
        <f t="shared" si="2"/>
        <v>24076</v>
      </c>
      <c r="M36" s="84">
        <f t="shared" si="2"/>
        <v>34195</v>
      </c>
      <c r="N36" s="245">
        <f t="shared" si="2"/>
        <v>103294137</v>
      </c>
      <c r="O36" s="264">
        <f t="shared" si="2"/>
        <v>1838472</v>
      </c>
      <c r="P36" s="84">
        <f t="shared" si="2"/>
        <v>63872</v>
      </c>
      <c r="Q36" s="84">
        <f t="shared" si="2"/>
        <v>1259730</v>
      </c>
      <c r="R36" s="84">
        <f t="shared" si="2"/>
        <v>528508</v>
      </c>
      <c r="S36" s="84">
        <f t="shared" si="2"/>
        <v>1782</v>
      </c>
      <c r="T36" s="84">
        <f t="shared" si="2"/>
        <v>3692364</v>
      </c>
      <c r="U36" s="84">
        <f t="shared" si="2"/>
        <v>15270</v>
      </c>
      <c r="V36" s="84">
        <f t="shared" si="2"/>
        <v>86836</v>
      </c>
      <c r="W36" s="84">
        <f t="shared" si="2"/>
        <v>80242</v>
      </c>
      <c r="X36" s="84">
        <f t="shared" si="2"/>
        <v>2757</v>
      </c>
      <c r="Y36" s="84">
        <f t="shared" si="2"/>
        <v>96740443</v>
      </c>
      <c r="Z36" s="84">
        <f t="shared" si="2"/>
        <v>2676225</v>
      </c>
      <c r="AA36" s="245">
        <f t="shared" si="2"/>
        <v>99416668</v>
      </c>
    </row>
    <row r="38" spans="1:27" x14ac:dyDescent="0.15">
      <c r="B38" s="160" t="s">
        <v>483</v>
      </c>
      <c r="C38" s="7">
        <f>SUM(C9:C22,C24:C34)</f>
        <v>101725570</v>
      </c>
      <c r="D38" s="7">
        <f>SUM(D9:D22,D24:D34)</f>
        <v>1042621</v>
      </c>
      <c r="E38" s="7">
        <f>SUM(E9:E22,E24:E34)</f>
        <v>74456</v>
      </c>
      <c r="F38" s="7">
        <f>SUM(F9:F22,F24:F34)</f>
        <v>18518</v>
      </c>
      <c r="G38" s="7">
        <f>SUM(D38:F38)</f>
        <v>1135595</v>
      </c>
      <c r="H38" s="7">
        <f>SUM(H9:H22,H24:H34)</f>
        <v>23851</v>
      </c>
      <c r="I38" s="7">
        <f>SUM(I9:I22,I24:I34)</f>
        <v>495</v>
      </c>
      <c r="J38" s="7">
        <f>SUM(H38:I38)</f>
        <v>24346</v>
      </c>
      <c r="K38" s="7">
        <f>SUM(K9:K22,K24:K34)</f>
        <v>350355</v>
      </c>
      <c r="L38" s="7">
        <f>SUM(L9:L22,L24:L34)</f>
        <v>24076</v>
      </c>
      <c r="M38" s="7">
        <f>SUM(M9:M22,M24:M34)</f>
        <v>34195</v>
      </c>
      <c r="N38" s="7">
        <f>SUM(C38,G38,J38,K38:M38)</f>
        <v>103294137</v>
      </c>
      <c r="O38" s="7">
        <f>SUM(O9:O22,O24:O34)</f>
        <v>1838472</v>
      </c>
      <c r="P38" s="7">
        <f>SUM(P9:P22,P24:P34)</f>
        <v>63872</v>
      </c>
      <c r="Q38" s="7">
        <f>SUM(Q9:Q22,Q24:Q34)</f>
        <v>1259730</v>
      </c>
      <c r="R38" s="7">
        <f>SUM(R9:R22,R24:R34)</f>
        <v>528508</v>
      </c>
      <c r="S38" s="7">
        <f>SUM(S9:S22,S24:S34)</f>
        <v>1782</v>
      </c>
      <c r="T38" s="7">
        <f>SUM(O38:S38)</f>
        <v>3692364</v>
      </c>
      <c r="U38" s="7">
        <f t="shared" ref="U38:Z38" si="3">SUM(U9:U22,U24:U34)</f>
        <v>15270</v>
      </c>
      <c r="V38" s="7">
        <f t="shared" si="3"/>
        <v>86836</v>
      </c>
      <c r="W38" s="7">
        <f t="shared" si="3"/>
        <v>80242</v>
      </c>
      <c r="X38" s="7">
        <f t="shared" si="3"/>
        <v>2757</v>
      </c>
      <c r="Y38" s="7">
        <f t="shared" si="3"/>
        <v>96740443</v>
      </c>
      <c r="Z38" s="7">
        <f t="shared" si="3"/>
        <v>2676225</v>
      </c>
      <c r="AA38" s="7">
        <f>SUM(Y38:Z38)</f>
        <v>99416668</v>
      </c>
    </row>
    <row r="39" spans="1:27" x14ac:dyDescent="0.15">
      <c r="C39" s="7">
        <f>C36-C38</f>
        <v>0</v>
      </c>
      <c r="D39" s="7">
        <f t="shared" ref="D39:AA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4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N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6" width="18.625" style="7" customWidth="1"/>
    <col min="7" max="14" width="16.625" style="7" customWidth="1"/>
    <col min="15" max="21" width="22.125" style="7" customWidth="1"/>
    <col min="22" max="28" width="25.625" style="7" customWidth="1"/>
    <col min="29" max="33" width="20.125" style="7" customWidth="1"/>
    <col min="34" max="39" width="18.125" style="7" customWidth="1"/>
    <col min="40" max="16384" width="11" style="7"/>
  </cols>
  <sheetData>
    <row r="1" spans="1:39" ht="20.100000000000001" customHeight="1" x14ac:dyDescent="0.15"/>
    <row r="2" spans="1:39" ht="20.100000000000001" customHeight="1" x14ac:dyDescent="0.15">
      <c r="B2" s="25"/>
      <c r="C2" s="294" t="s">
        <v>631</v>
      </c>
      <c r="O2" s="294" t="str">
        <f>C2</f>
        <v>第１５表  平成２８年度分に係る所得控除等の人員等</v>
      </c>
      <c r="V2" s="294" t="str">
        <f>C2</f>
        <v>第１５表  平成２８年度分に係る所得控除等の人員等</v>
      </c>
      <c r="AD2" s="294" t="str">
        <f>C2</f>
        <v>第１５表  平成２８年度分に係る所得控除等の人員等</v>
      </c>
    </row>
    <row r="3" spans="1:39" s="26" customFormat="1" ht="20.100000000000001" customHeight="1" thickBot="1" x14ac:dyDescent="0.25">
      <c r="C3" s="295" t="s">
        <v>0</v>
      </c>
      <c r="N3" s="160" t="s">
        <v>1</v>
      </c>
      <c r="O3" s="295" t="s">
        <v>2</v>
      </c>
      <c r="U3" s="160" t="s">
        <v>1</v>
      </c>
      <c r="V3" s="295" t="s">
        <v>3</v>
      </c>
      <c r="W3" s="85"/>
      <c r="X3" s="85"/>
      <c r="Y3" s="86"/>
      <c r="Z3" s="61"/>
      <c r="AA3" s="61"/>
      <c r="AC3" s="160" t="s">
        <v>318</v>
      </c>
      <c r="AD3" s="295" t="s">
        <v>81</v>
      </c>
      <c r="AE3" s="85"/>
      <c r="AF3" s="86"/>
      <c r="AG3" s="61"/>
      <c r="AH3" s="61"/>
      <c r="AI3" s="35"/>
      <c r="AJ3" s="35"/>
      <c r="AK3" s="35"/>
      <c r="AL3" s="35"/>
      <c r="AM3" s="160" t="s">
        <v>118</v>
      </c>
    </row>
    <row r="4" spans="1:39" ht="24" customHeight="1" x14ac:dyDescent="0.15">
      <c r="A4" s="27"/>
      <c r="B4" s="248"/>
      <c r="C4" s="144" t="s">
        <v>119</v>
      </c>
      <c r="D4" s="30"/>
      <c r="E4" s="30"/>
      <c r="F4" s="30"/>
      <c r="G4" s="30"/>
      <c r="H4" s="30"/>
      <c r="I4" s="30"/>
      <c r="J4" s="30"/>
      <c r="K4" s="30"/>
      <c r="L4" s="30"/>
      <c r="M4" s="175"/>
      <c r="N4" s="177"/>
      <c r="O4" s="144" t="s">
        <v>120</v>
      </c>
      <c r="P4" s="30"/>
      <c r="Q4" s="30"/>
      <c r="R4" s="30"/>
      <c r="S4" s="30"/>
      <c r="T4" s="175"/>
      <c r="U4" s="177"/>
      <c r="V4" s="144" t="s">
        <v>120</v>
      </c>
      <c r="W4" s="30"/>
      <c r="X4" s="30"/>
      <c r="Y4" s="29" t="s">
        <v>121</v>
      </c>
      <c r="Z4" s="30"/>
      <c r="AA4" s="30"/>
      <c r="AB4" s="336"/>
      <c r="AC4" s="279" t="s">
        <v>317</v>
      </c>
      <c r="AD4" s="134" t="s">
        <v>122</v>
      </c>
      <c r="AE4" s="28"/>
      <c r="AF4" s="132" t="s">
        <v>122</v>
      </c>
      <c r="AG4" s="28"/>
      <c r="AH4" s="393" t="s">
        <v>123</v>
      </c>
      <c r="AI4" s="394"/>
      <c r="AJ4" s="394"/>
      <c r="AK4" s="394"/>
      <c r="AL4" s="394"/>
      <c r="AM4" s="395"/>
    </row>
    <row r="5" spans="1:39" ht="24" customHeight="1" x14ac:dyDescent="0.2">
      <c r="A5" s="32"/>
      <c r="B5" s="249"/>
      <c r="C5" s="191"/>
      <c r="D5" s="188"/>
      <c r="E5" s="188"/>
      <c r="F5" s="330" t="s">
        <v>124</v>
      </c>
      <c r="G5" s="181" t="s">
        <v>519</v>
      </c>
      <c r="H5" s="152"/>
      <c r="I5" s="152"/>
      <c r="J5" s="152"/>
      <c r="K5" s="152"/>
      <c r="L5" s="189"/>
      <c r="M5" s="203" t="s">
        <v>520</v>
      </c>
      <c r="N5" s="190"/>
      <c r="O5" s="191"/>
      <c r="P5" s="188"/>
      <c r="Q5" s="112"/>
      <c r="R5" s="188"/>
      <c r="S5" s="188"/>
      <c r="T5" s="192"/>
      <c r="U5" s="341"/>
      <c r="V5" s="193"/>
      <c r="W5" s="152"/>
      <c r="X5" s="1"/>
      <c r="Y5" s="163"/>
      <c r="Z5" s="1"/>
      <c r="AA5" s="163" t="s">
        <v>125</v>
      </c>
      <c r="AB5" s="335"/>
      <c r="AC5" s="337" t="s">
        <v>202</v>
      </c>
      <c r="AD5" s="340" t="s">
        <v>126</v>
      </c>
      <c r="AE5" s="142"/>
      <c r="AF5" s="196" t="s">
        <v>471</v>
      </c>
      <c r="AG5" s="197"/>
      <c r="AH5" s="198"/>
      <c r="AI5" s="198" t="s">
        <v>253</v>
      </c>
      <c r="AJ5" s="198" t="s">
        <v>225</v>
      </c>
      <c r="AK5" s="199"/>
      <c r="AL5" s="198" t="s">
        <v>224</v>
      </c>
      <c r="AM5" s="200" t="s">
        <v>289</v>
      </c>
    </row>
    <row r="6" spans="1:39" ht="24" customHeight="1" x14ac:dyDescent="0.2">
      <c r="A6" s="43" t="s">
        <v>9</v>
      </c>
      <c r="B6" s="250"/>
      <c r="C6" s="157" t="s">
        <v>459</v>
      </c>
      <c r="D6" s="48" t="s">
        <v>460</v>
      </c>
      <c r="E6" s="48" t="s">
        <v>461</v>
      </c>
      <c r="F6" s="331" t="s">
        <v>127</v>
      </c>
      <c r="G6" s="154" t="s">
        <v>223</v>
      </c>
      <c r="H6" s="327" t="s">
        <v>484</v>
      </c>
      <c r="I6" s="327" t="s">
        <v>484</v>
      </c>
      <c r="J6" s="327" t="s">
        <v>484</v>
      </c>
      <c r="K6" s="327" t="s">
        <v>484</v>
      </c>
      <c r="L6" s="328" t="s">
        <v>484</v>
      </c>
      <c r="M6" s="48" t="s">
        <v>223</v>
      </c>
      <c r="N6" s="165" t="s">
        <v>128</v>
      </c>
      <c r="O6" s="157" t="s">
        <v>462</v>
      </c>
      <c r="P6" s="48" t="s">
        <v>464</v>
      </c>
      <c r="Q6" s="48" t="s">
        <v>465</v>
      </c>
      <c r="R6" s="48" t="s">
        <v>466</v>
      </c>
      <c r="S6" s="48" t="s">
        <v>467</v>
      </c>
      <c r="T6" s="48" t="s">
        <v>129</v>
      </c>
      <c r="U6" s="201" t="s">
        <v>468</v>
      </c>
      <c r="V6" s="157" t="s">
        <v>469</v>
      </c>
      <c r="W6" s="48" t="s">
        <v>130</v>
      </c>
      <c r="X6" s="48" t="s">
        <v>470</v>
      </c>
      <c r="Y6" s="48" t="s">
        <v>131</v>
      </c>
      <c r="Z6" s="48" t="s">
        <v>132</v>
      </c>
      <c r="AA6" s="49" t="s">
        <v>99</v>
      </c>
      <c r="AB6" s="148" t="s">
        <v>132</v>
      </c>
      <c r="AC6" s="115" t="s">
        <v>406</v>
      </c>
      <c r="AD6" s="157" t="s">
        <v>14</v>
      </c>
      <c r="AE6" s="184" t="s">
        <v>133</v>
      </c>
      <c r="AF6" s="48" t="s">
        <v>14</v>
      </c>
      <c r="AG6" s="203" t="s">
        <v>134</v>
      </c>
      <c r="AH6" s="45" t="s">
        <v>472</v>
      </c>
      <c r="AI6" s="59" t="s">
        <v>219</v>
      </c>
      <c r="AJ6" s="59" t="s">
        <v>223</v>
      </c>
      <c r="AK6" s="308" t="s">
        <v>473</v>
      </c>
      <c r="AL6" s="59" t="s">
        <v>223</v>
      </c>
      <c r="AM6" s="63" t="s">
        <v>407</v>
      </c>
    </row>
    <row r="7" spans="1:39" ht="24" customHeight="1" x14ac:dyDescent="0.2">
      <c r="A7" s="32"/>
      <c r="B7" s="40"/>
      <c r="C7" s="157"/>
      <c r="D7" s="57"/>
      <c r="E7" s="186"/>
      <c r="F7" s="332" t="s">
        <v>223</v>
      </c>
      <c r="G7" s="182"/>
      <c r="H7" s="333" t="s">
        <v>485</v>
      </c>
      <c r="I7" s="334" t="s">
        <v>486</v>
      </c>
      <c r="J7" s="334" t="s">
        <v>487</v>
      </c>
      <c r="K7" s="334" t="s">
        <v>488</v>
      </c>
      <c r="L7" s="334" t="s">
        <v>489</v>
      </c>
      <c r="M7" s="48"/>
      <c r="N7" s="204"/>
      <c r="O7" s="307" t="s">
        <v>463</v>
      </c>
      <c r="P7" s="186"/>
      <c r="Q7" s="48"/>
      <c r="R7" s="57"/>
      <c r="S7" s="186"/>
      <c r="T7" s="48"/>
      <c r="U7" s="204"/>
      <c r="V7" s="307" t="s">
        <v>463</v>
      </c>
      <c r="W7" s="158"/>
      <c r="X7" s="33"/>
      <c r="Y7" s="59"/>
      <c r="Z7" s="124"/>
      <c r="AA7" s="124"/>
      <c r="AB7" s="159"/>
      <c r="AC7" s="115" t="s">
        <v>221</v>
      </c>
      <c r="AD7" s="32"/>
      <c r="AE7" s="59"/>
      <c r="AF7" s="124"/>
      <c r="AG7" s="124"/>
      <c r="AH7" s="59"/>
      <c r="AI7" s="108"/>
      <c r="AJ7" s="108"/>
      <c r="AK7" s="108"/>
      <c r="AL7" s="108"/>
      <c r="AM7" s="63" t="s">
        <v>222</v>
      </c>
    </row>
    <row r="8" spans="1:39" s="345" customFormat="1" ht="24" customHeight="1" x14ac:dyDescent="0.2">
      <c r="A8" s="342"/>
      <c r="B8" s="343"/>
      <c r="C8" s="329" t="s">
        <v>135</v>
      </c>
      <c r="D8" s="9" t="s">
        <v>136</v>
      </c>
      <c r="E8" s="9" t="s">
        <v>137</v>
      </c>
      <c r="F8" s="19" t="s">
        <v>138</v>
      </c>
      <c r="G8" s="18" t="s">
        <v>139</v>
      </c>
      <c r="H8" s="6" t="s">
        <v>140</v>
      </c>
      <c r="I8" s="6" t="s">
        <v>141</v>
      </c>
      <c r="J8" s="6" t="s">
        <v>142</v>
      </c>
      <c r="K8" s="6" t="s">
        <v>490</v>
      </c>
      <c r="L8" s="6" t="s">
        <v>491</v>
      </c>
      <c r="M8" s="11" t="s">
        <v>492</v>
      </c>
      <c r="N8" s="12" t="s">
        <v>493</v>
      </c>
      <c r="O8" s="329" t="s">
        <v>494</v>
      </c>
      <c r="P8" s="9" t="s">
        <v>495</v>
      </c>
      <c r="Q8" s="11" t="s">
        <v>496</v>
      </c>
      <c r="R8" s="9" t="s">
        <v>497</v>
      </c>
      <c r="S8" s="9" t="s">
        <v>498</v>
      </c>
      <c r="T8" s="11" t="s">
        <v>499</v>
      </c>
      <c r="U8" s="12" t="s">
        <v>500</v>
      </c>
      <c r="V8" s="21" t="s">
        <v>501</v>
      </c>
      <c r="W8" s="11" t="s">
        <v>502</v>
      </c>
      <c r="X8" s="11" t="s">
        <v>503</v>
      </c>
      <c r="Y8" s="11" t="s">
        <v>504</v>
      </c>
      <c r="Z8" s="11" t="s">
        <v>505</v>
      </c>
      <c r="AA8" s="9" t="s">
        <v>506</v>
      </c>
      <c r="AB8" s="10" t="s">
        <v>507</v>
      </c>
      <c r="AC8" s="20" t="s">
        <v>508</v>
      </c>
      <c r="AD8" s="329" t="s">
        <v>518</v>
      </c>
      <c r="AE8" s="9" t="s">
        <v>509</v>
      </c>
      <c r="AF8" s="9" t="s">
        <v>510</v>
      </c>
      <c r="AG8" s="9" t="s">
        <v>511</v>
      </c>
      <c r="AH8" s="9" t="s">
        <v>512</v>
      </c>
      <c r="AI8" s="9" t="s">
        <v>513</v>
      </c>
      <c r="AJ8" s="9" t="s">
        <v>514</v>
      </c>
      <c r="AK8" s="9" t="s">
        <v>515</v>
      </c>
      <c r="AL8" s="9" t="s">
        <v>516</v>
      </c>
      <c r="AM8" s="12" t="s">
        <v>517</v>
      </c>
    </row>
    <row r="9" spans="1:39" ht="24" customHeight="1" x14ac:dyDescent="0.2">
      <c r="A9" s="65">
        <v>1</v>
      </c>
      <c r="B9" s="251" t="s">
        <v>28</v>
      </c>
      <c r="C9" s="68">
        <v>33</v>
      </c>
      <c r="D9" s="66">
        <v>24426</v>
      </c>
      <c r="E9" s="66">
        <v>228971</v>
      </c>
      <c r="F9" s="66">
        <v>6354</v>
      </c>
      <c r="G9" s="66">
        <v>176561</v>
      </c>
      <c r="H9" s="66">
        <v>98463</v>
      </c>
      <c r="I9" s="66">
        <v>8908</v>
      </c>
      <c r="J9" s="66">
        <v>106331</v>
      </c>
      <c r="K9" s="66">
        <v>121249</v>
      </c>
      <c r="L9" s="66">
        <v>28456</v>
      </c>
      <c r="M9" s="66">
        <v>44181</v>
      </c>
      <c r="N9" s="67">
        <v>3086</v>
      </c>
      <c r="O9" s="68">
        <v>6860</v>
      </c>
      <c r="P9" s="66">
        <v>4005</v>
      </c>
      <c r="Q9" s="66">
        <v>507</v>
      </c>
      <c r="R9" s="66">
        <v>7</v>
      </c>
      <c r="S9" s="66">
        <v>60293</v>
      </c>
      <c r="T9" s="66">
        <v>7298</v>
      </c>
      <c r="U9" s="67">
        <v>5486</v>
      </c>
      <c r="V9" s="68">
        <v>31214</v>
      </c>
      <c r="W9" s="66">
        <v>2898</v>
      </c>
      <c r="X9" s="66">
        <v>7163</v>
      </c>
      <c r="Y9" s="66">
        <v>3015</v>
      </c>
      <c r="Z9" s="66">
        <v>1309</v>
      </c>
      <c r="AA9" s="66">
        <v>4173</v>
      </c>
      <c r="AB9" s="66">
        <v>2085</v>
      </c>
      <c r="AC9" s="338">
        <v>0</v>
      </c>
      <c r="AD9" s="68">
        <v>2609</v>
      </c>
      <c r="AE9" s="66">
        <v>2472410</v>
      </c>
      <c r="AF9" s="66">
        <v>44</v>
      </c>
      <c r="AG9" s="66">
        <v>41921</v>
      </c>
      <c r="AH9" s="79">
        <v>2609</v>
      </c>
      <c r="AI9" s="79">
        <v>9399</v>
      </c>
      <c r="AJ9" s="79">
        <v>4991</v>
      </c>
      <c r="AK9" s="79">
        <v>34</v>
      </c>
      <c r="AL9" s="79">
        <v>2226</v>
      </c>
      <c r="AM9" s="80">
        <v>895</v>
      </c>
    </row>
    <row r="10" spans="1:39" ht="24" customHeight="1" x14ac:dyDescent="0.2">
      <c r="A10" s="69">
        <v>2</v>
      </c>
      <c r="B10" s="252" t="s">
        <v>29</v>
      </c>
      <c r="C10" s="72">
        <v>3</v>
      </c>
      <c r="D10" s="70">
        <v>5489</v>
      </c>
      <c r="E10" s="70">
        <v>62031</v>
      </c>
      <c r="F10" s="70">
        <v>1342</v>
      </c>
      <c r="G10" s="70">
        <v>47441</v>
      </c>
      <c r="H10" s="70">
        <v>25178</v>
      </c>
      <c r="I10" s="70">
        <v>2757</v>
      </c>
      <c r="J10" s="70">
        <v>28978</v>
      </c>
      <c r="K10" s="70">
        <v>31712</v>
      </c>
      <c r="L10" s="70">
        <v>6555</v>
      </c>
      <c r="M10" s="70">
        <v>10513</v>
      </c>
      <c r="N10" s="71">
        <v>1486</v>
      </c>
      <c r="O10" s="72">
        <v>1729</v>
      </c>
      <c r="P10" s="70">
        <v>1297</v>
      </c>
      <c r="Q10" s="70">
        <v>174</v>
      </c>
      <c r="R10" s="70">
        <v>1</v>
      </c>
      <c r="S10" s="70">
        <v>14545</v>
      </c>
      <c r="T10" s="70">
        <v>2290</v>
      </c>
      <c r="U10" s="71">
        <v>2030</v>
      </c>
      <c r="V10" s="72">
        <v>9901</v>
      </c>
      <c r="W10" s="70">
        <v>902</v>
      </c>
      <c r="X10" s="70">
        <v>2832</v>
      </c>
      <c r="Y10" s="70">
        <v>680</v>
      </c>
      <c r="Z10" s="70">
        <v>304</v>
      </c>
      <c r="AA10" s="70">
        <v>1097</v>
      </c>
      <c r="AB10" s="70">
        <v>597</v>
      </c>
      <c r="AC10" s="218">
        <v>0</v>
      </c>
      <c r="AD10" s="72">
        <v>732</v>
      </c>
      <c r="AE10" s="70">
        <v>468212</v>
      </c>
      <c r="AF10" s="70">
        <v>15</v>
      </c>
      <c r="AG10" s="70">
        <v>9208</v>
      </c>
      <c r="AH10" s="70">
        <v>643</v>
      </c>
      <c r="AI10" s="70">
        <v>2502</v>
      </c>
      <c r="AJ10" s="70">
        <v>752</v>
      </c>
      <c r="AK10" s="70">
        <v>6</v>
      </c>
      <c r="AL10" s="70">
        <v>506</v>
      </c>
      <c r="AM10" s="71">
        <v>179</v>
      </c>
    </row>
    <row r="11" spans="1:39" ht="24" customHeight="1" x14ac:dyDescent="0.2">
      <c r="A11" s="69">
        <v>3</v>
      </c>
      <c r="B11" s="252" t="s">
        <v>30</v>
      </c>
      <c r="C11" s="72">
        <v>43</v>
      </c>
      <c r="D11" s="70">
        <v>7120</v>
      </c>
      <c r="E11" s="70">
        <v>67635</v>
      </c>
      <c r="F11" s="70">
        <v>1673</v>
      </c>
      <c r="G11" s="70">
        <v>52665</v>
      </c>
      <c r="H11" s="70">
        <v>28063</v>
      </c>
      <c r="I11" s="70">
        <v>2874</v>
      </c>
      <c r="J11" s="70">
        <v>31788</v>
      </c>
      <c r="K11" s="70">
        <v>36159</v>
      </c>
      <c r="L11" s="70">
        <v>7961</v>
      </c>
      <c r="M11" s="70">
        <v>11362</v>
      </c>
      <c r="N11" s="71">
        <v>1633</v>
      </c>
      <c r="O11" s="72">
        <v>2250</v>
      </c>
      <c r="P11" s="70">
        <v>1210</v>
      </c>
      <c r="Q11" s="70">
        <v>170</v>
      </c>
      <c r="R11" s="70">
        <v>3</v>
      </c>
      <c r="S11" s="70">
        <v>16337</v>
      </c>
      <c r="T11" s="70">
        <v>2452</v>
      </c>
      <c r="U11" s="71">
        <v>1998</v>
      </c>
      <c r="V11" s="72">
        <v>11386</v>
      </c>
      <c r="W11" s="70">
        <v>796</v>
      </c>
      <c r="X11" s="70">
        <v>4122</v>
      </c>
      <c r="Y11" s="70">
        <v>843</v>
      </c>
      <c r="Z11" s="70">
        <v>353</v>
      </c>
      <c r="AA11" s="70">
        <v>1511</v>
      </c>
      <c r="AB11" s="70">
        <v>801</v>
      </c>
      <c r="AC11" s="218">
        <v>0</v>
      </c>
      <c r="AD11" s="72">
        <v>768</v>
      </c>
      <c r="AE11" s="70">
        <v>570147</v>
      </c>
      <c r="AF11" s="70">
        <v>11</v>
      </c>
      <c r="AG11" s="70">
        <v>3712</v>
      </c>
      <c r="AH11" s="70">
        <v>680</v>
      </c>
      <c r="AI11" s="70">
        <v>2879</v>
      </c>
      <c r="AJ11" s="70">
        <v>757</v>
      </c>
      <c r="AK11" s="70">
        <v>1</v>
      </c>
      <c r="AL11" s="70">
        <v>561</v>
      </c>
      <c r="AM11" s="71">
        <v>168</v>
      </c>
    </row>
    <row r="12" spans="1:39" ht="24" customHeight="1" x14ac:dyDescent="0.2">
      <c r="A12" s="69">
        <v>4</v>
      </c>
      <c r="B12" s="252" t="s">
        <v>31</v>
      </c>
      <c r="C12" s="72">
        <v>4</v>
      </c>
      <c r="D12" s="70">
        <v>4573</v>
      </c>
      <c r="E12" s="70">
        <v>50422</v>
      </c>
      <c r="F12" s="70">
        <v>1135</v>
      </c>
      <c r="G12" s="70">
        <v>38861</v>
      </c>
      <c r="H12" s="70">
        <v>20259</v>
      </c>
      <c r="I12" s="70">
        <v>2439</v>
      </c>
      <c r="J12" s="70">
        <v>23045</v>
      </c>
      <c r="K12" s="70">
        <v>26334</v>
      </c>
      <c r="L12" s="70">
        <v>5432</v>
      </c>
      <c r="M12" s="70">
        <v>8710</v>
      </c>
      <c r="N12" s="71">
        <v>1468</v>
      </c>
      <c r="O12" s="72">
        <v>1490</v>
      </c>
      <c r="P12" s="70">
        <v>951</v>
      </c>
      <c r="Q12" s="70">
        <v>138</v>
      </c>
      <c r="R12" s="70">
        <v>2</v>
      </c>
      <c r="S12" s="70">
        <v>12155</v>
      </c>
      <c r="T12" s="70">
        <v>1681</v>
      </c>
      <c r="U12" s="71">
        <v>1545</v>
      </c>
      <c r="V12" s="72">
        <v>8020</v>
      </c>
      <c r="W12" s="70">
        <v>635</v>
      </c>
      <c r="X12" s="70">
        <v>2511</v>
      </c>
      <c r="Y12" s="70">
        <v>531</v>
      </c>
      <c r="Z12" s="70">
        <v>216</v>
      </c>
      <c r="AA12" s="70">
        <v>1000</v>
      </c>
      <c r="AB12" s="70">
        <v>556</v>
      </c>
      <c r="AC12" s="218">
        <v>0</v>
      </c>
      <c r="AD12" s="72">
        <v>568</v>
      </c>
      <c r="AE12" s="70">
        <v>341047</v>
      </c>
      <c r="AF12" s="70">
        <v>4</v>
      </c>
      <c r="AG12" s="70">
        <v>1194</v>
      </c>
      <c r="AH12" s="70">
        <v>502</v>
      </c>
      <c r="AI12" s="70">
        <v>2282</v>
      </c>
      <c r="AJ12" s="70">
        <v>622</v>
      </c>
      <c r="AK12" s="70">
        <v>3</v>
      </c>
      <c r="AL12" s="70">
        <v>431</v>
      </c>
      <c r="AM12" s="71">
        <v>154</v>
      </c>
    </row>
    <row r="13" spans="1:39" ht="24" customHeight="1" x14ac:dyDescent="0.2">
      <c r="A13" s="69">
        <v>5</v>
      </c>
      <c r="B13" s="252" t="s">
        <v>32</v>
      </c>
      <c r="C13" s="72">
        <v>38</v>
      </c>
      <c r="D13" s="70">
        <v>4479</v>
      </c>
      <c r="E13" s="70">
        <v>42137</v>
      </c>
      <c r="F13" s="70">
        <v>982</v>
      </c>
      <c r="G13" s="70">
        <v>33403</v>
      </c>
      <c r="H13" s="70">
        <v>17006</v>
      </c>
      <c r="I13" s="70">
        <v>1968</v>
      </c>
      <c r="J13" s="70">
        <v>20178</v>
      </c>
      <c r="K13" s="70">
        <v>22993</v>
      </c>
      <c r="L13" s="70">
        <v>5064</v>
      </c>
      <c r="M13" s="70">
        <v>7620</v>
      </c>
      <c r="N13" s="71">
        <v>1017</v>
      </c>
      <c r="O13" s="72">
        <v>1333</v>
      </c>
      <c r="P13" s="70">
        <v>781</v>
      </c>
      <c r="Q13" s="70">
        <v>112</v>
      </c>
      <c r="R13" s="70">
        <v>1</v>
      </c>
      <c r="S13" s="70">
        <v>9031</v>
      </c>
      <c r="T13" s="70">
        <v>1094</v>
      </c>
      <c r="U13" s="71">
        <v>1187</v>
      </c>
      <c r="V13" s="72">
        <v>6972</v>
      </c>
      <c r="W13" s="70">
        <v>567</v>
      </c>
      <c r="X13" s="70">
        <v>2336</v>
      </c>
      <c r="Y13" s="70">
        <v>517</v>
      </c>
      <c r="Z13" s="70">
        <v>236</v>
      </c>
      <c r="AA13" s="70">
        <v>862</v>
      </c>
      <c r="AB13" s="70">
        <v>441</v>
      </c>
      <c r="AC13" s="218">
        <v>0</v>
      </c>
      <c r="AD13" s="72">
        <v>394</v>
      </c>
      <c r="AE13" s="70">
        <v>311238</v>
      </c>
      <c r="AF13" s="70">
        <v>6</v>
      </c>
      <c r="AG13" s="70">
        <v>5961</v>
      </c>
      <c r="AH13" s="70">
        <v>343</v>
      </c>
      <c r="AI13" s="70">
        <v>1654</v>
      </c>
      <c r="AJ13" s="70">
        <v>433</v>
      </c>
      <c r="AK13" s="70">
        <v>1</v>
      </c>
      <c r="AL13" s="70">
        <v>265</v>
      </c>
      <c r="AM13" s="71">
        <v>90</v>
      </c>
    </row>
    <row r="14" spans="1:39" ht="24" customHeight="1" x14ac:dyDescent="0.2">
      <c r="A14" s="69">
        <v>6</v>
      </c>
      <c r="B14" s="252" t="s">
        <v>33</v>
      </c>
      <c r="C14" s="72">
        <v>19</v>
      </c>
      <c r="D14" s="70">
        <v>3742</v>
      </c>
      <c r="E14" s="70">
        <v>36139</v>
      </c>
      <c r="F14" s="70">
        <v>706</v>
      </c>
      <c r="G14" s="70">
        <v>28015</v>
      </c>
      <c r="H14" s="70">
        <v>14521</v>
      </c>
      <c r="I14" s="70">
        <v>1371</v>
      </c>
      <c r="J14" s="70">
        <v>17285</v>
      </c>
      <c r="K14" s="70">
        <v>19407</v>
      </c>
      <c r="L14" s="70">
        <v>3850</v>
      </c>
      <c r="M14" s="70">
        <v>6362</v>
      </c>
      <c r="N14" s="71">
        <v>719</v>
      </c>
      <c r="O14" s="72">
        <v>1249</v>
      </c>
      <c r="P14" s="70">
        <v>759</v>
      </c>
      <c r="Q14" s="70">
        <v>125</v>
      </c>
      <c r="R14" s="70">
        <v>0</v>
      </c>
      <c r="S14" s="70">
        <v>7743</v>
      </c>
      <c r="T14" s="70">
        <v>1430</v>
      </c>
      <c r="U14" s="71">
        <v>1128</v>
      </c>
      <c r="V14" s="72">
        <v>5895</v>
      </c>
      <c r="W14" s="70">
        <v>441</v>
      </c>
      <c r="X14" s="70">
        <v>2141</v>
      </c>
      <c r="Y14" s="70">
        <v>540</v>
      </c>
      <c r="Z14" s="70">
        <v>230</v>
      </c>
      <c r="AA14" s="70">
        <v>762</v>
      </c>
      <c r="AB14" s="70">
        <v>377</v>
      </c>
      <c r="AC14" s="218">
        <v>0</v>
      </c>
      <c r="AD14" s="72">
        <v>316</v>
      </c>
      <c r="AE14" s="70">
        <v>147571</v>
      </c>
      <c r="AF14" s="70">
        <v>4</v>
      </c>
      <c r="AG14" s="70">
        <v>882</v>
      </c>
      <c r="AH14" s="70">
        <v>267</v>
      </c>
      <c r="AI14" s="70">
        <v>985</v>
      </c>
      <c r="AJ14" s="70">
        <v>310</v>
      </c>
      <c r="AK14" s="70">
        <v>2</v>
      </c>
      <c r="AL14" s="70">
        <v>234</v>
      </c>
      <c r="AM14" s="71">
        <v>86</v>
      </c>
    </row>
    <row r="15" spans="1:39" ht="24" customHeight="1" x14ac:dyDescent="0.2">
      <c r="A15" s="69">
        <v>7</v>
      </c>
      <c r="B15" s="252" t="s">
        <v>34</v>
      </c>
      <c r="C15" s="72">
        <v>52</v>
      </c>
      <c r="D15" s="70">
        <v>6554</v>
      </c>
      <c r="E15" s="70">
        <v>71312</v>
      </c>
      <c r="F15" s="70">
        <v>1671</v>
      </c>
      <c r="G15" s="70">
        <v>54244</v>
      </c>
      <c r="H15" s="70">
        <v>30652</v>
      </c>
      <c r="I15" s="70">
        <v>3069</v>
      </c>
      <c r="J15" s="70">
        <v>33542</v>
      </c>
      <c r="K15" s="70">
        <v>36353</v>
      </c>
      <c r="L15" s="70">
        <v>9277</v>
      </c>
      <c r="M15" s="70">
        <v>13027</v>
      </c>
      <c r="N15" s="71">
        <v>1294</v>
      </c>
      <c r="O15" s="72">
        <v>2053</v>
      </c>
      <c r="P15" s="70">
        <v>1177</v>
      </c>
      <c r="Q15" s="70">
        <v>170</v>
      </c>
      <c r="R15" s="70">
        <v>3</v>
      </c>
      <c r="S15" s="70">
        <v>18784</v>
      </c>
      <c r="T15" s="70">
        <v>2344</v>
      </c>
      <c r="U15" s="71">
        <v>1853</v>
      </c>
      <c r="V15" s="72">
        <v>11073</v>
      </c>
      <c r="W15" s="70">
        <v>765</v>
      </c>
      <c r="X15" s="70">
        <v>2946</v>
      </c>
      <c r="Y15" s="70">
        <v>844</v>
      </c>
      <c r="Z15" s="70">
        <v>395</v>
      </c>
      <c r="AA15" s="70">
        <v>1301</v>
      </c>
      <c r="AB15" s="70">
        <v>682</v>
      </c>
      <c r="AC15" s="218">
        <v>0</v>
      </c>
      <c r="AD15" s="72">
        <v>704</v>
      </c>
      <c r="AE15" s="70">
        <v>587757</v>
      </c>
      <c r="AF15" s="70">
        <v>11</v>
      </c>
      <c r="AG15" s="70">
        <v>6729</v>
      </c>
      <c r="AH15" s="70">
        <v>577</v>
      </c>
      <c r="AI15" s="70">
        <v>3330</v>
      </c>
      <c r="AJ15" s="70">
        <v>1049</v>
      </c>
      <c r="AK15" s="70">
        <v>4</v>
      </c>
      <c r="AL15" s="70">
        <v>521</v>
      </c>
      <c r="AM15" s="71">
        <v>192</v>
      </c>
    </row>
    <row r="16" spans="1:39" ht="24" customHeight="1" x14ac:dyDescent="0.2">
      <c r="A16" s="69">
        <v>8</v>
      </c>
      <c r="B16" s="252" t="s">
        <v>35</v>
      </c>
      <c r="C16" s="72">
        <v>6</v>
      </c>
      <c r="D16" s="70">
        <v>3673</v>
      </c>
      <c r="E16" s="70">
        <v>33979</v>
      </c>
      <c r="F16" s="70">
        <v>516</v>
      </c>
      <c r="G16" s="70">
        <v>26539</v>
      </c>
      <c r="H16" s="70">
        <v>14010</v>
      </c>
      <c r="I16" s="70">
        <v>1822</v>
      </c>
      <c r="J16" s="70">
        <v>15509</v>
      </c>
      <c r="K16" s="70">
        <v>18066</v>
      </c>
      <c r="L16" s="70">
        <v>4449</v>
      </c>
      <c r="M16" s="70">
        <v>7328</v>
      </c>
      <c r="N16" s="71">
        <v>1301</v>
      </c>
      <c r="O16" s="72">
        <v>988</v>
      </c>
      <c r="P16" s="70">
        <v>631</v>
      </c>
      <c r="Q16" s="70">
        <v>74</v>
      </c>
      <c r="R16" s="70">
        <v>1</v>
      </c>
      <c r="S16" s="70">
        <v>7543</v>
      </c>
      <c r="T16" s="70">
        <v>759</v>
      </c>
      <c r="U16" s="71">
        <v>816</v>
      </c>
      <c r="V16" s="72">
        <v>5865</v>
      </c>
      <c r="W16" s="70">
        <v>445</v>
      </c>
      <c r="X16" s="70">
        <v>2112</v>
      </c>
      <c r="Y16" s="70">
        <v>357</v>
      </c>
      <c r="Z16" s="70">
        <v>132</v>
      </c>
      <c r="AA16" s="70">
        <v>676</v>
      </c>
      <c r="AB16" s="70">
        <v>351</v>
      </c>
      <c r="AC16" s="218">
        <v>0</v>
      </c>
      <c r="AD16" s="72">
        <v>328</v>
      </c>
      <c r="AE16" s="70">
        <v>175221</v>
      </c>
      <c r="AF16" s="70">
        <v>4</v>
      </c>
      <c r="AG16" s="70">
        <v>5651</v>
      </c>
      <c r="AH16" s="70">
        <v>297</v>
      </c>
      <c r="AI16" s="70">
        <v>1587</v>
      </c>
      <c r="AJ16" s="70">
        <v>347</v>
      </c>
      <c r="AK16" s="70">
        <v>1</v>
      </c>
      <c r="AL16" s="70">
        <v>190</v>
      </c>
      <c r="AM16" s="71">
        <v>53</v>
      </c>
    </row>
    <row r="17" spans="1:39" ht="24" customHeight="1" x14ac:dyDescent="0.2">
      <c r="A17" s="69">
        <v>9</v>
      </c>
      <c r="B17" s="252" t="s">
        <v>36</v>
      </c>
      <c r="C17" s="72">
        <v>4</v>
      </c>
      <c r="D17" s="70">
        <v>2995</v>
      </c>
      <c r="E17" s="70">
        <v>30219</v>
      </c>
      <c r="F17" s="70">
        <v>954</v>
      </c>
      <c r="G17" s="70">
        <v>23956</v>
      </c>
      <c r="H17" s="70">
        <v>12616</v>
      </c>
      <c r="I17" s="70">
        <v>1513</v>
      </c>
      <c r="J17" s="70">
        <v>14687</v>
      </c>
      <c r="K17" s="70">
        <v>16200</v>
      </c>
      <c r="L17" s="70">
        <v>3487</v>
      </c>
      <c r="M17" s="70">
        <v>5653</v>
      </c>
      <c r="N17" s="71">
        <v>747</v>
      </c>
      <c r="O17" s="72">
        <v>1025</v>
      </c>
      <c r="P17" s="70">
        <v>552</v>
      </c>
      <c r="Q17" s="70">
        <v>76</v>
      </c>
      <c r="R17" s="70">
        <v>1</v>
      </c>
      <c r="S17" s="70">
        <v>6011</v>
      </c>
      <c r="T17" s="70">
        <v>679</v>
      </c>
      <c r="U17" s="71">
        <v>793</v>
      </c>
      <c r="V17" s="72">
        <v>5238</v>
      </c>
      <c r="W17" s="70">
        <v>405</v>
      </c>
      <c r="X17" s="70">
        <v>2026</v>
      </c>
      <c r="Y17" s="70">
        <v>327</v>
      </c>
      <c r="Z17" s="70">
        <v>155</v>
      </c>
      <c r="AA17" s="70">
        <v>745</v>
      </c>
      <c r="AB17" s="70">
        <v>348</v>
      </c>
      <c r="AC17" s="218">
        <v>2</v>
      </c>
      <c r="AD17" s="72">
        <v>276</v>
      </c>
      <c r="AE17" s="70">
        <v>128230</v>
      </c>
      <c r="AF17" s="70">
        <v>2</v>
      </c>
      <c r="AG17" s="70">
        <v>24</v>
      </c>
      <c r="AH17" s="70">
        <v>239</v>
      </c>
      <c r="AI17" s="70">
        <v>1144</v>
      </c>
      <c r="AJ17" s="70">
        <v>344</v>
      </c>
      <c r="AK17" s="70">
        <v>2</v>
      </c>
      <c r="AL17" s="70">
        <v>171</v>
      </c>
      <c r="AM17" s="71">
        <v>60</v>
      </c>
    </row>
    <row r="18" spans="1:39" ht="24" customHeight="1" x14ac:dyDescent="0.2">
      <c r="A18" s="69">
        <v>10</v>
      </c>
      <c r="B18" s="252" t="s">
        <v>190</v>
      </c>
      <c r="C18" s="72">
        <v>3</v>
      </c>
      <c r="D18" s="70">
        <v>1327</v>
      </c>
      <c r="E18" s="70">
        <v>14102</v>
      </c>
      <c r="F18" s="70">
        <v>273</v>
      </c>
      <c r="G18" s="70">
        <v>11057</v>
      </c>
      <c r="H18" s="70">
        <v>5828</v>
      </c>
      <c r="I18" s="70">
        <v>606</v>
      </c>
      <c r="J18" s="70">
        <v>6824</v>
      </c>
      <c r="K18" s="70">
        <v>7380</v>
      </c>
      <c r="L18" s="70">
        <v>1767</v>
      </c>
      <c r="M18" s="70">
        <v>2831</v>
      </c>
      <c r="N18" s="71">
        <v>363</v>
      </c>
      <c r="O18" s="72">
        <v>452</v>
      </c>
      <c r="P18" s="70">
        <v>264</v>
      </c>
      <c r="Q18" s="70">
        <v>56</v>
      </c>
      <c r="R18" s="70">
        <v>0</v>
      </c>
      <c r="S18" s="70">
        <v>3111</v>
      </c>
      <c r="T18" s="70">
        <v>526</v>
      </c>
      <c r="U18" s="71">
        <v>369</v>
      </c>
      <c r="V18" s="72">
        <v>2451</v>
      </c>
      <c r="W18" s="70">
        <v>178</v>
      </c>
      <c r="X18" s="70">
        <v>852</v>
      </c>
      <c r="Y18" s="70">
        <v>165</v>
      </c>
      <c r="Z18" s="70">
        <v>68</v>
      </c>
      <c r="AA18" s="70">
        <v>314</v>
      </c>
      <c r="AB18" s="70">
        <v>166</v>
      </c>
      <c r="AC18" s="218">
        <v>0</v>
      </c>
      <c r="AD18" s="72">
        <v>150</v>
      </c>
      <c r="AE18" s="70">
        <v>73175</v>
      </c>
      <c r="AF18" s="70">
        <v>1</v>
      </c>
      <c r="AG18" s="70">
        <v>300</v>
      </c>
      <c r="AH18" s="70">
        <v>132</v>
      </c>
      <c r="AI18" s="70">
        <v>503</v>
      </c>
      <c r="AJ18" s="70">
        <v>162</v>
      </c>
      <c r="AK18" s="70">
        <v>1</v>
      </c>
      <c r="AL18" s="70">
        <v>111</v>
      </c>
      <c r="AM18" s="71">
        <v>47</v>
      </c>
    </row>
    <row r="19" spans="1:39" ht="24" customHeight="1" x14ac:dyDescent="0.2">
      <c r="A19" s="69">
        <v>11</v>
      </c>
      <c r="B19" s="252" t="s">
        <v>191</v>
      </c>
      <c r="C19" s="72">
        <v>8</v>
      </c>
      <c r="D19" s="70">
        <v>4601</v>
      </c>
      <c r="E19" s="70">
        <v>50589</v>
      </c>
      <c r="F19" s="70">
        <v>1581</v>
      </c>
      <c r="G19" s="70">
        <v>39193</v>
      </c>
      <c r="H19" s="70">
        <v>21831</v>
      </c>
      <c r="I19" s="70">
        <v>2271</v>
      </c>
      <c r="J19" s="70">
        <v>24742</v>
      </c>
      <c r="K19" s="70">
        <v>25465</v>
      </c>
      <c r="L19" s="70">
        <v>5272</v>
      </c>
      <c r="M19" s="70">
        <v>8435</v>
      </c>
      <c r="N19" s="71">
        <v>821</v>
      </c>
      <c r="O19" s="72">
        <v>1603</v>
      </c>
      <c r="P19" s="70">
        <v>984</v>
      </c>
      <c r="Q19" s="70">
        <v>147</v>
      </c>
      <c r="R19" s="70">
        <v>1</v>
      </c>
      <c r="S19" s="70">
        <v>11397</v>
      </c>
      <c r="T19" s="70">
        <v>1521</v>
      </c>
      <c r="U19" s="71">
        <v>1502</v>
      </c>
      <c r="V19" s="72">
        <v>7658</v>
      </c>
      <c r="W19" s="70">
        <v>557</v>
      </c>
      <c r="X19" s="70">
        <v>2272</v>
      </c>
      <c r="Y19" s="70">
        <v>622</v>
      </c>
      <c r="Z19" s="70">
        <v>244</v>
      </c>
      <c r="AA19" s="70">
        <v>1045</v>
      </c>
      <c r="AB19" s="70">
        <v>522</v>
      </c>
      <c r="AC19" s="218">
        <v>1</v>
      </c>
      <c r="AD19" s="72">
        <v>522</v>
      </c>
      <c r="AE19" s="70">
        <v>259126</v>
      </c>
      <c r="AF19" s="70">
        <v>12</v>
      </c>
      <c r="AG19" s="70">
        <v>2451</v>
      </c>
      <c r="AH19" s="70">
        <v>445</v>
      </c>
      <c r="AI19" s="70">
        <v>2136</v>
      </c>
      <c r="AJ19" s="70">
        <v>639</v>
      </c>
      <c r="AK19" s="70">
        <v>3</v>
      </c>
      <c r="AL19" s="70">
        <v>311</v>
      </c>
      <c r="AM19" s="71">
        <v>101</v>
      </c>
    </row>
    <row r="20" spans="1:39" ht="24" customHeight="1" x14ac:dyDescent="0.2">
      <c r="A20" s="73">
        <v>12</v>
      </c>
      <c r="B20" s="253" t="s">
        <v>192</v>
      </c>
      <c r="C20" s="72">
        <v>1</v>
      </c>
      <c r="D20" s="70">
        <v>1750</v>
      </c>
      <c r="E20" s="70">
        <v>18703</v>
      </c>
      <c r="F20" s="70">
        <v>396</v>
      </c>
      <c r="G20" s="70">
        <v>14837</v>
      </c>
      <c r="H20" s="70">
        <v>8139</v>
      </c>
      <c r="I20" s="70">
        <v>934</v>
      </c>
      <c r="J20" s="70">
        <v>8851</v>
      </c>
      <c r="K20" s="70">
        <v>9982</v>
      </c>
      <c r="L20" s="70">
        <v>2434</v>
      </c>
      <c r="M20" s="70">
        <v>3851</v>
      </c>
      <c r="N20" s="71">
        <v>474</v>
      </c>
      <c r="O20" s="72">
        <v>594</v>
      </c>
      <c r="P20" s="70">
        <v>328</v>
      </c>
      <c r="Q20" s="70">
        <v>51</v>
      </c>
      <c r="R20" s="70">
        <v>1</v>
      </c>
      <c r="S20" s="70">
        <v>4380</v>
      </c>
      <c r="T20" s="70">
        <v>474</v>
      </c>
      <c r="U20" s="71">
        <v>496</v>
      </c>
      <c r="V20" s="72">
        <v>3101</v>
      </c>
      <c r="W20" s="70">
        <v>209</v>
      </c>
      <c r="X20" s="70">
        <v>1118</v>
      </c>
      <c r="Y20" s="70">
        <v>209</v>
      </c>
      <c r="Z20" s="70">
        <v>70</v>
      </c>
      <c r="AA20" s="70">
        <v>415</v>
      </c>
      <c r="AB20" s="70">
        <v>201</v>
      </c>
      <c r="AC20" s="218">
        <v>0</v>
      </c>
      <c r="AD20" s="72">
        <v>160</v>
      </c>
      <c r="AE20" s="70">
        <v>66402</v>
      </c>
      <c r="AF20" s="70">
        <v>3</v>
      </c>
      <c r="AG20" s="70">
        <v>250</v>
      </c>
      <c r="AH20" s="70">
        <v>141</v>
      </c>
      <c r="AI20" s="70">
        <v>896</v>
      </c>
      <c r="AJ20" s="70">
        <v>273</v>
      </c>
      <c r="AK20" s="70">
        <v>0</v>
      </c>
      <c r="AL20" s="70">
        <v>118</v>
      </c>
      <c r="AM20" s="71">
        <v>39</v>
      </c>
    </row>
    <row r="21" spans="1:39" ht="24" customHeight="1" x14ac:dyDescent="0.2">
      <c r="A21" s="69">
        <v>13</v>
      </c>
      <c r="B21" s="252" t="s">
        <v>207</v>
      </c>
      <c r="C21" s="72">
        <v>1</v>
      </c>
      <c r="D21" s="70">
        <v>1127</v>
      </c>
      <c r="E21" s="70">
        <v>10976</v>
      </c>
      <c r="F21" s="70">
        <v>234</v>
      </c>
      <c r="G21" s="70">
        <v>8823</v>
      </c>
      <c r="H21" s="70">
        <v>4317</v>
      </c>
      <c r="I21" s="70">
        <v>533</v>
      </c>
      <c r="J21" s="70">
        <v>5055</v>
      </c>
      <c r="K21" s="70">
        <v>6238</v>
      </c>
      <c r="L21" s="70">
        <v>1434</v>
      </c>
      <c r="M21" s="70">
        <v>2662</v>
      </c>
      <c r="N21" s="71">
        <v>600</v>
      </c>
      <c r="O21" s="72">
        <v>383</v>
      </c>
      <c r="P21" s="70">
        <v>193</v>
      </c>
      <c r="Q21" s="70">
        <v>39</v>
      </c>
      <c r="R21" s="70">
        <v>0</v>
      </c>
      <c r="S21" s="70">
        <v>2055</v>
      </c>
      <c r="T21" s="70">
        <v>293</v>
      </c>
      <c r="U21" s="71">
        <v>289</v>
      </c>
      <c r="V21" s="72">
        <v>2218</v>
      </c>
      <c r="W21" s="70">
        <v>242</v>
      </c>
      <c r="X21" s="70">
        <v>962</v>
      </c>
      <c r="Y21" s="70">
        <v>134</v>
      </c>
      <c r="Z21" s="70">
        <v>50</v>
      </c>
      <c r="AA21" s="70">
        <v>262</v>
      </c>
      <c r="AB21" s="70">
        <v>127</v>
      </c>
      <c r="AC21" s="218">
        <v>0</v>
      </c>
      <c r="AD21" s="72">
        <v>107</v>
      </c>
      <c r="AE21" s="70">
        <v>34358</v>
      </c>
      <c r="AF21" s="70">
        <v>0</v>
      </c>
      <c r="AG21" s="70">
        <v>0</v>
      </c>
      <c r="AH21" s="70">
        <v>94</v>
      </c>
      <c r="AI21" s="70">
        <v>275</v>
      </c>
      <c r="AJ21" s="70">
        <v>91</v>
      </c>
      <c r="AK21" s="70">
        <v>1</v>
      </c>
      <c r="AL21" s="70">
        <v>55</v>
      </c>
      <c r="AM21" s="71">
        <v>12</v>
      </c>
    </row>
    <row r="22" spans="1:39" ht="24" customHeight="1" x14ac:dyDescent="0.2">
      <c r="A22" s="64">
        <v>14</v>
      </c>
      <c r="B22" s="281" t="s">
        <v>208</v>
      </c>
      <c r="C22" s="77">
        <v>7</v>
      </c>
      <c r="D22" s="75">
        <v>2810</v>
      </c>
      <c r="E22" s="75">
        <v>25640</v>
      </c>
      <c r="F22" s="75">
        <v>634</v>
      </c>
      <c r="G22" s="75">
        <v>20233</v>
      </c>
      <c r="H22" s="75">
        <v>10778</v>
      </c>
      <c r="I22" s="75">
        <v>1163</v>
      </c>
      <c r="J22" s="75">
        <v>12007</v>
      </c>
      <c r="K22" s="75">
        <v>14004</v>
      </c>
      <c r="L22" s="75">
        <v>3509</v>
      </c>
      <c r="M22" s="75">
        <v>4924</v>
      </c>
      <c r="N22" s="76">
        <v>628</v>
      </c>
      <c r="O22" s="77">
        <v>869</v>
      </c>
      <c r="P22" s="75">
        <v>386</v>
      </c>
      <c r="Q22" s="75">
        <v>57</v>
      </c>
      <c r="R22" s="75">
        <v>1</v>
      </c>
      <c r="S22" s="75">
        <v>6856</v>
      </c>
      <c r="T22" s="75">
        <v>899</v>
      </c>
      <c r="U22" s="76">
        <v>706</v>
      </c>
      <c r="V22" s="77">
        <v>4420</v>
      </c>
      <c r="W22" s="75">
        <v>323</v>
      </c>
      <c r="X22" s="75">
        <v>1174</v>
      </c>
      <c r="Y22" s="75">
        <v>334</v>
      </c>
      <c r="Z22" s="75">
        <v>153</v>
      </c>
      <c r="AA22" s="75">
        <v>579</v>
      </c>
      <c r="AB22" s="75">
        <v>306</v>
      </c>
      <c r="AC22" s="219">
        <v>0</v>
      </c>
      <c r="AD22" s="77">
        <v>264</v>
      </c>
      <c r="AE22" s="75">
        <v>93115</v>
      </c>
      <c r="AF22" s="75">
        <v>5</v>
      </c>
      <c r="AG22" s="75">
        <v>233</v>
      </c>
      <c r="AH22" s="75">
        <v>226</v>
      </c>
      <c r="AI22" s="75">
        <v>961</v>
      </c>
      <c r="AJ22" s="75">
        <v>701</v>
      </c>
      <c r="AK22" s="75">
        <v>1</v>
      </c>
      <c r="AL22" s="75">
        <v>210</v>
      </c>
      <c r="AM22" s="76">
        <v>78</v>
      </c>
    </row>
    <row r="23" spans="1:39" ht="24" customHeight="1" x14ac:dyDescent="0.2">
      <c r="A23" s="32"/>
      <c r="B23" s="40" t="s">
        <v>306</v>
      </c>
      <c r="C23" s="263">
        <f>SUM(C9:C22)</f>
        <v>222</v>
      </c>
      <c r="D23" s="78">
        <f t="shared" ref="D23:AM23" si="0">SUM(D9:D22)</f>
        <v>74666</v>
      </c>
      <c r="E23" s="78">
        <f t="shared" si="0"/>
        <v>742855</v>
      </c>
      <c r="F23" s="78">
        <f t="shared" si="0"/>
        <v>18451</v>
      </c>
      <c r="G23" s="78">
        <f t="shared" si="0"/>
        <v>575828</v>
      </c>
      <c r="H23" s="78">
        <f t="shared" si="0"/>
        <v>311661</v>
      </c>
      <c r="I23" s="78">
        <f t="shared" si="0"/>
        <v>32228</v>
      </c>
      <c r="J23" s="78">
        <f t="shared" si="0"/>
        <v>348822</v>
      </c>
      <c r="K23" s="78">
        <f t="shared" si="0"/>
        <v>391542</v>
      </c>
      <c r="L23" s="78">
        <f t="shared" si="0"/>
        <v>88947</v>
      </c>
      <c r="M23" s="78">
        <f t="shared" si="0"/>
        <v>137459</v>
      </c>
      <c r="N23" s="244">
        <f t="shared" si="0"/>
        <v>15637</v>
      </c>
      <c r="O23" s="263">
        <f t="shared" si="0"/>
        <v>22878</v>
      </c>
      <c r="P23" s="78">
        <f t="shared" si="0"/>
        <v>13518</v>
      </c>
      <c r="Q23" s="78">
        <f t="shared" si="0"/>
        <v>1896</v>
      </c>
      <c r="R23" s="78">
        <f t="shared" si="0"/>
        <v>22</v>
      </c>
      <c r="S23" s="78">
        <f t="shared" si="0"/>
        <v>180241</v>
      </c>
      <c r="T23" s="78">
        <f t="shared" si="0"/>
        <v>23740</v>
      </c>
      <c r="U23" s="244">
        <f t="shared" si="0"/>
        <v>20198</v>
      </c>
      <c r="V23" s="263">
        <f t="shared" si="0"/>
        <v>115412</v>
      </c>
      <c r="W23" s="78">
        <f t="shared" si="0"/>
        <v>9363</v>
      </c>
      <c r="X23" s="78">
        <f t="shared" si="0"/>
        <v>34567</v>
      </c>
      <c r="Y23" s="78">
        <f t="shared" si="0"/>
        <v>9118</v>
      </c>
      <c r="Z23" s="78">
        <f t="shared" si="0"/>
        <v>3915</v>
      </c>
      <c r="AA23" s="78">
        <f t="shared" si="0"/>
        <v>14742</v>
      </c>
      <c r="AB23" s="78">
        <f t="shared" si="0"/>
        <v>7560</v>
      </c>
      <c r="AC23" s="282">
        <f t="shared" si="0"/>
        <v>3</v>
      </c>
      <c r="AD23" s="263">
        <f t="shared" si="0"/>
        <v>7898</v>
      </c>
      <c r="AE23" s="78">
        <f t="shared" si="0"/>
        <v>5728009</v>
      </c>
      <c r="AF23" s="78">
        <f t="shared" si="0"/>
        <v>122</v>
      </c>
      <c r="AG23" s="78">
        <f t="shared" si="0"/>
        <v>78516</v>
      </c>
      <c r="AH23" s="78">
        <f t="shared" si="0"/>
        <v>7195</v>
      </c>
      <c r="AI23" s="78">
        <f t="shared" si="0"/>
        <v>30533</v>
      </c>
      <c r="AJ23" s="78">
        <f t="shared" si="0"/>
        <v>11471</v>
      </c>
      <c r="AK23" s="78">
        <f t="shared" si="0"/>
        <v>60</v>
      </c>
      <c r="AL23" s="78">
        <f t="shared" si="0"/>
        <v>5910</v>
      </c>
      <c r="AM23" s="244">
        <f t="shared" si="0"/>
        <v>2154</v>
      </c>
    </row>
    <row r="24" spans="1:39" ht="24" customHeight="1" x14ac:dyDescent="0.2">
      <c r="A24" s="65">
        <v>15</v>
      </c>
      <c r="B24" s="255" t="s">
        <v>189</v>
      </c>
      <c r="C24" s="81">
        <v>0</v>
      </c>
      <c r="D24" s="79">
        <v>1481</v>
      </c>
      <c r="E24" s="79">
        <v>13524</v>
      </c>
      <c r="F24" s="79">
        <v>251</v>
      </c>
      <c r="G24" s="79">
        <v>10889</v>
      </c>
      <c r="H24" s="79">
        <v>6308</v>
      </c>
      <c r="I24" s="79">
        <v>585</v>
      </c>
      <c r="J24" s="79">
        <v>6777</v>
      </c>
      <c r="K24" s="79">
        <v>7273</v>
      </c>
      <c r="L24" s="79">
        <v>1815</v>
      </c>
      <c r="M24" s="79">
        <v>2597</v>
      </c>
      <c r="N24" s="80">
        <v>418</v>
      </c>
      <c r="O24" s="81">
        <v>462</v>
      </c>
      <c r="P24" s="79">
        <v>183</v>
      </c>
      <c r="Q24" s="79">
        <v>34</v>
      </c>
      <c r="R24" s="79">
        <v>0</v>
      </c>
      <c r="S24" s="79">
        <v>3686</v>
      </c>
      <c r="T24" s="79">
        <v>347</v>
      </c>
      <c r="U24" s="80">
        <v>391</v>
      </c>
      <c r="V24" s="81">
        <v>2305</v>
      </c>
      <c r="W24" s="79">
        <v>114</v>
      </c>
      <c r="X24" s="79">
        <v>712</v>
      </c>
      <c r="Y24" s="79">
        <v>189</v>
      </c>
      <c r="Z24" s="79">
        <v>72</v>
      </c>
      <c r="AA24" s="79">
        <v>292</v>
      </c>
      <c r="AB24" s="79">
        <v>147</v>
      </c>
      <c r="AC24" s="220">
        <v>0</v>
      </c>
      <c r="AD24" s="81">
        <v>126</v>
      </c>
      <c r="AE24" s="79">
        <v>50946</v>
      </c>
      <c r="AF24" s="79">
        <v>1</v>
      </c>
      <c r="AG24" s="79">
        <v>0</v>
      </c>
      <c r="AH24" s="79">
        <v>107</v>
      </c>
      <c r="AI24" s="79">
        <v>562</v>
      </c>
      <c r="AJ24" s="79">
        <v>205</v>
      </c>
      <c r="AK24" s="79">
        <v>0</v>
      </c>
      <c r="AL24" s="79">
        <v>81</v>
      </c>
      <c r="AM24" s="80">
        <v>26</v>
      </c>
    </row>
    <row r="25" spans="1:39" ht="24" customHeight="1" x14ac:dyDescent="0.2">
      <c r="A25" s="69">
        <v>16</v>
      </c>
      <c r="B25" s="256" t="s">
        <v>38</v>
      </c>
      <c r="C25" s="72">
        <v>0</v>
      </c>
      <c r="D25" s="70">
        <v>1055</v>
      </c>
      <c r="E25" s="70">
        <v>9667</v>
      </c>
      <c r="F25" s="70">
        <v>129</v>
      </c>
      <c r="G25" s="70">
        <v>7741</v>
      </c>
      <c r="H25" s="70">
        <v>3929</v>
      </c>
      <c r="I25" s="70">
        <v>422</v>
      </c>
      <c r="J25" s="70">
        <v>4632</v>
      </c>
      <c r="K25" s="70">
        <v>5351</v>
      </c>
      <c r="L25" s="70">
        <v>1231</v>
      </c>
      <c r="M25" s="70">
        <v>2291</v>
      </c>
      <c r="N25" s="71">
        <v>467</v>
      </c>
      <c r="O25" s="72">
        <v>302</v>
      </c>
      <c r="P25" s="70">
        <v>144</v>
      </c>
      <c r="Q25" s="70">
        <v>27</v>
      </c>
      <c r="R25" s="70">
        <v>0</v>
      </c>
      <c r="S25" s="70">
        <v>2019</v>
      </c>
      <c r="T25" s="70">
        <v>195</v>
      </c>
      <c r="U25" s="71">
        <v>280</v>
      </c>
      <c r="V25" s="72">
        <v>1894</v>
      </c>
      <c r="W25" s="70">
        <v>107</v>
      </c>
      <c r="X25" s="70">
        <v>785</v>
      </c>
      <c r="Y25" s="70">
        <v>79</v>
      </c>
      <c r="Z25" s="70">
        <v>34</v>
      </c>
      <c r="AA25" s="70">
        <v>230</v>
      </c>
      <c r="AB25" s="70">
        <v>114</v>
      </c>
      <c r="AC25" s="218">
        <v>0</v>
      </c>
      <c r="AD25" s="72">
        <v>51</v>
      </c>
      <c r="AE25" s="70">
        <v>26964</v>
      </c>
      <c r="AF25" s="70">
        <v>1</v>
      </c>
      <c r="AG25" s="70">
        <v>26</v>
      </c>
      <c r="AH25" s="70">
        <v>23</v>
      </c>
      <c r="AI25" s="70">
        <v>355</v>
      </c>
      <c r="AJ25" s="70">
        <v>90</v>
      </c>
      <c r="AK25" s="70">
        <v>0</v>
      </c>
      <c r="AL25" s="70">
        <v>32</v>
      </c>
      <c r="AM25" s="71">
        <v>9</v>
      </c>
    </row>
    <row r="26" spans="1:39" ht="24" customHeight="1" x14ac:dyDescent="0.2">
      <c r="A26" s="69">
        <v>17</v>
      </c>
      <c r="B26" s="256" t="s">
        <v>39</v>
      </c>
      <c r="C26" s="72">
        <v>0</v>
      </c>
      <c r="D26" s="70">
        <v>515</v>
      </c>
      <c r="E26" s="70">
        <v>5296</v>
      </c>
      <c r="F26" s="70">
        <v>91</v>
      </c>
      <c r="G26" s="70">
        <v>4104</v>
      </c>
      <c r="H26" s="70">
        <v>1818</v>
      </c>
      <c r="I26" s="70">
        <v>229</v>
      </c>
      <c r="J26" s="70">
        <v>2208</v>
      </c>
      <c r="K26" s="70">
        <v>2982</v>
      </c>
      <c r="L26" s="70">
        <v>664</v>
      </c>
      <c r="M26" s="70">
        <v>1293</v>
      </c>
      <c r="N26" s="71">
        <v>432</v>
      </c>
      <c r="O26" s="72">
        <v>180</v>
      </c>
      <c r="P26" s="70">
        <v>87</v>
      </c>
      <c r="Q26" s="70">
        <v>15</v>
      </c>
      <c r="R26" s="70">
        <v>0</v>
      </c>
      <c r="S26" s="70">
        <v>985</v>
      </c>
      <c r="T26" s="70">
        <v>182</v>
      </c>
      <c r="U26" s="71">
        <v>201</v>
      </c>
      <c r="V26" s="72">
        <v>1178</v>
      </c>
      <c r="W26" s="70">
        <v>97</v>
      </c>
      <c r="X26" s="70">
        <v>594</v>
      </c>
      <c r="Y26" s="70">
        <v>55</v>
      </c>
      <c r="Z26" s="70">
        <v>30</v>
      </c>
      <c r="AA26" s="70">
        <v>129</v>
      </c>
      <c r="AB26" s="70">
        <v>54</v>
      </c>
      <c r="AC26" s="218">
        <v>0</v>
      </c>
      <c r="AD26" s="72">
        <v>62</v>
      </c>
      <c r="AE26" s="70">
        <v>8937</v>
      </c>
      <c r="AF26" s="70">
        <v>3</v>
      </c>
      <c r="AG26" s="70">
        <v>1756</v>
      </c>
      <c r="AH26" s="70">
        <v>41</v>
      </c>
      <c r="AI26" s="70">
        <v>89</v>
      </c>
      <c r="AJ26" s="70">
        <v>49</v>
      </c>
      <c r="AK26" s="70">
        <v>0</v>
      </c>
      <c r="AL26" s="70">
        <v>39</v>
      </c>
      <c r="AM26" s="71">
        <v>9</v>
      </c>
    </row>
    <row r="27" spans="1:39" ht="24" customHeight="1" x14ac:dyDescent="0.2">
      <c r="A27" s="69">
        <v>18</v>
      </c>
      <c r="B27" s="256" t="s">
        <v>40</v>
      </c>
      <c r="C27" s="72">
        <v>2</v>
      </c>
      <c r="D27" s="70">
        <v>521</v>
      </c>
      <c r="E27" s="70">
        <v>5071</v>
      </c>
      <c r="F27" s="70">
        <v>118</v>
      </c>
      <c r="G27" s="70">
        <v>4027</v>
      </c>
      <c r="H27" s="70">
        <v>2164</v>
      </c>
      <c r="I27" s="70">
        <v>243</v>
      </c>
      <c r="J27" s="70">
        <v>2432</v>
      </c>
      <c r="K27" s="70">
        <v>2754</v>
      </c>
      <c r="L27" s="70">
        <v>637</v>
      </c>
      <c r="M27" s="70">
        <v>1222</v>
      </c>
      <c r="N27" s="71">
        <v>283</v>
      </c>
      <c r="O27" s="72">
        <v>177</v>
      </c>
      <c r="P27" s="70">
        <v>70</v>
      </c>
      <c r="Q27" s="70">
        <v>18</v>
      </c>
      <c r="R27" s="70">
        <v>0</v>
      </c>
      <c r="S27" s="70">
        <v>1053</v>
      </c>
      <c r="T27" s="70">
        <v>90</v>
      </c>
      <c r="U27" s="71">
        <v>162</v>
      </c>
      <c r="V27" s="72">
        <v>986</v>
      </c>
      <c r="W27" s="70">
        <v>70</v>
      </c>
      <c r="X27" s="70">
        <v>416</v>
      </c>
      <c r="Y27" s="70">
        <v>61</v>
      </c>
      <c r="Z27" s="70">
        <v>26</v>
      </c>
      <c r="AA27" s="70">
        <v>120</v>
      </c>
      <c r="AB27" s="70">
        <v>58</v>
      </c>
      <c r="AC27" s="218">
        <v>0</v>
      </c>
      <c r="AD27" s="72">
        <v>27</v>
      </c>
      <c r="AE27" s="70">
        <v>20459</v>
      </c>
      <c r="AF27" s="70">
        <v>1</v>
      </c>
      <c r="AG27" s="70">
        <v>2</v>
      </c>
      <c r="AH27" s="70">
        <v>24</v>
      </c>
      <c r="AI27" s="70">
        <v>181</v>
      </c>
      <c r="AJ27" s="70">
        <v>60</v>
      </c>
      <c r="AK27" s="70">
        <v>0</v>
      </c>
      <c r="AL27" s="70">
        <v>21</v>
      </c>
      <c r="AM27" s="71">
        <v>3</v>
      </c>
    </row>
    <row r="28" spans="1:39" ht="24" customHeight="1" x14ac:dyDescent="0.2">
      <c r="A28" s="69">
        <v>19</v>
      </c>
      <c r="B28" s="256" t="s">
        <v>41</v>
      </c>
      <c r="C28" s="72">
        <v>0</v>
      </c>
      <c r="D28" s="70">
        <v>835</v>
      </c>
      <c r="E28" s="70">
        <v>6213</v>
      </c>
      <c r="F28" s="70">
        <v>111</v>
      </c>
      <c r="G28" s="70">
        <v>5096</v>
      </c>
      <c r="H28" s="70">
        <v>2594</v>
      </c>
      <c r="I28" s="70">
        <v>303</v>
      </c>
      <c r="J28" s="70">
        <v>2917</v>
      </c>
      <c r="K28" s="70">
        <v>3609</v>
      </c>
      <c r="L28" s="70">
        <v>811</v>
      </c>
      <c r="M28" s="70">
        <v>1618</v>
      </c>
      <c r="N28" s="71">
        <v>302</v>
      </c>
      <c r="O28" s="72">
        <v>220</v>
      </c>
      <c r="P28" s="70">
        <v>126</v>
      </c>
      <c r="Q28" s="70">
        <v>21</v>
      </c>
      <c r="R28" s="70">
        <v>0</v>
      </c>
      <c r="S28" s="70">
        <v>1320</v>
      </c>
      <c r="T28" s="70">
        <v>122</v>
      </c>
      <c r="U28" s="71">
        <v>186</v>
      </c>
      <c r="V28" s="72">
        <v>1272</v>
      </c>
      <c r="W28" s="70">
        <v>84</v>
      </c>
      <c r="X28" s="70">
        <v>645</v>
      </c>
      <c r="Y28" s="70">
        <v>68</v>
      </c>
      <c r="Z28" s="70">
        <v>25</v>
      </c>
      <c r="AA28" s="70">
        <v>160</v>
      </c>
      <c r="AB28" s="70">
        <v>71</v>
      </c>
      <c r="AC28" s="218">
        <v>0</v>
      </c>
      <c r="AD28" s="72">
        <v>47</v>
      </c>
      <c r="AE28" s="70">
        <v>9042</v>
      </c>
      <c r="AF28" s="70">
        <v>0</v>
      </c>
      <c r="AG28" s="70">
        <v>0</v>
      </c>
      <c r="AH28" s="70">
        <v>42</v>
      </c>
      <c r="AI28" s="70">
        <v>294</v>
      </c>
      <c r="AJ28" s="70">
        <v>58</v>
      </c>
      <c r="AK28" s="70">
        <v>0</v>
      </c>
      <c r="AL28" s="70">
        <v>30</v>
      </c>
      <c r="AM28" s="71">
        <v>8</v>
      </c>
    </row>
    <row r="29" spans="1:39" ht="24" customHeight="1" x14ac:dyDescent="0.2">
      <c r="A29" s="69">
        <v>20</v>
      </c>
      <c r="B29" s="256" t="s">
        <v>42</v>
      </c>
      <c r="C29" s="72">
        <v>3</v>
      </c>
      <c r="D29" s="70">
        <v>2012</v>
      </c>
      <c r="E29" s="70">
        <v>16546</v>
      </c>
      <c r="F29" s="70">
        <v>408</v>
      </c>
      <c r="G29" s="70">
        <v>12879</v>
      </c>
      <c r="H29" s="70">
        <v>6913</v>
      </c>
      <c r="I29" s="70">
        <v>694</v>
      </c>
      <c r="J29" s="70">
        <v>7944</v>
      </c>
      <c r="K29" s="70">
        <v>8779</v>
      </c>
      <c r="L29" s="70">
        <v>1963</v>
      </c>
      <c r="M29" s="70">
        <v>3069</v>
      </c>
      <c r="N29" s="71">
        <v>321</v>
      </c>
      <c r="O29" s="72">
        <v>615</v>
      </c>
      <c r="P29" s="70">
        <v>271</v>
      </c>
      <c r="Q29" s="70">
        <v>43</v>
      </c>
      <c r="R29" s="70">
        <v>0</v>
      </c>
      <c r="S29" s="70">
        <v>4215</v>
      </c>
      <c r="T29" s="70">
        <v>614</v>
      </c>
      <c r="U29" s="71">
        <v>470</v>
      </c>
      <c r="V29" s="72">
        <v>2746</v>
      </c>
      <c r="W29" s="70">
        <v>200</v>
      </c>
      <c r="X29" s="70">
        <v>935</v>
      </c>
      <c r="Y29" s="70">
        <v>227</v>
      </c>
      <c r="Z29" s="70">
        <v>106</v>
      </c>
      <c r="AA29" s="70">
        <v>410</v>
      </c>
      <c r="AB29" s="70">
        <v>201</v>
      </c>
      <c r="AC29" s="218">
        <v>0</v>
      </c>
      <c r="AD29" s="72">
        <v>160</v>
      </c>
      <c r="AE29" s="70">
        <v>90427</v>
      </c>
      <c r="AF29" s="70">
        <v>1</v>
      </c>
      <c r="AG29" s="70">
        <v>1</v>
      </c>
      <c r="AH29" s="70">
        <v>140</v>
      </c>
      <c r="AI29" s="70">
        <v>736</v>
      </c>
      <c r="AJ29" s="70">
        <v>243</v>
      </c>
      <c r="AK29" s="70">
        <v>0</v>
      </c>
      <c r="AL29" s="70">
        <v>141</v>
      </c>
      <c r="AM29" s="71">
        <v>42</v>
      </c>
    </row>
    <row r="30" spans="1:39" ht="24" customHeight="1" x14ac:dyDescent="0.2">
      <c r="A30" s="69">
        <v>21</v>
      </c>
      <c r="B30" s="256" t="s">
        <v>43</v>
      </c>
      <c r="C30" s="72">
        <v>15</v>
      </c>
      <c r="D30" s="70">
        <v>1419</v>
      </c>
      <c r="E30" s="70">
        <v>11378</v>
      </c>
      <c r="F30" s="70">
        <v>231</v>
      </c>
      <c r="G30" s="70">
        <v>8713</v>
      </c>
      <c r="H30" s="70">
        <v>4744</v>
      </c>
      <c r="I30" s="70">
        <v>446</v>
      </c>
      <c r="J30" s="70">
        <v>5244</v>
      </c>
      <c r="K30" s="70">
        <v>5933</v>
      </c>
      <c r="L30" s="70">
        <v>1388</v>
      </c>
      <c r="M30" s="70">
        <v>2232</v>
      </c>
      <c r="N30" s="71">
        <v>203</v>
      </c>
      <c r="O30" s="72">
        <v>377</v>
      </c>
      <c r="P30" s="70">
        <v>171</v>
      </c>
      <c r="Q30" s="70">
        <v>28</v>
      </c>
      <c r="R30" s="70">
        <v>0</v>
      </c>
      <c r="S30" s="70">
        <v>3430</v>
      </c>
      <c r="T30" s="70">
        <v>544</v>
      </c>
      <c r="U30" s="71">
        <v>319</v>
      </c>
      <c r="V30" s="72">
        <v>1706</v>
      </c>
      <c r="W30" s="70">
        <v>139</v>
      </c>
      <c r="X30" s="70">
        <v>463</v>
      </c>
      <c r="Y30" s="70">
        <v>150</v>
      </c>
      <c r="Z30" s="70">
        <v>64</v>
      </c>
      <c r="AA30" s="70">
        <v>240</v>
      </c>
      <c r="AB30" s="70">
        <v>124</v>
      </c>
      <c r="AC30" s="218">
        <v>0</v>
      </c>
      <c r="AD30" s="72">
        <v>144</v>
      </c>
      <c r="AE30" s="70">
        <v>55570</v>
      </c>
      <c r="AF30" s="70">
        <v>2</v>
      </c>
      <c r="AG30" s="70">
        <v>220</v>
      </c>
      <c r="AH30" s="70">
        <v>115</v>
      </c>
      <c r="AI30" s="70">
        <v>522</v>
      </c>
      <c r="AJ30" s="70">
        <v>222</v>
      </c>
      <c r="AK30" s="70">
        <v>0</v>
      </c>
      <c r="AL30" s="70">
        <v>145</v>
      </c>
      <c r="AM30" s="71">
        <v>36</v>
      </c>
    </row>
    <row r="31" spans="1:39" ht="24" customHeight="1" x14ac:dyDescent="0.2">
      <c r="A31" s="69">
        <v>22</v>
      </c>
      <c r="B31" s="256" t="s">
        <v>44</v>
      </c>
      <c r="C31" s="72">
        <v>0</v>
      </c>
      <c r="D31" s="70">
        <v>532</v>
      </c>
      <c r="E31" s="70">
        <v>4806</v>
      </c>
      <c r="F31" s="70">
        <v>111</v>
      </c>
      <c r="G31" s="70">
        <v>4028</v>
      </c>
      <c r="H31" s="70">
        <v>1998</v>
      </c>
      <c r="I31" s="70">
        <v>296</v>
      </c>
      <c r="J31" s="70">
        <v>2328</v>
      </c>
      <c r="K31" s="70">
        <v>2804</v>
      </c>
      <c r="L31" s="70">
        <v>600</v>
      </c>
      <c r="M31" s="70">
        <v>1069</v>
      </c>
      <c r="N31" s="71">
        <v>250</v>
      </c>
      <c r="O31" s="72">
        <v>222</v>
      </c>
      <c r="P31" s="70">
        <v>80</v>
      </c>
      <c r="Q31" s="70">
        <v>26</v>
      </c>
      <c r="R31" s="70">
        <v>1</v>
      </c>
      <c r="S31" s="70">
        <v>819</v>
      </c>
      <c r="T31" s="70">
        <v>135</v>
      </c>
      <c r="U31" s="71">
        <v>175</v>
      </c>
      <c r="V31" s="72">
        <v>1030</v>
      </c>
      <c r="W31" s="70">
        <v>71</v>
      </c>
      <c r="X31" s="70">
        <v>558</v>
      </c>
      <c r="Y31" s="70">
        <v>61</v>
      </c>
      <c r="Z31" s="70">
        <v>16</v>
      </c>
      <c r="AA31" s="70">
        <v>168</v>
      </c>
      <c r="AB31" s="70">
        <v>80</v>
      </c>
      <c r="AC31" s="218">
        <v>0</v>
      </c>
      <c r="AD31" s="72">
        <v>31</v>
      </c>
      <c r="AE31" s="70">
        <v>7282</v>
      </c>
      <c r="AF31" s="70">
        <v>0</v>
      </c>
      <c r="AG31" s="70">
        <v>0</v>
      </c>
      <c r="AH31" s="70">
        <v>18</v>
      </c>
      <c r="AI31" s="70">
        <v>93</v>
      </c>
      <c r="AJ31" s="70">
        <v>21</v>
      </c>
      <c r="AK31" s="70">
        <v>0</v>
      </c>
      <c r="AL31" s="70">
        <v>28</v>
      </c>
      <c r="AM31" s="71">
        <v>10</v>
      </c>
    </row>
    <row r="32" spans="1:39" ht="24" customHeight="1" x14ac:dyDescent="0.2">
      <c r="A32" s="69">
        <v>23</v>
      </c>
      <c r="B32" s="256" t="s">
        <v>45</v>
      </c>
      <c r="C32" s="72">
        <v>0</v>
      </c>
      <c r="D32" s="70">
        <v>1338</v>
      </c>
      <c r="E32" s="70">
        <v>13546</v>
      </c>
      <c r="F32" s="70">
        <v>278</v>
      </c>
      <c r="G32" s="70">
        <v>10577</v>
      </c>
      <c r="H32" s="70">
        <v>5878</v>
      </c>
      <c r="I32" s="70">
        <v>606</v>
      </c>
      <c r="J32" s="70">
        <v>6104</v>
      </c>
      <c r="K32" s="70">
        <v>7375</v>
      </c>
      <c r="L32" s="70">
        <v>1659</v>
      </c>
      <c r="M32" s="70">
        <v>2934</v>
      </c>
      <c r="N32" s="71">
        <v>472</v>
      </c>
      <c r="O32" s="72">
        <v>482</v>
      </c>
      <c r="P32" s="70">
        <v>210</v>
      </c>
      <c r="Q32" s="70">
        <v>33</v>
      </c>
      <c r="R32" s="70">
        <v>0</v>
      </c>
      <c r="S32" s="70">
        <v>3026</v>
      </c>
      <c r="T32" s="70">
        <v>294</v>
      </c>
      <c r="U32" s="71">
        <v>358</v>
      </c>
      <c r="V32" s="72">
        <v>2165</v>
      </c>
      <c r="W32" s="70">
        <v>179</v>
      </c>
      <c r="X32" s="70">
        <v>751</v>
      </c>
      <c r="Y32" s="70">
        <v>159</v>
      </c>
      <c r="Z32" s="70">
        <v>62</v>
      </c>
      <c r="AA32" s="70">
        <v>344</v>
      </c>
      <c r="AB32" s="70">
        <v>185</v>
      </c>
      <c r="AC32" s="218">
        <v>0</v>
      </c>
      <c r="AD32" s="72">
        <v>141</v>
      </c>
      <c r="AE32" s="70">
        <v>53308</v>
      </c>
      <c r="AF32" s="70">
        <v>3</v>
      </c>
      <c r="AG32" s="70">
        <v>52</v>
      </c>
      <c r="AH32" s="70">
        <v>118</v>
      </c>
      <c r="AI32" s="70">
        <v>412</v>
      </c>
      <c r="AJ32" s="70">
        <v>265</v>
      </c>
      <c r="AK32" s="70">
        <v>0</v>
      </c>
      <c r="AL32" s="70">
        <v>96</v>
      </c>
      <c r="AM32" s="71">
        <v>31</v>
      </c>
    </row>
    <row r="33" spans="1:40" ht="24" customHeight="1" x14ac:dyDescent="0.2">
      <c r="A33" s="69">
        <v>24</v>
      </c>
      <c r="B33" s="256" t="s">
        <v>46</v>
      </c>
      <c r="C33" s="72">
        <v>3</v>
      </c>
      <c r="D33" s="70">
        <v>1104</v>
      </c>
      <c r="E33" s="70">
        <v>9746</v>
      </c>
      <c r="F33" s="70">
        <v>223</v>
      </c>
      <c r="G33" s="70">
        <v>7501</v>
      </c>
      <c r="H33" s="70">
        <v>3793</v>
      </c>
      <c r="I33" s="70">
        <v>412</v>
      </c>
      <c r="J33" s="70">
        <v>4469</v>
      </c>
      <c r="K33" s="70">
        <v>5021</v>
      </c>
      <c r="L33" s="70">
        <v>986</v>
      </c>
      <c r="M33" s="70">
        <v>1938</v>
      </c>
      <c r="N33" s="71">
        <v>275</v>
      </c>
      <c r="O33" s="72">
        <v>334</v>
      </c>
      <c r="P33" s="70">
        <v>151</v>
      </c>
      <c r="Q33" s="70">
        <v>31</v>
      </c>
      <c r="R33" s="70">
        <v>0</v>
      </c>
      <c r="S33" s="70">
        <v>2056</v>
      </c>
      <c r="T33" s="70">
        <v>340</v>
      </c>
      <c r="U33" s="71">
        <v>306</v>
      </c>
      <c r="V33" s="72">
        <v>1745</v>
      </c>
      <c r="W33" s="70">
        <v>136</v>
      </c>
      <c r="X33" s="70">
        <v>852</v>
      </c>
      <c r="Y33" s="70">
        <v>102</v>
      </c>
      <c r="Z33" s="70">
        <v>37</v>
      </c>
      <c r="AA33" s="70">
        <v>253</v>
      </c>
      <c r="AB33" s="70">
        <v>127</v>
      </c>
      <c r="AC33" s="218">
        <v>0</v>
      </c>
      <c r="AD33" s="72">
        <v>200</v>
      </c>
      <c r="AE33" s="70">
        <v>73165</v>
      </c>
      <c r="AF33" s="70">
        <v>4</v>
      </c>
      <c r="AG33" s="70">
        <v>1845</v>
      </c>
      <c r="AH33" s="70">
        <v>191</v>
      </c>
      <c r="AI33" s="70">
        <v>218</v>
      </c>
      <c r="AJ33" s="70">
        <v>115</v>
      </c>
      <c r="AK33" s="70">
        <v>2</v>
      </c>
      <c r="AL33" s="70">
        <v>99</v>
      </c>
      <c r="AM33" s="71">
        <v>31</v>
      </c>
    </row>
    <row r="34" spans="1:40" ht="24" customHeight="1" x14ac:dyDescent="0.2">
      <c r="A34" s="73">
        <v>25</v>
      </c>
      <c r="B34" s="257" t="s">
        <v>211</v>
      </c>
      <c r="C34" s="77">
        <v>1</v>
      </c>
      <c r="D34" s="75">
        <v>646</v>
      </c>
      <c r="E34" s="75">
        <v>6654</v>
      </c>
      <c r="F34" s="75">
        <v>119</v>
      </c>
      <c r="G34" s="75">
        <v>5515</v>
      </c>
      <c r="H34" s="75">
        <v>2506</v>
      </c>
      <c r="I34" s="75">
        <v>367</v>
      </c>
      <c r="J34" s="75">
        <v>3149</v>
      </c>
      <c r="K34" s="75">
        <v>3993</v>
      </c>
      <c r="L34" s="75">
        <v>910</v>
      </c>
      <c r="M34" s="75">
        <v>1672</v>
      </c>
      <c r="N34" s="76">
        <v>393</v>
      </c>
      <c r="O34" s="77">
        <v>318</v>
      </c>
      <c r="P34" s="75">
        <v>113</v>
      </c>
      <c r="Q34" s="75">
        <v>34</v>
      </c>
      <c r="R34" s="75">
        <v>0</v>
      </c>
      <c r="S34" s="75">
        <v>1114</v>
      </c>
      <c r="T34" s="75">
        <v>161</v>
      </c>
      <c r="U34" s="76">
        <v>190</v>
      </c>
      <c r="V34" s="77">
        <v>1608</v>
      </c>
      <c r="W34" s="75">
        <v>149</v>
      </c>
      <c r="X34" s="75">
        <v>877</v>
      </c>
      <c r="Y34" s="75">
        <v>86</v>
      </c>
      <c r="Z34" s="75">
        <v>39</v>
      </c>
      <c r="AA34" s="75">
        <v>245</v>
      </c>
      <c r="AB34" s="75">
        <v>149</v>
      </c>
      <c r="AC34" s="219">
        <v>0</v>
      </c>
      <c r="AD34" s="77">
        <v>41</v>
      </c>
      <c r="AE34" s="75">
        <v>20567</v>
      </c>
      <c r="AF34" s="75">
        <v>1</v>
      </c>
      <c r="AG34" s="75">
        <v>0</v>
      </c>
      <c r="AH34" s="75">
        <v>32</v>
      </c>
      <c r="AI34" s="75">
        <v>138</v>
      </c>
      <c r="AJ34" s="75">
        <v>44</v>
      </c>
      <c r="AK34" s="75">
        <v>0</v>
      </c>
      <c r="AL34" s="75">
        <v>31</v>
      </c>
      <c r="AM34" s="76">
        <v>13</v>
      </c>
    </row>
    <row r="35" spans="1:40" ht="24" customHeight="1" x14ac:dyDescent="0.2">
      <c r="A35" s="82"/>
      <c r="B35" s="258" t="s">
        <v>307</v>
      </c>
      <c r="C35" s="263">
        <f>SUM(C24:C34)</f>
        <v>24</v>
      </c>
      <c r="D35" s="78">
        <f t="shared" ref="D35:AM35" si="1">SUM(D24:D34)</f>
        <v>11458</v>
      </c>
      <c r="E35" s="78">
        <f t="shared" si="1"/>
        <v>102447</v>
      </c>
      <c r="F35" s="78">
        <f t="shared" si="1"/>
        <v>2070</v>
      </c>
      <c r="G35" s="78">
        <f t="shared" si="1"/>
        <v>81070</v>
      </c>
      <c r="H35" s="78">
        <f t="shared" si="1"/>
        <v>42645</v>
      </c>
      <c r="I35" s="78">
        <f t="shared" si="1"/>
        <v>4603</v>
      </c>
      <c r="J35" s="78">
        <f t="shared" si="1"/>
        <v>48204</v>
      </c>
      <c r="K35" s="78">
        <f t="shared" si="1"/>
        <v>55874</v>
      </c>
      <c r="L35" s="78">
        <f t="shared" si="1"/>
        <v>12664</v>
      </c>
      <c r="M35" s="78">
        <f t="shared" si="1"/>
        <v>21935</v>
      </c>
      <c r="N35" s="244">
        <f t="shared" si="1"/>
        <v>3816</v>
      </c>
      <c r="O35" s="263">
        <f t="shared" si="1"/>
        <v>3689</v>
      </c>
      <c r="P35" s="78">
        <f t="shared" si="1"/>
        <v>1606</v>
      </c>
      <c r="Q35" s="78">
        <f t="shared" si="1"/>
        <v>310</v>
      </c>
      <c r="R35" s="78">
        <f t="shared" si="1"/>
        <v>1</v>
      </c>
      <c r="S35" s="78">
        <f t="shared" si="1"/>
        <v>23723</v>
      </c>
      <c r="T35" s="78">
        <f t="shared" si="1"/>
        <v>3024</v>
      </c>
      <c r="U35" s="244">
        <f t="shared" si="1"/>
        <v>3038</v>
      </c>
      <c r="V35" s="263">
        <f t="shared" si="1"/>
        <v>18635</v>
      </c>
      <c r="W35" s="78">
        <f t="shared" si="1"/>
        <v>1346</v>
      </c>
      <c r="X35" s="78">
        <f t="shared" si="1"/>
        <v>7588</v>
      </c>
      <c r="Y35" s="78">
        <f t="shared" si="1"/>
        <v>1237</v>
      </c>
      <c r="Z35" s="78">
        <f t="shared" si="1"/>
        <v>511</v>
      </c>
      <c r="AA35" s="78">
        <f t="shared" si="1"/>
        <v>2591</v>
      </c>
      <c r="AB35" s="78">
        <f t="shared" si="1"/>
        <v>1310</v>
      </c>
      <c r="AC35" s="282">
        <f t="shared" si="1"/>
        <v>0</v>
      </c>
      <c r="AD35" s="263">
        <f t="shared" si="1"/>
        <v>1030</v>
      </c>
      <c r="AE35" s="78">
        <f t="shared" si="1"/>
        <v>416667</v>
      </c>
      <c r="AF35" s="78">
        <f t="shared" si="1"/>
        <v>17</v>
      </c>
      <c r="AG35" s="78">
        <f t="shared" si="1"/>
        <v>3902</v>
      </c>
      <c r="AH35" s="78">
        <f t="shared" si="1"/>
        <v>851</v>
      </c>
      <c r="AI35" s="78">
        <f t="shared" si="1"/>
        <v>3600</v>
      </c>
      <c r="AJ35" s="78">
        <f t="shared" si="1"/>
        <v>1372</v>
      </c>
      <c r="AK35" s="78">
        <f t="shared" si="1"/>
        <v>2</v>
      </c>
      <c r="AL35" s="78">
        <f t="shared" si="1"/>
        <v>743</v>
      </c>
      <c r="AM35" s="244">
        <f t="shared" si="1"/>
        <v>218</v>
      </c>
    </row>
    <row r="36" spans="1:40" ht="24" customHeight="1" thickBot="1" x14ac:dyDescent="0.2">
      <c r="A36" s="83"/>
      <c r="B36" s="259" t="s">
        <v>47</v>
      </c>
      <c r="C36" s="264">
        <f t="shared" ref="C36:AM36" si="2">SUM(C23,C35)</f>
        <v>246</v>
      </c>
      <c r="D36" s="84">
        <f t="shared" si="2"/>
        <v>86124</v>
      </c>
      <c r="E36" s="84">
        <f t="shared" si="2"/>
        <v>845302</v>
      </c>
      <c r="F36" s="84">
        <f t="shared" si="2"/>
        <v>20521</v>
      </c>
      <c r="G36" s="84">
        <f t="shared" si="2"/>
        <v>656898</v>
      </c>
      <c r="H36" s="84">
        <f t="shared" si="2"/>
        <v>354306</v>
      </c>
      <c r="I36" s="84">
        <f t="shared" si="2"/>
        <v>36831</v>
      </c>
      <c r="J36" s="84">
        <f t="shared" si="2"/>
        <v>397026</v>
      </c>
      <c r="K36" s="84">
        <f t="shared" si="2"/>
        <v>447416</v>
      </c>
      <c r="L36" s="84">
        <f t="shared" si="2"/>
        <v>101611</v>
      </c>
      <c r="M36" s="84">
        <f t="shared" si="2"/>
        <v>159394</v>
      </c>
      <c r="N36" s="245">
        <f t="shared" si="2"/>
        <v>19453</v>
      </c>
      <c r="O36" s="264">
        <f t="shared" si="2"/>
        <v>26567</v>
      </c>
      <c r="P36" s="84">
        <f t="shared" si="2"/>
        <v>15124</v>
      </c>
      <c r="Q36" s="84">
        <f t="shared" si="2"/>
        <v>2206</v>
      </c>
      <c r="R36" s="84">
        <f t="shared" si="2"/>
        <v>23</v>
      </c>
      <c r="S36" s="84">
        <f t="shared" si="2"/>
        <v>203964</v>
      </c>
      <c r="T36" s="84">
        <f t="shared" si="2"/>
        <v>26764</v>
      </c>
      <c r="U36" s="245">
        <f t="shared" si="2"/>
        <v>23236</v>
      </c>
      <c r="V36" s="264">
        <f t="shared" si="2"/>
        <v>134047</v>
      </c>
      <c r="W36" s="84">
        <f t="shared" si="2"/>
        <v>10709</v>
      </c>
      <c r="X36" s="84">
        <f t="shared" si="2"/>
        <v>42155</v>
      </c>
      <c r="Y36" s="84">
        <f t="shared" si="2"/>
        <v>10355</v>
      </c>
      <c r="Z36" s="84">
        <f t="shared" si="2"/>
        <v>4426</v>
      </c>
      <c r="AA36" s="84">
        <f t="shared" si="2"/>
        <v>17333</v>
      </c>
      <c r="AB36" s="84">
        <f t="shared" si="2"/>
        <v>8870</v>
      </c>
      <c r="AC36" s="339">
        <f t="shared" si="2"/>
        <v>3</v>
      </c>
      <c r="AD36" s="264">
        <f t="shared" si="2"/>
        <v>8928</v>
      </c>
      <c r="AE36" s="84">
        <f t="shared" si="2"/>
        <v>6144676</v>
      </c>
      <c r="AF36" s="84">
        <f t="shared" si="2"/>
        <v>139</v>
      </c>
      <c r="AG36" s="84">
        <f t="shared" si="2"/>
        <v>82418</v>
      </c>
      <c r="AH36" s="84">
        <f t="shared" si="2"/>
        <v>8046</v>
      </c>
      <c r="AI36" s="84">
        <f t="shared" si="2"/>
        <v>34133</v>
      </c>
      <c r="AJ36" s="84">
        <f t="shared" si="2"/>
        <v>12843</v>
      </c>
      <c r="AK36" s="84">
        <f t="shared" si="2"/>
        <v>62</v>
      </c>
      <c r="AL36" s="84">
        <f t="shared" si="2"/>
        <v>6653</v>
      </c>
      <c r="AM36" s="245">
        <f t="shared" si="2"/>
        <v>2372</v>
      </c>
    </row>
    <row r="37" spans="1:40" x14ac:dyDescent="0.1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40" x14ac:dyDescent="0.15">
      <c r="B38" s="160" t="s">
        <v>483</v>
      </c>
      <c r="C38" s="33">
        <f t="shared" ref="C38:AM38" si="3">SUM(C9:C22,C24:C34)</f>
        <v>246</v>
      </c>
      <c r="D38" s="33">
        <f t="shared" si="3"/>
        <v>86124</v>
      </c>
      <c r="E38" s="33">
        <f t="shared" si="3"/>
        <v>845302</v>
      </c>
      <c r="F38" s="33">
        <f t="shared" si="3"/>
        <v>20521</v>
      </c>
      <c r="G38" s="33">
        <f t="shared" si="3"/>
        <v>656898</v>
      </c>
      <c r="H38" s="33">
        <f t="shared" si="3"/>
        <v>354306</v>
      </c>
      <c r="I38" s="33">
        <f t="shared" si="3"/>
        <v>36831</v>
      </c>
      <c r="J38" s="33">
        <f t="shared" si="3"/>
        <v>397026</v>
      </c>
      <c r="K38" s="33">
        <f t="shared" si="3"/>
        <v>447416</v>
      </c>
      <c r="L38" s="33">
        <f t="shared" si="3"/>
        <v>101611</v>
      </c>
      <c r="M38" s="33">
        <f t="shared" si="3"/>
        <v>159394</v>
      </c>
      <c r="N38" s="33">
        <f t="shared" si="3"/>
        <v>19453</v>
      </c>
      <c r="O38" s="33">
        <f t="shared" si="3"/>
        <v>26567</v>
      </c>
      <c r="P38" s="33">
        <f t="shared" si="3"/>
        <v>15124</v>
      </c>
      <c r="Q38" s="33">
        <f t="shared" si="3"/>
        <v>2206</v>
      </c>
      <c r="R38" s="33">
        <f t="shared" si="3"/>
        <v>23</v>
      </c>
      <c r="S38" s="33">
        <f t="shared" si="3"/>
        <v>203964</v>
      </c>
      <c r="T38" s="33">
        <f t="shared" si="3"/>
        <v>26764</v>
      </c>
      <c r="U38" s="33">
        <f t="shared" si="3"/>
        <v>23236</v>
      </c>
      <c r="V38" s="33">
        <f t="shared" si="3"/>
        <v>134047</v>
      </c>
      <c r="W38" s="33">
        <f t="shared" si="3"/>
        <v>10709</v>
      </c>
      <c r="X38" s="33">
        <f t="shared" si="3"/>
        <v>42155</v>
      </c>
      <c r="Y38" s="33">
        <f t="shared" si="3"/>
        <v>10355</v>
      </c>
      <c r="Z38" s="33">
        <f t="shared" si="3"/>
        <v>4426</v>
      </c>
      <c r="AA38" s="33">
        <f t="shared" si="3"/>
        <v>17333</v>
      </c>
      <c r="AB38" s="33">
        <f t="shared" si="3"/>
        <v>8870</v>
      </c>
      <c r="AC38" s="33">
        <f t="shared" si="3"/>
        <v>3</v>
      </c>
      <c r="AD38" s="33">
        <f t="shared" si="3"/>
        <v>8928</v>
      </c>
      <c r="AE38" s="33">
        <f t="shared" si="3"/>
        <v>6144676</v>
      </c>
      <c r="AF38" s="33">
        <f t="shared" si="3"/>
        <v>139</v>
      </c>
      <c r="AG38" s="33">
        <f t="shared" si="3"/>
        <v>82418</v>
      </c>
      <c r="AH38" s="33">
        <f t="shared" si="3"/>
        <v>8046</v>
      </c>
      <c r="AI38" s="33">
        <f t="shared" si="3"/>
        <v>34133</v>
      </c>
      <c r="AJ38" s="33">
        <f t="shared" si="3"/>
        <v>12843</v>
      </c>
      <c r="AK38" s="33">
        <f t="shared" si="3"/>
        <v>62</v>
      </c>
      <c r="AL38" s="33">
        <f t="shared" si="3"/>
        <v>6653</v>
      </c>
      <c r="AM38" s="33">
        <f t="shared" si="3"/>
        <v>2372</v>
      </c>
    </row>
    <row r="39" spans="1:40" x14ac:dyDescent="0.15">
      <c r="C39" s="33">
        <f>C36-C38</f>
        <v>0</v>
      </c>
      <c r="D39" s="33">
        <f t="shared" ref="D39:AM39" si="4">D36-D38</f>
        <v>0</v>
      </c>
      <c r="E39" s="33">
        <f t="shared" si="4"/>
        <v>0</v>
      </c>
      <c r="F39" s="33">
        <f t="shared" si="4"/>
        <v>0</v>
      </c>
      <c r="G39" s="33">
        <f t="shared" si="4"/>
        <v>0</v>
      </c>
      <c r="H39" s="33">
        <f t="shared" si="4"/>
        <v>0</v>
      </c>
      <c r="I39" s="33">
        <f t="shared" si="4"/>
        <v>0</v>
      </c>
      <c r="J39" s="33">
        <f t="shared" si="4"/>
        <v>0</v>
      </c>
      <c r="K39" s="33">
        <f t="shared" si="4"/>
        <v>0</v>
      </c>
      <c r="L39" s="33">
        <f t="shared" si="4"/>
        <v>0</v>
      </c>
      <c r="M39" s="33">
        <f t="shared" si="4"/>
        <v>0</v>
      </c>
      <c r="N39" s="33">
        <f t="shared" si="4"/>
        <v>0</v>
      </c>
      <c r="O39" s="33">
        <f t="shared" si="4"/>
        <v>0</v>
      </c>
      <c r="P39" s="33">
        <f t="shared" si="4"/>
        <v>0</v>
      </c>
      <c r="Q39" s="33">
        <f t="shared" si="4"/>
        <v>0</v>
      </c>
      <c r="R39" s="33">
        <f t="shared" si="4"/>
        <v>0</v>
      </c>
      <c r="S39" s="33">
        <f t="shared" si="4"/>
        <v>0</v>
      </c>
      <c r="T39" s="33">
        <f t="shared" si="4"/>
        <v>0</v>
      </c>
      <c r="U39" s="33">
        <f t="shared" si="4"/>
        <v>0</v>
      </c>
      <c r="V39" s="33">
        <f t="shared" si="4"/>
        <v>0</v>
      </c>
      <c r="W39" s="33">
        <f t="shared" si="4"/>
        <v>0</v>
      </c>
      <c r="X39" s="33">
        <f t="shared" si="4"/>
        <v>0</v>
      </c>
      <c r="Y39" s="33">
        <f t="shared" si="4"/>
        <v>0</v>
      </c>
      <c r="Z39" s="33">
        <f t="shared" si="4"/>
        <v>0</v>
      </c>
      <c r="AA39" s="33">
        <f t="shared" si="4"/>
        <v>0</v>
      </c>
      <c r="AB39" s="33">
        <f t="shared" si="4"/>
        <v>0</v>
      </c>
      <c r="AC39" s="33">
        <f t="shared" si="4"/>
        <v>0</v>
      </c>
      <c r="AD39" s="33">
        <f t="shared" si="4"/>
        <v>0</v>
      </c>
      <c r="AE39" s="33">
        <f t="shared" si="4"/>
        <v>0</v>
      </c>
      <c r="AF39" s="33">
        <f t="shared" si="4"/>
        <v>0</v>
      </c>
      <c r="AG39" s="33">
        <f t="shared" si="4"/>
        <v>0</v>
      </c>
      <c r="AH39" s="33">
        <f t="shared" si="4"/>
        <v>0</v>
      </c>
      <c r="AI39" s="33">
        <f t="shared" si="4"/>
        <v>0</v>
      </c>
      <c r="AJ39" s="33">
        <f t="shared" si="4"/>
        <v>0</v>
      </c>
      <c r="AK39" s="33">
        <f t="shared" si="4"/>
        <v>0</v>
      </c>
      <c r="AL39" s="33">
        <f t="shared" si="4"/>
        <v>0</v>
      </c>
      <c r="AM39" s="33">
        <f t="shared" si="4"/>
        <v>0</v>
      </c>
      <c r="AN39" s="33"/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28" orientation="landscape" useFirstPageNumber="1" r:id="rId1"/>
  <headerFooter alignWithMargins="0"/>
  <colBreaks count="3" manualBreakCount="3">
    <brk id="14" max="36" man="1"/>
    <brk id="21" max="36" man="1"/>
    <brk id="29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11" width="22.125" style="7" customWidth="1"/>
    <col min="12" max="16384" width="11" style="7"/>
  </cols>
  <sheetData>
    <row r="1" spans="1:11" ht="20.100000000000001" customHeight="1" x14ac:dyDescent="0.15"/>
    <row r="2" spans="1:11" ht="20.100000000000001" customHeight="1" x14ac:dyDescent="0.15">
      <c r="B2" s="25"/>
      <c r="C2" s="294" t="s">
        <v>629</v>
      </c>
    </row>
    <row r="3" spans="1:11" s="26" customFormat="1" ht="20.100000000000001" customHeight="1" thickBot="1" x14ac:dyDescent="0.2">
      <c r="K3" s="160" t="s">
        <v>438</v>
      </c>
    </row>
    <row r="4" spans="1:11" ht="24" customHeight="1" x14ac:dyDescent="0.15">
      <c r="A4" s="27"/>
      <c r="B4" s="248"/>
      <c r="C4" s="187"/>
      <c r="D4" s="30" t="s">
        <v>143</v>
      </c>
      <c r="E4" s="30"/>
      <c r="F4" s="30"/>
      <c r="G4" s="30"/>
      <c r="H4" s="29" t="s">
        <v>144</v>
      </c>
      <c r="I4" s="175"/>
      <c r="J4" s="176"/>
      <c r="K4" s="177"/>
    </row>
    <row r="5" spans="1:11" ht="24" customHeight="1" x14ac:dyDescent="0.15">
      <c r="A5" s="32"/>
      <c r="B5" s="249"/>
      <c r="C5" s="156" t="s">
        <v>145</v>
      </c>
      <c r="D5" s="136" t="s">
        <v>146</v>
      </c>
      <c r="E5" s="135"/>
      <c r="F5" s="112"/>
      <c r="G5" s="178"/>
      <c r="H5" s="179" t="s">
        <v>147</v>
      </c>
      <c r="I5" s="94"/>
      <c r="J5" s="161"/>
      <c r="K5" s="180" t="s">
        <v>148</v>
      </c>
    </row>
    <row r="6" spans="1:11" ht="24" customHeight="1" x14ac:dyDescent="0.2">
      <c r="A6" s="43" t="s">
        <v>9</v>
      </c>
      <c r="B6" s="250"/>
      <c r="C6" s="157" t="s">
        <v>14</v>
      </c>
      <c r="D6" s="181" t="s">
        <v>91</v>
      </c>
      <c r="E6" s="161" t="s">
        <v>149</v>
      </c>
      <c r="F6" s="48" t="s">
        <v>150</v>
      </c>
      <c r="G6" s="182" t="s">
        <v>14</v>
      </c>
      <c r="H6" s="183" t="s">
        <v>91</v>
      </c>
      <c r="I6" s="184" t="s">
        <v>149</v>
      </c>
      <c r="J6" s="48" t="s">
        <v>151</v>
      </c>
      <c r="K6" s="180" t="s">
        <v>152</v>
      </c>
    </row>
    <row r="7" spans="1:11" ht="24" customHeight="1" x14ac:dyDescent="0.2">
      <c r="A7" s="32"/>
      <c r="B7" s="40"/>
      <c r="C7" s="157"/>
      <c r="D7" s="57"/>
      <c r="E7" s="39"/>
      <c r="F7" s="48"/>
      <c r="G7" s="182"/>
      <c r="H7" s="185"/>
      <c r="I7" s="48"/>
      <c r="J7" s="186"/>
      <c r="K7" s="180" t="s">
        <v>14</v>
      </c>
    </row>
    <row r="8" spans="1:11" s="345" customFormat="1" ht="24" customHeight="1" x14ac:dyDescent="0.2">
      <c r="A8" s="342"/>
      <c r="B8" s="343"/>
      <c r="C8" s="329" t="s">
        <v>153</v>
      </c>
      <c r="D8" s="9" t="s">
        <v>154</v>
      </c>
      <c r="E8" s="9" t="s">
        <v>155</v>
      </c>
      <c r="F8" s="359" t="s">
        <v>156</v>
      </c>
      <c r="G8" s="18" t="s">
        <v>157</v>
      </c>
      <c r="H8" s="15" t="s">
        <v>158</v>
      </c>
      <c r="I8" s="360" t="s">
        <v>159</v>
      </c>
      <c r="J8" s="9" t="s">
        <v>160</v>
      </c>
      <c r="K8" s="12" t="s">
        <v>161</v>
      </c>
    </row>
    <row r="9" spans="1:11" ht="24" customHeight="1" x14ac:dyDescent="0.2">
      <c r="A9" s="65">
        <v>1</v>
      </c>
      <c r="B9" s="251" t="s">
        <v>28</v>
      </c>
      <c r="C9" s="68">
        <v>11911</v>
      </c>
      <c r="D9" s="66">
        <v>2429</v>
      </c>
      <c r="E9" s="66">
        <v>994</v>
      </c>
      <c r="F9" s="66">
        <v>7242644</v>
      </c>
      <c r="G9" s="66">
        <v>2872</v>
      </c>
      <c r="H9" s="66">
        <v>401</v>
      </c>
      <c r="I9" s="66">
        <v>105</v>
      </c>
      <c r="J9" s="66">
        <v>357786</v>
      </c>
      <c r="K9" s="67">
        <v>462</v>
      </c>
    </row>
    <row r="10" spans="1:11" ht="24" customHeight="1" x14ac:dyDescent="0.2">
      <c r="A10" s="69">
        <v>2</v>
      </c>
      <c r="B10" s="252" t="s">
        <v>29</v>
      </c>
      <c r="C10" s="72">
        <v>3216</v>
      </c>
      <c r="D10" s="70">
        <v>845</v>
      </c>
      <c r="E10" s="70">
        <v>335</v>
      </c>
      <c r="F10" s="70">
        <v>2459941</v>
      </c>
      <c r="G10" s="70">
        <v>990</v>
      </c>
      <c r="H10" s="70">
        <v>106</v>
      </c>
      <c r="I10" s="70">
        <v>39</v>
      </c>
      <c r="J10" s="70">
        <v>100828</v>
      </c>
      <c r="K10" s="71">
        <v>135</v>
      </c>
    </row>
    <row r="11" spans="1:11" ht="24" customHeight="1" x14ac:dyDescent="0.2">
      <c r="A11" s="69">
        <v>3</v>
      </c>
      <c r="B11" s="252" t="s">
        <v>30</v>
      </c>
      <c r="C11" s="72">
        <v>3160</v>
      </c>
      <c r="D11" s="70">
        <v>911</v>
      </c>
      <c r="E11" s="70">
        <v>635</v>
      </c>
      <c r="F11" s="70">
        <v>2937300</v>
      </c>
      <c r="G11" s="70">
        <v>1137</v>
      </c>
      <c r="H11" s="70">
        <v>187</v>
      </c>
      <c r="I11" s="70">
        <v>77</v>
      </c>
      <c r="J11" s="70">
        <v>187937</v>
      </c>
      <c r="K11" s="71">
        <v>230</v>
      </c>
    </row>
    <row r="12" spans="1:11" ht="24" customHeight="1" x14ac:dyDescent="0.2">
      <c r="A12" s="69">
        <v>4</v>
      </c>
      <c r="B12" s="252" t="s">
        <v>31</v>
      </c>
      <c r="C12" s="72">
        <v>2656</v>
      </c>
      <c r="D12" s="70">
        <v>667</v>
      </c>
      <c r="E12" s="70">
        <v>312</v>
      </c>
      <c r="F12" s="70">
        <v>1885553</v>
      </c>
      <c r="G12" s="70">
        <v>790</v>
      </c>
      <c r="H12" s="70">
        <v>87</v>
      </c>
      <c r="I12" s="70">
        <v>27</v>
      </c>
      <c r="J12" s="70">
        <v>82894</v>
      </c>
      <c r="K12" s="71">
        <v>105</v>
      </c>
    </row>
    <row r="13" spans="1:11" ht="24" customHeight="1" x14ac:dyDescent="0.2">
      <c r="A13" s="69">
        <v>5</v>
      </c>
      <c r="B13" s="252" t="s">
        <v>32</v>
      </c>
      <c r="C13" s="72">
        <v>2207</v>
      </c>
      <c r="D13" s="70">
        <v>629</v>
      </c>
      <c r="E13" s="70">
        <v>439</v>
      </c>
      <c r="F13" s="70">
        <v>2142898</v>
      </c>
      <c r="G13" s="70">
        <v>774</v>
      </c>
      <c r="H13" s="70">
        <v>105</v>
      </c>
      <c r="I13" s="70">
        <v>40</v>
      </c>
      <c r="J13" s="70">
        <v>101277</v>
      </c>
      <c r="K13" s="71">
        <v>127</v>
      </c>
    </row>
    <row r="14" spans="1:11" ht="24" customHeight="1" x14ac:dyDescent="0.2">
      <c r="A14" s="69">
        <v>6</v>
      </c>
      <c r="B14" s="252" t="s">
        <v>33</v>
      </c>
      <c r="C14" s="72">
        <v>1729</v>
      </c>
      <c r="D14" s="70">
        <v>415</v>
      </c>
      <c r="E14" s="70">
        <v>281</v>
      </c>
      <c r="F14" s="70">
        <v>1323612</v>
      </c>
      <c r="G14" s="70">
        <v>544</v>
      </c>
      <c r="H14" s="70">
        <v>56</v>
      </c>
      <c r="I14" s="70">
        <v>19</v>
      </c>
      <c r="J14" s="70">
        <v>51738</v>
      </c>
      <c r="K14" s="71">
        <v>73</v>
      </c>
    </row>
    <row r="15" spans="1:11" ht="24" customHeight="1" x14ac:dyDescent="0.2">
      <c r="A15" s="69">
        <v>7</v>
      </c>
      <c r="B15" s="252" t="s">
        <v>34</v>
      </c>
      <c r="C15" s="72">
        <v>3155</v>
      </c>
      <c r="D15" s="70">
        <v>808</v>
      </c>
      <c r="E15" s="70">
        <v>428</v>
      </c>
      <c r="F15" s="70">
        <v>2419948</v>
      </c>
      <c r="G15" s="70">
        <v>956</v>
      </c>
      <c r="H15" s="70">
        <v>222</v>
      </c>
      <c r="I15" s="70">
        <v>72</v>
      </c>
      <c r="J15" s="70">
        <v>209050</v>
      </c>
      <c r="K15" s="71">
        <v>259</v>
      </c>
    </row>
    <row r="16" spans="1:11" ht="24" customHeight="1" x14ac:dyDescent="0.2">
      <c r="A16" s="69">
        <v>8</v>
      </c>
      <c r="B16" s="252" t="s">
        <v>35</v>
      </c>
      <c r="C16" s="72">
        <v>1856</v>
      </c>
      <c r="D16" s="70">
        <v>684</v>
      </c>
      <c r="E16" s="70">
        <v>579</v>
      </c>
      <c r="F16" s="70">
        <v>2498165</v>
      </c>
      <c r="G16" s="70">
        <v>839</v>
      </c>
      <c r="H16" s="70">
        <v>116</v>
      </c>
      <c r="I16" s="70">
        <v>38</v>
      </c>
      <c r="J16" s="70">
        <v>114618</v>
      </c>
      <c r="K16" s="71">
        <v>135</v>
      </c>
    </row>
    <row r="17" spans="1:11" ht="24" customHeight="1" x14ac:dyDescent="0.2">
      <c r="A17" s="69">
        <v>9</v>
      </c>
      <c r="B17" s="252" t="s">
        <v>36</v>
      </c>
      <c r="C17" s="72">
        <v>1869</v>
      </c>
      <c r="D17" s="70">
        <v>589</v>
      </c>
      <c r="E17" s="70">
        <v>483</v>
      </c>
      <c r="F17" s="70">
        <v>1832703</v>
      </c>
      <c r="G17" s="70">
        <v>752</v>
      </c>
      <c r="H17" s="70">
        <v>171</v>
      </c>
      <c r="I17" s="70">
        <v>47</v>
      </c>
      <c r="J17" s="70">
        <v>160366</v>
      </c>
      <c r="K17" s="71">
        <v>189</v>
      </c>
    </row>
    <row r="18" spans="1:11" ht="24" customHeight="1" x14ac:dyDescent="0.2">
      <c r="A18" s="69">
        <v>10</v>
      </c>
      <c r="B18" s="252" t="s">
        <v>190</v>
      </c>
      <c r="C18" s="72">
        <v>649</v>
      </c>
      <c r="D18" s="70">
        <v>169</v>
      </c>
      <c r="E18" s="70">
        <v>111</v>
      </c>
      <c r="F18" s="70">
        <v>506530</v>
      </c>
      <c r="G18" s="70">
        <v>208</v>
      </c>
      <c r="H18" s="70">
        <v>28</v>
      </c>
      <c r="I18" s="70">
        <v>13</v>
      </c>
      <c r="J18" s="70">
        <v>29348</v>
      </c>
      <c r="K18" s="71">
        <v>36</v>
      </c>
    </row>
    <row r="19" spans="1:11" ht="24" customHeight="1" x14ac:dyDescent="0.2">
      <c r="A19" s="69">
        <v>11</v>
      </c>
      <c r="B19" s="252" t="s">
        <v>191</v>
      </c>
      <c r="C19" s="72">
        <v>2641</v>
      </c>
      <c r="D19" s="70">
        <v>726</v>
      </c>
      <c r="E19" s="70">
        <v>563</v>
      </c>
      <c r="F19" s="70">
        <v>2429565</v>
      </c>
      <c r="G19" s="70">
        <v>888</v>
      </c>
      <c r="H19" s="70">
        <v>133</v>
      </c>
      <c r="I19" s="70">
        <v>59</v>
      </c>
      <c r="J19" s="70">
        <v>136118</v>
      </c>
      <c r="K19" s="71">
        <v>164</v>
      </c>
    </row>
    <row r="20" spans="1:11" ht="24" customHeight="1" x14ac:dyDescent="0.2">
      <c r="A20" s="73">
        <v>12</v>
      </c>
      <c r="B20" s="253" t="s">
        <v>192</v>
      </c>
      <c r="C20" s="72">
        <v>870</v>
      </c>
      <c r="D20" s="70">
        <v>252</v>
      </c>
      <c r="E20" s="70">
        <v>203</v>
      </c>
      <c r="F20" s="70">
        <v>798524</v>
      </c>
      <c r="G20" s="70">
        <v>322</v>
      </c>
      <c r="H20" s="70">
        <v>92</v>
      </c>
      <c r="I20" s="70">
        <v>32</v>
      </c>
      <c r="J20" s="70">
        <v>91141</v>
      </c>
      <c r="K20" s="71">
        <v>104</v>
      </c>
    </row>
    <row r="21" spans="1:11" ht="24" customHeight="1" x14ac:dyDescent="0.2">
      <c r="A21" s="69">
        <v>13</v>
      </c>
      <c r="B21" s="252" t="s">
        <v>207</v>
      </c>
      <c r="C21" s="72">
        <v>566</v>
      </c>
      <c r="D21" s="70">
        <v>177</v>
      </c>
      <c r="E21" s="70">
        <v>142</v>
      </c>
      <c r="F21" s="70">
        <v>573377</v>
      </c>
      <c r="G21" s="70">
        <v>226</v>
      </c>
      <c r="H21" s="70">
        <v>27</v>
      </c>
      <c r="I21" s="70">
        <v>7</v>
      </c>
      <c r="J21" s="70">
        <v>25680</v>
      </c>
      <c r="K21" s="71">
        <v>30</v>
      </c>
    </row>
    <row r="22" spans="1:11" ht="24" customHeight="1" x14ac:dyDescent="0.2">
      <c r="A22" s="64">
        <v>14</v>
      </c>
      <c r="B22" s="281" t="s">
        <v>208</v>
      </c>
      <c r="C22" s="77">
        <v>1189</v>
      </c>
      <c r="D22" s="75">
        <v>325</v>
      </c>
      <c r="E22" s="75">
        <v>253</v>
      </c>
      <c r="F22" s="75">
        <v>1149820</v>
      </c>
      <c r="G22" s="75">
        <v>391</v>
      </c>
      <c r="H22" s="75">
        <v>129</v>
      </c>
      <c r="I22" s="75">
        <v>35</v>
      </c>
      <c r="J22" s="75">
        <v>121503</v>
      </c>
      <c r="K22" s="76">
        <v>146</v>
      </c>
    </row>
    <row r="23" spans="1:11" ht="24" customHeight="1" x14ac:dyDescent="0.2">
      <c r="A23" s="32"/>
      <c r="B23" s="40" t="s">
        <v>306</v>
      </c>
      <c r="C23" s="263">
        <f>SUM(C9:C22)</f>
        <v>37674</v>
      </c>
      <c r="D23" s="78">
        <f t="shared" ref="D23:K23" si="0">SUM(D9:D22)</f>
        <v>9626</v>
      </c>
      <c r="E23" s="78">
        <f t="shared" si="0"/>
        <v>5758</v>
      </c>
      <c r="F23" s="78">
        <f t="shared" si="0"/>
        <v>30200580</v>
      </c>
      <c r="G23" s="78">
        <f t="shared" si="0"/>
        <v>11689</v>
      </c>
      <c r="H23" s="78">
        <f t="shared" si="0"/>
        <v>1860</v>
      </c>
      <c r="I23" s="78">
        <f t="shared" si="0"/>
        <v>610</v>
      </c>
      <c r="J23" s="78">
        <f t="shared" si="0"/>
        <v>1770284</v>
      </c>
      <c r="K23" s="244">
        <f t="shared" si="0"/>
        <v>2195</v>
      </c>
    </row>
    <row r="24" spans="1:11" ht="24" customHeight="1" x14ac:dyDescent="0.2">
      <c r="A24" s="65">
        <v>15</v>
      </c>
      <c r="B24" s="255" t="s">
        <v>189</v>
      </c>
      <c r="C24" s="81">
        <v>553</v>
      </c>
      <c r="D24" s="79">
        <v>169</v>
      </c>
      <c r="E24" s="79">
        <v>143</v>
      </c>
      <c r="F24" s="79">
        <v>585649</v>
      </c>
      <c r="G24" s="79">
        <v>218</v>
      </c>
      <c r="H24" s="79">
        <v>71</v>
      </c>
      <c r="I24" s="79">
        <v>23</v>
      </c>
      <c r="J24" s="79">
        <v>69695</v>
      </c>
      <c r="K24" s="80">
        <v>87</v>
      </c>
    </row>
    <row r="25" spans="1:11" ht="24" customHeight="1" x14ac:dyDescent="0.2">
      <c r="A25" s="69">
        <v>16</v>
      </c>
      <c r="B25" s="256" t="s">
        <v>38</v>
      </c>
      <c r="C25" s="72">
        <v>456</v>
      </c>
      <c r="D25" s="70">
        <v>133</v>
      </c>
      <c r="E25" s="70">
        <v>130</v>
      </c>
      <c r="F25" s="70">
        <v>435864</v>
      </c>
      <c r="G25" s="70">
        <v>181</v>
      </c>
      <c r="H25" s="70">
        <v>45</v>
      </c>
      <c r="I25" s="70">
        <v>16</v>
      </c>
      <c r="J25" s="70">
        <v>43077</v>
      </c>
      <c r="K25" s="71">
        <v>56</v>
      </c>
    </row>
    <row r="26" spans="1:11" ht="24" customHeight="1" x14ac:dyDescent="0.2">
      <c r="A26" s="69">
        <v>17</v>
      </c>
      <c r="B26" s="256" t="s">
        <v>39</v>
      </c>
      <c r="C26" s="72">
        <v>261</v>
      </c>
      <c r="D26" s="70">
        <v>81</v>
      </c>
      <c r="E26" s="70">
        <v>43</v>
      </c>
      <c r="F26" s="70">
        <v>205839</v>
      </c>
      <c r="G26" s="70">
        <v>97</v>
      </c>
      <c r="H26" s="70">
        <v>17</v>
      </c>
      <c r="I26" s="70">
        <v>5</v>
      </c>
      <c r="J26" s="70">
        <v>16271</v>
      </c>
      <c r="K26" s="71">
        <v>21</v>
      </c>
    </row>
    <row r="27" spans="1:11" ht="24" customHeight="1" x14ac:dyDescent="0.2">
      <c r="A27" s="69">
        <v>18</v>
      </c>
      <c r="B27" s="256" t="s">
        <v>40</v>
      </c>
      <c r="C27" s="72">
        <v>269</v>
      </c>
      <c r="D27" s="70">
        <v>65</v>
      </c>
      <c r="E27" s="70">
        <v>71</v>
      </c>
      <c r="F27" s="70">
        <v>220829</v>
      </c>
      <c r="G27" s="70">
        <v>101</v>
      </c>
      <c r="H27" s="70">
        <v>11</v>
      </c>
      <c r="I27" s="70">
        <v>5</v>
      </c>
      <c r="J27" s="70">
        <v>11513</v>
      </c>
      <c r="K27" s="71">
        <v>13</v>
      </c>
    </row>
    <row r="28" spans="1:11" ht="24" customHeight="1" x14ac:dyDescent="0.2">
      <c r="A28" s="69">
        <v>19</v>
      </c>
      <c r="B28" s="256" t="s">
        <v>41</v>
      </c>
      <c r="C28" s="72">
        <v>403</v>
      </c>
      <c r="D28" s="70">
        <v>170</v>
      </c>
      <c r="E28" s="70">
        <v>157</v>
      </c>
      <c r="F28" s="70">
        <v>607805</v>
      </c>
      <c r="G28" s="70">
        <v>215</v>
      </c>
      <c r="H28" s="70">
        <v>44</v>
      </c>
      <c r="I28" s="70">
        <v>2</v>
      </c>
      <c r="J28" s="70">
        <v>36563</v>
      </c>
      <c r="K28" s="71">
        <v>44</v>
      </c>
    </row>
    <row r="29" spans="1:11" ht="24" customHeight="1" x14ac:dyDescent="0.2">
      <c r="A29" s="69">
        <v>20</v>
      </c>
      <c r="B29" s="256" t="s">
        <v>42</v>
      </c>
      <c r="C29" s="72">
        <v>746</v>
      </c>
      <c r="D29" s="70">
        <v>233</v>
      </c>
      <c r="E29" s="70">
        <v>158</v>
      </c>
      <c r="F29" s="70">
        <v>792316</v>
      </c>
      <c r="G29" s="70">
        <v>271</v>
      </c>
      <c r="H29" s="70">
        <v>74</v>
      </c>
      <c r="I29" s="70">
        <v>23</v>
      </c>
      <c r="J29" s="70">
        <v>70755</v>
      </c>
      <c r="K29" s="71">
        <v>86</v>
      </c>
    </row>
    <row r="30" spans="1:11" ht="24" customHeight="1" x14ac:dyDescent="0.2">
      <c r="A30" s="69">
        <v>21</v>
      </c>
      <c r="B30" s="256" t="s">
        <v>43</v>
      </c>
      <c r="C30" s="72">
        <v>416</v>
      </c>
      <c r="D30" s="70">
        <v>111</v>
      </c>
      <c r="E30" s="70">
        <v>67</v>
      </c>
      <c r="F30" s="70">
        <v>370901</v>
      </c>
      <c r="G30" s="70">
        <v>136</v>
      </c>
      <c r="H30" s="70">
        <v>39</v>
      </c>
      <c r="I30" s="70">
        <v>5</v>
      </c>
      <c r="J30" s="70">
        <v>34572</v>
      </c>
      <c r="K30" s="71">
        <v>42</v>
      </c>
    </row>
    <row r="31" spans="1:11" ht="24" customHeight="1" x14ac:dyDescent="0.2">
      <c r="A31" s="69">
        <v>22</v>
      </c>
      <c r="B31" s="256" t="s">
        <v>44</v>
      </c>
      <c r="C31" s="72">
        <v>264</v>
      </c>
      <c r="D31" s="70">
        <v>98</v>
      </c>
      <c r="E31" s="70">
        <v>92</v>
      </c>
      <c r="F31" s="70">
        <v>351217</v>
      </c>
      <c r="G31" s="70">
        <v>123</v>
      </c>
      <c r="H31" s="70">
        <v>24</v>
      </c>
      <c r="I31" s="70">
        <v>5</v>
      </c>
      <c r="J31" s="70">
        <v>19383</v>
      </c>
      <c r="K31" s="71">
        <v>28</v>
      </c>
    </row>
    <row r="32" spans="1:11" ht="24" customHeight="1" x14ac:dyDescent="0.2">
      <c r="A32" s="69">
        <v>23</v>
      </c>
      <c r="B32" s="256" t="s">
        <v>45</v>
      </c>
      <c r="C32" s="72">
        <v>640</v>
      </c>
      <c r="D32" s="70">
        <v>200</v>
      </c>
      <c r="E32" s="70">
        <v>154</v>
      </c>
      <c r="F32" s="70">
        <v>669394</v>
      </c>
      <c r="G32" s="70">
        <v>261</v>
      </c>
      <c r="H32" s="70">
        <v>68</v>
      </c>
      <c r="I32" s="70">
        <v>19</v>
      </c>
      <c r="J32" s="70">
        <v>64070</v>
      </c>
      <c r="K32" s="71">
        <v>78</v>
      </c>
    </row>
    <row r="33" spans="1:11" ht="24" customHeight="1" x14ac:dyDescent="0.2">
      <c r="A33" s="69">
        <v>24</v>
      </c>
      <c r="B33" s="256" t="s">
        <v>46</v>
      </c>
      <c r="C33" s="72">
        <v>693</v>
      </c>
      <c r="D33" s="70">
        <v>226</v>
      </c>
      <c r="E33" s="70">
        <v>219</v>
      </c>
      <c r="F33" s="70">
        <v>724450</v>
      </c>
      <c r="G33" s="70">
        <v>288</v>
      </c>
      <c r="H33" s="70">
        <v>36</v>
      </c>
      <c r="I33" s="70">
        <v>15</v>
      </c>
      <c r="J33" s="70">
        <v>35783</v>
      </c>
      <c r="K33" s="71">
        <v>41</v>
      </c>
    </row>
    <row r="34" spans="1:11" ht="24" customHeight="1" x14ac:dyDescent="0.2">
      <c r="A34" s="73">
        <v>25</v>
      </c>
      <c r="B34" s="257" t="s">
        <v>211</v>
      </c>
      <c r="C34" s="77">
        <v>408</v>
      </c>
      <c r="D34" s="75">
        <v>119</v>
      </c>
      <c r="E34" s="75">
        <v>124</v>
      </c>
      <c r="F34" s="75">
        <v>379155</v>
      </c>
      <c r="G34" s="75">
        <v>175</v>
      </c>
      <c r="H34" s="75">
        <v>28</v>
      </c>
      <c r="I34" s="75">
        <v>15</v>
      </c>
      <c r="J34" s="75">
        <v>28081</v>
      </c>
      <c r="K34" s="76">
        <v>38</v>
      </c>
    </row>
    <row r="35" spans="1:11" ht="24" customHeight="1" x14ac:dyDescent="0.2">
      <c r="A35" s="82"/>
      <c r="B35" s="258" t="s">
        <v>307</v>
      </c>
      <c r="C35" s="263">
        <f>SUM(C24:C34)</f>
        <v>5109</v>
      </c>
      <c r="D35" s="78">
        <f t="shared" ref="D35:K35" si="1">SUM(D24:D34)</f>
        <v>1605</v>
      </c>
      <c r="E35" s="78">
        <f t="shared" si="1"/>
        <v>1358</v>
      </c>
      <c r="F35" s="78">
        <f t="shared" si="1"/>
        <v>5343419</v>
      </c>
      <c r="G35" s="78">
        <f t="shared" si="1"/>
        <v>2066</v>
      </c>
      <c r="H35" s="78">
        <f t="shared" si="1"/>
        <v>457</v>
      </c>
      <c r="I35" s="78">
        <f t="shared" si="1"/>
        <v>133</v>
      </c>
      <c r="J35" s="78">
        <f t="shared" si="1"/>
        <v>429763</v>
      </c>
      <c r="K35" s="244">
        <f t="shared" si="1"/>
        <v>534</v>
      </c>
    </row>
    <row r="36" spans="1:11" ht="24" customHeight="1" thickBot="1" x14ac:dyDescent="0.2">
      <c r="A36" s="83"/>
      <c r="B36" s="259" t="s">
        <v>47</v>
      </c>
      <c r="C36" s="264">
        <f t="shared" ref="C36:K36" si="2">SUM(C23,C35)</f>
        <v>42783</v>
      </c>
      <c r="D36" s="84">
        <f t="shared" si="2"/>
        <v>11231</v>
      </c>
      <c r="E36" s="84">
        <f t="shared" si="2"/>
        <v>7116</v>
      </c>
      <c r="F36" s="84">
        <f t="shared" si="2"/>
        <v>35543999</v>
      </c>
      <c r="G36" s="84">
        <f t="shared" si="2"/>
        <v>13755</v>
      </c>
      <c r="H36" s="84">
        <f t="shared" si="2"/>
        <v>2317</v>
      </c>
      <c r="I36" s="84">
        <f t="shared" si="2"/>
        <v>743</v>
      </c>
      <c r="J36" s="84">
        <f t="shared" si="2"/>
        <v>2200047</v>
      </c>
      <c r="K36" s="245">
        <f t="shared" si="2"/>
        <v>2729</v>
      </c>
    </row>
    <row r="38" spans="1:11" x14ac:dyDescent="0.15">
      <c r="B38" s="160" t="s">
        <v>483</v>
      </c>
      <c r="C38" s="7">
        <f t="shared" ref="C38:K38" si="3">SUM(C9:C22,C24:C34)</f>
        <v>42783</v>
      </c>
      <c r="D38" s="7">
        <f t="shared" si="3"/>
        <v>11231</v>
      </c>
      <c r="E38" s="7">
        <f t="shared" si="3"/>
        <v>7116</v>
      </c>
      <c r="F38" s="7">
        <f t="shared" si="3"/>
        <v>35543999</v>
      </c>
      <c r="G38" s="7">
        <f t="shared" si="3"/>
        <v>13755</v>
      </c>
      <c r="H38" s="7">
        <f t="shared" si="3"/>
        <v>2317</v>
      </c>
      <c r="I38" s="7">
        <f t="shared" si="3"/>
        <v>743</v>
      </c>
      <c r="J38" s="7">
        <f t="shared" si="3"/>
        <v>2200047</v>
      </c>
      <c r="K38" s="7">
        <f t="shared" si="3"/>
        <v>2729</v>
      </c>
    </row>
    <row r="39" spans="1:11" x14ac:dyDescent="0.15">
      <c r="C39" s="7">
        <f>C36-C38</f>
        <v>0</v>
      </c>
      <c r="D39" s="7">
        <f t="shared" ref="D39:K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G39"/>
  <sheetViews>
    <sheetView view="pageBreakPreview" zoomScale="50" zoomScaleNormal="100" zoomScaleSheetLayoutView="50" workbookViewId="0">
      <pane xSplit="2" ySplit="8" topLeftCell="C18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6" width="25.875" style="7" customWidth="1"/>
    <col min="7" max="14" width="24.875" style="7" customWidth="1"/>
    <col min="15" max="21" width="23.375" style="7" customWidth="1"/>
    <col min="22" max="22" width="3.125" style="7" customWidth="1"/>
    <col min="23" max="16384" width="11" style="7"/>
  </cols>
  <sheetData>
    <row r="1" spans="1:215" ht="20.100000000000001" customHeight="1" x14ac:dyDescent="0.15"/>
    <row r="2" spans="1:215" ht="20.100000000000001" customHeight="1" x14ac:dyDescent="0.15">
      <c r="B2" s="25"/>
      <c r="C2" s="294" t="s">
        <v>625</v>
      </c>
      <c r="G2" s="294" t="str">
        <f>C2</f>
        <v>第１７表  平成２８年度分県民税の所得割額等</v>
      </c>
      <c r="O2" s="294" t="str">
        <f>C2</f>
        <v>第１７表  平成２８年度分県民税の所得割額等</v>
      </c>
    </row>
    <row r="3" spans="1:215" s="26" customFormat="1" ht="20.100000000000001" customHeight="1" thickBot="1" x14ac:dyDescent="0.25">
      <c r="C3" s="295" t="s">
        <v>0</v>
      </c>
      <c r="D3" s="85"/>
      <c r="E3" s="85"/>
      <c r="F3" s="160" t="s">
        <v>315</v>
      </c>
      <c r="G3" s="295" t="s">
        <v>2</v>
      </c>
      <c r="H3" s="61"/>
      <c r="I3" s="35"/>
      <c r="N3" s="160" t="s">
        <v>70</v>
      </c>
      <c r="O3" s="295" t="s">
        <v>316</v>
      </c>
      <c r="R3" s="86"/>
      <c r="S3" s="86"/>
      <c r="U3" s="160" t="s">
        <v>70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</row>
    <row r="4" spans="1:215" ht="24" customHeight="1" x14ac:dyDescent="0.15">
      <c r="A4" s="27"/>
      <c r="B4" s="248"/>
      <c r="C4" s="144" t="s">
        <v>14</v>
      </c>
      <c r="D4" s="30"/>
      <c r="E4" s="30"/>
      <c r="F4" s="31"/>
      <c r="G4" s="283"/>
      <c r="H4" s="28"/>
      <c r="I4" s="28"/>
      <c r="J4" s="411" t="s">
        <v>71</v>
      </c>
      <c r="K4" s="411"/>
      <c r="L4" s="30"/>
      <c r="M4" s="30"/>
      <c r="N4" s="31"/>
      <c r="O4" s="134" t="s">
        <v>72</v>
      </c>
      <c r="P4" s="28"/>
      <c r="Q4" s="28"/>
      <c r="R4" s="28"/>
      <c r="S4" s="28"/>
      <c r="T4" s="234"/>
      <c r="U4" s="145"/>
    </row>
    <row r="5" spans="1:215" ht="24" customHeight="1" x14ac:dyDescent="0.2">
      <c r="A5" s="32"/>
      <c r="B5" s="249"/>
      <c r="C5" s="275"/>
      <c r="D5" s="161"/>
      <c r="E5" s="118"/>
      <c r="F5" s="162"/>
      <c r="G5" s="284"/>
      <c r="H5" s="94"/>
      <c r="I5" s="163"/>
      <c r="J5" s="164"/>
      <c r="K5" s="96" t="s">
        <v>73</v>
      </c>
      <c r="L5" s="150"/>
      <c r="M5" s="150"/>
      <c r="N5" s="285"/>
      <c r="O5" s="396" t="s">
        <v>162</v>
      </c>
      <c r="P5" s="397"/>
      <c r="Q5" s="398"/>
      <c r="R5" s="379"/>
      <c r="S5" s="379"/>
      <c r="T5" s="399"/>
      <c r="U5" s="400"/>
    </row>
    <row r="6" spans="1:215" ht="24" customHeight="1" x14ac:dyDescent="0.2">
      <c r="A6" s="43" t="s">
        <v>9</v>
      </c>
      <c r="B6" s="250"/>
      <c r="C6" s="195" t="s">
        <v>203</v>
      </c>
      <c r="D6" s="147" t="s">
        <v>203</v>
      </c>
      <c r="E6" s="48" t="s">
        <v>12</v>
      </c>
      <c r="F6" s="165" t="s">
        <v>271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344</v>
      </c>
      <c r="L6" s="167" t="s">
        <v>345</v>
      </c>
      <c r="M6" s="3" t="s">
        <v>346</v>
      </c>
      <c r="N6" s="201" t="s">
        <v>79</v>
      </c>
      <c r="O6" s="276" t="s">
        <v>344</v>
      </c>
      <c r="P6" s="168" t="s">
        <v>348</v>
      </c>
      <c r="Q6" s="49" t="s">
        <v>359</v>
      </c>
      <c r="R6" s="59" t="s">
        <v>573</v>
      </c>
      <c r="S6" s="59" t="s">
        <v>338</v>
      </c>
      <c r="T6" s="61" t="s">
        <v>270</v>
      </c>
      <c r="U6" s="180" t="s">
        <v>474</v>
      </c>
    </row>
    <row r="7" spans="1:215" ht="24" customHeight="1" x14ac:dyDescent="0.2">
      <c r="A7" s="32"/>
      <c r="B7" s="40"/>
      <c r="C7" s="157" t="s">
        <v>204</v>
      </c>
      <c r="D7" s="48" t="s">
        <v>205</v>
      </c>
      <c r="E7" s="33"/>
      <c r="F7" s="63" t="s">
        <v>273</v>
      </c>
      <c r="G7" s="227"/>
      <c r="H7" s="33"/>
      <c r="I7" s="121"/>
      <c r="J7" s="159"/>
      <c r="K7" s="121" t="s">
        <v>175</v>
      </c>
      <c r="L7" s="59" t="s">
        <v>354</v>
      </c>
      <c r="M7" s="38" t="s">
        <v>354</v>
      </c>
      <c r="N7" s="201"/>
      <c r="O7" s="277" t="s">
        <v>175</v>
      </c>
      <c r="P7" s="169" t="s">
        <v>355</v>
      </c>
      <c r="Q7" s="49"/>
      <c r="R7" s="59" t="s">
        <v>579</v>
      </c>
      <c r="S7" s="59" t="s">
        <v>339</v>
      </c>
      <c r="T7" s="39" t="s">
        <v>272</v>
      </c>
      <c r="U7" s="119"/>
    </row>
    <row r="8" spans="1:215" s="345" customFormat="1" ht="24" customHeight="1" x14ac:dyDescent="0.2">
      <c r="A8" s="342"/>
      <c r="B8" s="343"/>
      <c r="C8" s="21" t="s">
        <v>274</v>
      </c>
      <c r="D8" s="9" t="s">
        <v>275</v>
      </c>
      <c r="E8" s="9" t="s">
        <v>276</v>
      </c>
      <c r="F8" s="12" t="s">
        <v>277</v>
      </c>
      <c r="G8" s="361" t="s">
        <v>278</v>
      </c>
      <c r="H8" s="15" t="s">
        <v>279</v>
      </c>
      <c r="I8" s="9" t="s">
        <v>280</v>
      </c>
      <c r="J8" s="10" t="s">
        <v>281</v>
      </c>
      <c r="K8" s="15" t="s">
        <v>282</v>
      </c>
      <c r="L8" s="9" t="s">
        <v>283</v>
      </c>
      <c r="M8" s="9" t="s">
        <v>284</v>
      </c>
      <c r="N8" s="12" t="s">
        <v>285</v>
      </c>
      <c r="O8" s="329" t="s">
        <v>286</v>
      </c>
      <c r="P8" s="9" t="s">
        <v>287</v>
      </c>
      <c r="Q8" s="9" t="s">
        <v>288</v>
      </c>
      <c r="R8" s="6" t="s">
        <v>578</v>
      </c>
      <c r="S8" s="6" t="s">
        <v>577</v>
      </c>
      <c r="T8" s="9" t="s">
        <v>576</v>
      </c>
      <c r="U8" s="12" t="s">
        <v>575</v>
      </c>
    </row>
    <row r="9" spans="1:215" ht="24" customHeight="1" x14ac:dyDescent="0.2">
      <c r="A9" s="65">
        <v>1</v>
      </c>
      <c r="B9" s="251" t="s">
        <v>28</v>
      </c>
      <c r="C9" s="68">
        <v>224223</v>
      </c>
      <c r="D9" s="66">
        <v>16232</v>
      </c>
      <c r="E9" s="66">
        <v>240455</v>
      </c>
      <c r="F9" s="67">
        <v>343</v>
      </c>
      <c r="G9" s="170">
        <v>800573164</v>
      </c>
      <c r="H9" s="66">
        <v>5663</v>
      </c>
      <c r="I9" s="66">
        <v>0</v>
      </c>
      <c r="J9" s="66">
        <v>800578827</v>
      </c>
      <c r="K9" s="66">
        <v>12830045</v>
      </c>
      <c r="L9" s="66">
        <v>1145349</v>
      </c>
      <c r="M9" s="66">
        <v>247391</v>
      </c>
      <c r="N9" s="67">
        <v>14222785</v>
      </c>
      <c r="O9" s="68">
        <v>143151</v>
      </c>
      <c r="P9" s="66">
        <v>15495</v>
      </c>
      <c r="Q9" s="66">
        <v>158646</v>
      </c>
      <c r="R9" s="125">
        <v>5227000</v>
      </c>
      <c r="S9" s="125">
        <v>290959</v>
      </c>
      <c r="T9" s="66">
        <v>535766</v>
      </c>
      <c r="U9" s="67">
        <v>821013983</v>
      </c>
    </row>
    <row r="10" spans="1:215" ht="24" customHeight="1" x14ac:dyDescent="0.2">
      <c r="A10" s="69">
        <v>2</v>
      </c>
      <c r="B10" s="252" t="s">
        <v>29</v>
      </c>
      <c r="C10" s="72">
        <v>59997</v>
      </c>
      <c r="D10" s="70">
        <v>5316</v>
      </c>
      <c r="E10" s="70">
        <v>65313</v>
      </c>
      <c r="F10" s="71">
        <v>111</v>
      </c>
      <c r="G10" s="72">
        <v>184272886</v>
      </c>
      <c r="H10" s="70">
        <v>0</v>
      </c>
      <c r="I10" s="70">
        <v>0</v>
      </c>
      <c r="J10" s="70">
        <v>184272886</v>
      </c>
      <c r="K10" s="70">
        <v>2290565</v>
      </c>
      <c r="L10" s="70">
        <v>65646</v>
      </c>
      <c r="M10" s="70">
        <v>114</v>
      </c>
      <c r="N10" s="71">
        <v>2356325</v>
      </c>
      <c r="O10" s="72">
        <v>46255</v>
      </c>
      <c r="P10" s="70">
        <v>0</v>
      </c>
      <c r="Q10" s="70">
        <v>46255</v>
      </c>
      <c r="R10" s="70">
        <v>765225</v>
      </c>
      <c r="S10" s="70">
        <v>87000</v>
      </c>
      <c r="T10" s="70">
        <v>103249</v>
      </c>
      <c r="U10" s="71">
        <v>187630940</v>
      </c>
    </row>
    <row r="11" spans="1:215" ht="24" customHeight="1" x14ac:dyDescent="0.2">
      <c r="A11" s="69">
        <v>3</v>
      </c>
      <c r="B11" s="252" t="s">
        <v>30</v>
      </c>
      <c r="C11" s="72">
        <v>65426</v>
      </c>
      <c r="D11" s="70">
        <v>6040</v>
      </c>
      <c r="E11" s="70">
        <v>71466</v>
      </c>
      <c r="F11" s="71">
        <v>105</v>
      </c>
      <c r="G11" s="72">
        <v>203133655</v>
      </c>
      <c r="H11" s="70">
        <v>1147</v>
      </c>
      <c r="I11" s="70">
        <v>0</v>
      </c>
      <c r="J11" s="70">
        <v>203134802</v>
      </c>
      <c r="K11" s="70">
        <v>2867846</v>
      </c>
      <c r="L11" s="70">
        <v>486081</v>
      </c>
      <c r="M11" s="70">
        <v>0</v>
      </c>
      <c r="N11" s="71">
        <v>3353927</v>
      </c>
      <c r="O11" s="72">
        <v>16572</v>
      </c>
      <c r="P11" s="70">
        <v>0</v>
      </c>
      <c r="Q11" s="70">
        <v>16572</v>
      </c>
      <c r="R11" s="70">
        <v>586288</v>
      </c>
      <c r="S11" s="70">
        <v>99913</v>
      </c>
      <c r="T11" s="70">
        <v>219013</v>
      </c>
      <c r="U11" s="71">
        <v>207410515</v>
      </c>
    </row>
    <row r="12" spans="1:215" ht="24" customHeight="1" x14ac:dyDescent="0.2">
      <c r="A12" s="69">
        <v>4</v>
      </c>
      <c r="B12" s="252" t="s">
        <v>31</v>
      </c>
      <c r="C12" s="72">
        <v>48249</v>
      </c>
      <c r="D12" s="70">
        <v>4643</v>
      </c>
      <c r="E12" s="70">
        <v>52892</v>
      </c>
      <c r="F12" s="71">
        <v>69</v>
      </c>
      <c r="G12" s="72">
        <v>148677156</v>
      </c>
      <c r="H12" s="70">
        <v>1506</v>
      </c>
      <c r="I12" s="70">
        <v>0</v>
      </c>
      <c r="J12" s="70">
        <v>148678662</v>
      </c>
      <c r="K12" s="70">
        <v>2246079</v>
      </c>
      <c r="L12" s="70">
        <v>143723</v>
      </c>
      <c r="M12" s="70">
        <v>0</v>
      </c>
      <c r="N12" s="71">
        <v>2389802</v>
      </c>
      <c r="O12" s="72">
        <v>13293</v>
      </c>
      <c r="P12" s="70">
        <v>0</v>
      </c>
      <c r="Q12" s="70">
        <v>13293</v>
      </c>
      <c r="R12" s="70">
        <v>552735</v>
      </c>
      <c r="S12" s="70">
        <v>47233</v>
      </c>
      <c r="T12" s="70">
        <v>28347</v>
      </c>
      <c r="U12" s="71">
        <v>151710072</v>
      </c>
    </row>
    <row r="13" spans="1:215" ht="24" customHeight="1" x14ac:dyDescent="0.2">
      <c r="A13" s="69">
        <v>5</v>
      </c>
      <c r="B13" s="252" t="s">
        <v>32</v>
      </c>
      <c r="C13" s="72">
        <v>40569</v>
      </c>
      <c r="D13" s="70">
        <v>3779</v>
      </c>
      <c r="E13" s="70">
        <v>44348</v>
      </c>
      <c r="F13" s="71">
        <v>74</v>
      </c>
      <c r="G13" s="72">
        <v>123891232</v>
      </c>
      <c r="H13" s="70">
        <v>16400</v>
      </c>
      <c r="I13" s="70">
        <v>0</v>
      </c>
      <c r="J13" s="70">
        <v>123907632</v>
      </c>
      <c r="K13" s="70">
        <v>1443710</v>
      </c>
      <c r="L13" s="70">
        <v>204477</v>
      </c>
      <c r="M13" s="70">
        <v>33512</v>
      </c>
      <c r="N13" s="71">
        <v>1681699</v>
      </c>
      <c r="O13" s="72">
        <v>36097</v>
      </c>
      <c r="P13" s="70">
        <v>0</v>
      </c>
      <c r="Q13" s="70">
        <v>36097</v>
      </c>
      <c r="R13" s="70">
        <v>531729</v>
      </c>
      <c r="S13" s="70">
        <v>46413</v>
      </c>
      <c r="T13" s="70">
        <v>21291</v>
      </c>
      <c r="U13" s="71">
        <v>126224861</v>
      </c>
    </row>
    <row r="14" spans="1:215" ht="24" customHeight="1" x14ac:dyDescent="0.2">
      <c r="A14" s="69">
        <v>6</v>
      </c>
      <c r="B14" s="252" t="s">
        <v>33</v>
      </c>
      <c r="C14" s="72">
        <v>35300</v>
      </c>
      <c r="D14" s="70">
        <v>2719</v>
      </c>
      <c r="E14" s="70">
        <v>38019</v>
      </c>
      <c r="F14" s="71">
        <v>49</v>
      </c>
      <c r="G14" s="72">
        <v>99137855</v>
      </c>
      <c r="H14" s="70">
        <v>22848</v>
      </c>
      <c r="I14" s="70">
        <v>609</v>
      </c>
      <c r="J14" s="70">
        <v>99161312</v>
      </c>
      <c r="K14" s="70">
        <v>796968</v>
      </c>
      <c r="L14" s="70">
        <v>34457</v>
      </c>
      <c r="M14" s="70">
        <v>326801</v>
      </c>
      <c r="N14" s="71">
        <v>1158226</v>
      </c>
      <c r="O14" s="72">
        <v>7404</v>
      </c>
      <c r="P14" s="70">
        <v>0</v>
      </c>
      <c r="Q14" s="70">
        <v>7404</v>
      </c>
      <c r="R14" s="70">
        <v>341227</v>
      </c>
      <c r="S14" s="70">
        <v>21014</v>
      </c>
      <c r="T14" s="70">
        <v>45111</v>
      </c>
      <c r="U14" s="71">
        <v>100734294</v>
      </c>
    </row>
    <row r="15" spans="1:215" ht="24" customHeight="1" x14ac:dyDescent="0.2">
      <c r="A15" s="69">
        <v>7</v>
      </c>
      <c r="B15" s="252" t="s">
        <v>34</v>
      </c>
      <c r="C15" s="72">
        <v>68373</v>
      </c>
      <c r="D15" s="70">
        <v>6434</v>
      </c>
      <c r="E15" s="70">
        <v>74807</v>
      </c>
      <c r="F15" s="71">
        <v>113</v>
      </c>
      <c r="G15" s="72">
        <v>231313488</v>
      </c>
      <c r="H15" s="70">
        <v>0</v>
      </c>
      <c r="I15" s="70">
        <v>0</v>
      </c>
      <c r="J15" s="70">
        <v>231313488</v>
      </c>
      <c r="K15" s="70">
        <v>3505178</v>
      </c>
      <c r="L15" s="70">
        <v>153806</v>
      </c>
      <c r="M15" s="70">
        <v>40014</v>
      </c>
      <c r="N15" s="71">
        <v>3698998</v>
      </c>
      <c r="O15" s="72">
        <v>21800</v>
      </c>
      <c r="P15" s="70">
        <v>0</v>
      </c>
      <c r="Q15" s="70">
        <v>21800</v>
      </c>
      <c r="R15" s="70">
        <v>1005337</v>
      </c>
      <c r="S15" s="70">
        <v>53581</v>
      </c>
      <c r="T15" s="70">
        <v>93859</v>
      </c>
      <c r="U15" s="71">
        <v>236187063</v>
      </c>
    </row>
    <row r="16" spans="1:215" ht="24" customHeight="1" x14ac:dyDescent="0.2">
      <c r="A16" s="69">
        <v>8</v>
      </c>
      <c r="B16" s="252" t="s">
        <v>35</v>
      </c>
      <c r="C16" s="72">
        <v>32785</v>
      </c>
      <c r="D16" s="70">
        <v>3130</v>
      </c>
      <c r="E16" s="70">
        <v>35915</v>
      </c>
      <c r="F16" s="71">
        <v>65</v>
      </c>
      <c r="G16" s="72">
        <v>101925585</v>
      </c>
      <c r="H16" s="70">
        <v>0</v>
      </c>
      <c r="I16" s="70">
        <v>0</v>
      </c>
      <c r="J16" s="70">
        <v>101925585</v>
      </c>
      <c r="K16" s="70">
        <v>1141974</v>
      </c>
      <c r="L16" s="70">
        <v>57823</v>
      </c>
      <c r="M16" s="70">
        <v>0</v>
      </c>
      <c r="N16" s="71">
        <v>1199797</v>
      </c>
      <c r="O16" s="72">
        <v>5439</v>
      </c>
      <c r="P16" s="70">
        <v>0</v>
      </c>
      <c r="Q16" s="70">
        <v>5439</v>
      </c>
      <c r="R16" s="70">
        <v>265176</v>
      </c>
      <c r="S16" s="70">
        <v>14332</v>
      </c>
      <c r="T16" s="70">
        <v>65275</v>
      </c>
      <c r="U16" s="71">
        <v>103475604</v>
      </c>
    </row>
    <row r="17" spans="1:21" ht="24" customHeight="1" x14ac:dyDescent="0.2">
      <c r="A17" s="69">
        <v>9</v>
      </c>
      <c r="B17" s="252" t="s">
        <v>36</v>
      </c>
      <c r="C17" s="72">
        <v>29348</v>
      </c>
      <c r="D17" s="70">
        <v>2612</v>
      </c>
      <c r="E17" s="70">
        <v>31960</v>
      </c>
      <c r="F17" s="71">
        <v>43</v>
      </c>
      <c r="G17" s="72">
        <v>89316305</v>
      </c>
      <c r="H17" s="70">
        <v>5635</v>
      </c>
      <c r="I17" s="70">
        <v>0</v>
      </c>
      <c r="J17" s="70">
        <v>89321940</v>
      </c>
      <c r="K17" s="70">
        <v>988898</v>
      </c>
      <c r="L17" s="70">
        <v>77081</v>
      </c>
      <c r="M17" s="70">
        <v>0</v>
      </c>
      <c r="N17" s="71">
        <v>1065979</v>
      </c>
      <c r="O17" s="72">
        <v>58847</v>
      </c>
      <c r="P17" s="70">
        <v>0</v>
      </c>
      <c r="Q17" s="70">
        <v>58847</v>
      </c>
      <c r="R17" s="70">
        <v>110691</v>
      </c>
      <c r="S17" s="70">
        <v>24916</v>
      </c>
      <c r="T17" s="70">
        <v>15984</v>
      </c>
      <c r="U17" s="71">
        <v>90598357</v>
      </c>
    </row>
    <row r="18" spans="1:21" ht="24" customHeight="1" x14ac:dyDescent="0.2">
      <c r="A18" s="69">
        <v>10</v>
      </c>
      <c r="B18" s="252" t="s">
        <v>193</v>
      </c>
      <c r="C18" s="72">
        <v>13738</v>
      </c>
      <c r="D18" s="70">
        <v>1150</v>
      </c>
      <c r="E18" s="70">
        <v>14888</v>
      </c>
      <c r="F18" s="71">
        <v>19</v>
      </c>
      <c r="G18" s="72">
        <v>40600944</v>
      </c>
      <c r="H18" s="70">
        <v>8005</v>
      </c>
      <c r="I18" s="70">
        <v>0</v>
      </c>
      <c r="J18" s="70">
        <v>40608949</v>
      </c>
      <c r="K18" s="70">
        <v>347446</v>
      </c>
      <c r="L18" s="70">
        <v>0</v>
      </c>
      <c r="M18" s="70">
        <v>0</v>
      </c>
      <c r="N18" s="71">
        <v>347446</v>
      </c>
      <c r="O18" s="72">
        <v>5750</v>
      </c>
      <c r="P18" s="70">
        <v>0</v>
      </c>
      <c r="Q18" s="70">
        <v>5750</v>
      </c>
      <c r="R18" s="70">
        <v>146075</v>
      </c>
      <c r="S18" s="70">
        <v>7892</v>
      </c>
      <c r="T18" s="70">
        <v>10841</v>
      </c>
      <c r="U18" s="71">
        <v>41126953</v>
      </c>
    </row>
    <row r="19" spans="1:21" ht="24" customHeight="1" x14ac:dyDescent="0.2">
      <c r="A19" s="69">
        <v>11</v>
      </c>
      <c r="B19" s="252" t="s">
        <v>185</v>
      </c>
      <c r="C19" s="72">
        <v>49182</v>
      </c>
      <c r="D19" s="70">
        <v>4273</v>
      </c>
      <c r="E19" s="70">
        <v>53455</v>
      </c>
      <c r="F19" s="71">
        <v>90</v>
      </c>
      <c r="G19" s="72">
        <v>150956104</v>
      </c>
      <c r="H19" s="70">
        <v>425</v>
      </c>
      <c r="I19" s="70">
        <v>0</v>
      </c>
      <c r="J19" s="70">
        <v>150956529</v>
      </c>
      <c r="K19" s="70">
        <v>1499410</v>
      </c>
      <c r="L19" s="70">
        <v>103903</v>
      </c>
      <c r="M19" s="70">
        <v>4676</v>
      </c>
      <c r="N19" s="71">
        <v>1607989</v>
      </c>
      <c r="O19" s="72">
        <v>33270</v>
      </c>
      <c r="P19" s="70">
        <v>0</v>
      </c>
      <c r="Q19" s="70">
        <v>33270</v>
      </c>
      <c r="R19" s="70">
        <v>597862</v>
      </c>
      <c r="S19" s="70">
        <v>48917</v>
      </c>
      <c r="T19" s="70">
        <v>16985</v>
      </c>
      <c r="U19" s="71">
        <v>153261552</v>
      </c>
    </row>
    <row r="20" spans="1:21" ht="24" customHeight="1" x14ac:dyDescent="0.2">
      <c r="A20" s="73">
        <v>12</v>
      </c>
      <c r="B20" s="253" t="s">
        <v>186</v>
      </c>
      <c r="C20" s="72">
        <v>17967</v>
      </c>
      <c r="D20" s="70">
        <v>1681</v>
      </c>
      <c r="E20" s="70">
        <v>19648</v>
      </c>
      <c r="F20" s="71">
        <v>31</v>
      </c>
      <c r="G20" s="72">
        <v>58001615</v>
      </c>
      <c r="H20" s="70">
        <v>0</v>
      </c>
      <c r="I20" s="70">
        <v>0</v>
      </c>
      <c r="J20" s="70">
        <v>58001615</v>
      </c>
      <c r="K20" s="70">
        <v>705055</v>
      </c>
      <c r="L20" s="70">
        <v>0</v>
      </c>
      <c r="M20" s="70">
        <v>35315</v>
      </c>
      <c r="N20" s="71">
        <v>740370</v>
      </c>
      <c r="O20" s="72">
        <v>6911</v>
      </c>
      <c r="P20" s="70">
        <v>0</v>
      </c>
      <c r="Q20" s="70">
        <v>6911</v>
      </c>
      <c r="R20" s="70">
        <v>142665</v>
      </c>
      <c r="S20" s="70">
        <v>5426</v>
      </c>
      <c r="T20" s="70">
        <v>3140</v>
      </c>
      <c r="U20" s="71">
        <v>58900127</v>
      </c>
    </row>
    <row r="21" spans="1:21" ht="24" customHeight="1" x14ac:dyDescent="0.2">
      <c r="A21" s="69">
        <v>13</v>
      </c>
      <c r="B21" s="252" t="s">
        <v>209</v>
      </c>
      <c r="C21" s="72">
        <v>10714</v>
      </c>
      <c r="D21" s="70">
        <v>857</v>
      </c>
      <c r="E21" s="70">
        <v>11571</v>
      </c>
      <c r="F21" s="71">
        <v>11</v>
      </c>
      <c r="G21" s="72">
        <v>30418035</v>
      </c>
      <c r="H21" s="70">
        <v>6160</v>
      </c>
      <c r="I21" s="70">
        <v>0</v>
      </c>
      <c r="J21" s="70">
        <v>30424195</v>
      </c>
      <c r="K21" s="70">
        <v>144576</v>
      </c>
      <c r="L21" s="70">
        <v>0</v>
      </c>
      <c r="M21" s="70">
        <v>0</v>
      </c>
      <c r="N21" s="71">
        <v>144576</v>
      </c>
      <c r="O21" s="72">
        <v>0</v>
      </c>
      <c r="P21" s="70">
        <v>0</v>
      </c>
      <c r="Q21" s="70">
        <v>0</v>
      </c>
      <c r="R21" s="70">
        <v>33538</v>
      </c>
      <c r="S21" s="70">
        <v>2424</v>
      </c>
      <c r="T21" s="70">
        <v>2759</v>
      </c>
      <c r="U21" s="71">
        <v>30607492</v>
      </c>
    </row>
    <row r="22" spans="1:21" ht="24" customHeight="1" x14ac:dyDescent="0.2">
      <c r="A22" s="64">
        <v>14</v>
      </c>
      <c r="B22" s="281" t="s">
        <v>210</v>
      </c>
      <c r="C22" s="77">
        <v>24891</v>
      </c>
      <c r="D22" s="75">
        <v>1949</v>
      </c>
      <c r="E22" s="75">
        <v>26840</v>
      </c>
      <c r="F22" s="76">
        <v>22</v>
      </c>
      <c r="G22" s="77">
        <v>95272511</v>
      </c>
      <c r="H22" s="75">
        <v>0</v>
      </c>
      <c r="I22" s="75">
        <v>0</v>
      </c>
      <c r="J22" s="75">
        <v>95272511</v>
      </c>
      <c r="K22" s="75">
        <v>1537985</v>
      </c>
      <c r="L22" s="75">
        <v>106825</v>
      </c>
      <c r="M22" s="75">
        <v>78</v>
      </c>
      <c r="N22" s="76">
        <v>1644888</v>
      </c>
      <c r="O22" s="77">
        <v>7267</v>
      </c>
      <c r="P22" s="75">
        <v>0</v>
      </c>
      <c r="Q22" s="75">
        <v>7267</v>
      </c>
      <c r="R22" s="75">
        <v>186159</v>
      </c>
      <c r="S22" s="75">
        <v>21095</v>
      </c>
      <c r="T22" s="75">
        <v>15099</v>
      </c>
      <c r="U22" s="76">
        <v>97147019</v>
      </c>
    </row>
    <row r="23" spans="1:21" ht="24" customHeight="1" x14ac:dyDescent="0.2">
      <c r="A23" s="32"/>
      <c r="B23" s="194" t="s">
        <v>306</v>
      </c>
      <c r="C23" s="263">
        <f>SUM(C9:C22)</f>
        <v>720762</v>
      </c>
      <c r="D23" s="173">
        <f t="shared" ref="D23:U23" si="0">SUM(D9:D22)</f>
        <v>60815</v>
      </c>
      <c r="E23" s="173">
        <f t="shared" si="0"/>
        <v>781577</v>
      </c>
      <c r="F23" s="282">
        <f t="shared" si="0"/>
        <v>1145</v>
      </c>
      <c r="G23" s="263">
        <f t="shared" si="0"/>
        <v>2357490535</v>
      </c>
      <c r="H23" s="173">
        <f t="shared" si="0"/>
        <v>67789</v>
      </c>
      <c r="I23" s="173">
        <f t="shared" si="0"/>
        <v>609</v>
      </c>
      <c r="J23" s="173">
        <f t="shared" si="0"/>
        <v>2357558933</v>
      </c>
      <c r="K23" s="173">
        <f t="shared" si="0"/>
        <v>32345735</v>
      </c>
      <c r="L23" s="173">
        <f t="shared" si="0"/>
        <v>2579171</v>
      </c>
      <c r="M23" s="173">
        <f t="shared" si="0"/>
        <v>687901</v>
      </c>
      <c r="N23" s="282">
        <f t="shared" si="0"/>
        <v>35612807</v>
      </c>
      <c r="O23" s="263">
        <f t="shared" si="0"/>
        <v>402056</v>
      </c>
      <c r="P23" s="173">
        <f t="shared" si="0"/>
        <v>15495</v>
      </c>
      <c r="Q23" s="173">
        <f t="shared" si="0"/>
        <v>417551</v>
      </c>
      <c r="R23" s="173">
        <f>SUM(R9:R22)</f>
        <v>10491707</v>
      </c>
      <c r="S23" s="173">
        <f t="shared" si="0"/>
        <v>771115</v>
      </c>
      <c r="T23" s="173">
        <f t="shared" si="0"/>
        <v>1176719</v>
      </c>
      <c r="U23" s="282">
        <f t="shared" si="0"/>
        <v>2406028832</v>
      </c>
    </row>
    <row r="24" spans="1:21" ht="24" customHeight="1" x14ac:dyDescent="0.2">
      <c r="A24" s="65">
        <v>15</v>
      </c>
      <c r="B24" s="255" t="s">
        <v>189</v>
      </c>
      <c r="C24" s="81">
        <v>12997</v>
      </c>
      <c r="D24" s="79">
        <v>1175</v>
      </c>
      <c r="E24" s="79">
        <v>14172</v>
      </c>
      <c r="F24" s="80">
        <v>18</v>
      </c>
      <c r="G24" s="81">
        <v>44356876</v>
      </c>
      <c r="H24" s="79">
        <v>0</v>
      </c>
      <c r="I24" s="79">
        <v>0</v>
      </c>
      <c r="J24" s="79">
        <v>44356876</v>
      </c>
      <c r="K24" s="79">
        <v>397115</v>
      </c>
      <c r="L24" s="79">
        <v>27279</v>
      </c>
      <c r="M24" s="79">
        <v>0</v>
      </c>
      <c r="N24" s="80">
        <v>424394</v>
      </c>
      <c r="O24" s="81">
        <v>10107</v>
      </c>
      <c r="P24" s="79">
        <v>0</v>
      </c>
      <c r="Q24" s="79">
        <v>10107</v>
      </c>
      <c r="R24" s="79">
        <v>35799</v>
      </c>
      <c r="S24" s="79">
        <v>1634</v>
      </c>
      <c r="T24" s="79">
        <v>5966</v>
      </c>
      <c r="U24" s="80">
        <v>44834776</v>
      </c>
    </row>
    <row r="25" spans="1:21" ht="24" customHeight="1" x14ac:dyDescent="0.2">
      <c r="A25" s="69">
        <v>16</v>
      </c>
      <c r="B25" s="256" t="s">
        <v>38</v>
      </c>
      <c r="C25" s="72">
        <v>9360</v>
      </c>
      <c r="D25" s="70">
        <v>895</v>
      </c>
      <c r="E25" s="70">
        <v>10255</v>
      </c>
      <c r="F25" s="71">
        <v>16</v>
      </c>
      <c r="G25" s="72">
        <v>27114765</v>
      </c>
      <c r="H25" s="70">
        <v>0</v>
      </c>
      <c r="I25" s="70">
        <v>0</v>
      </c>
      <c r="J25" s="70">
        <v>27114765</v>
      </c>
      <c r="K25" s="70">
        <v>377483</v>
      </c>
      <c r="L25" s="70">
        <v>0</v>
      </c>
      <c r="M25" s="70">
        <v>5934</v>
      </c>
      <c r="N25" s="71">
        <v>383417</v>
      </c>
      <c r="O25" s="72">
        <v>0</v>
      </c>
      <c r="P25" s="70">
        <v>0</v>
      </c>
      <c r="Q25" s="70">
        <v>0</v>
      </c>
      <c r="R25" s="70">
        <v>56679</v>
      </c>
      <c r="S25" s="70">
        <v>6074</v>
      </c>
      <c r="T25" s="70">
        <v>235</v>
      </c>
      <c r="U25" s="71">
        <v>27561170</v>
      </c>
    </row>
    <row r="26" spans="1:21" ht="24" customHeight="1" x14ac:dyDescent="0.2">
      <c r="A26" s="69">
        <v>17</v>
      </c>
      <c r="B26" s="256" t="s">
        <v>39</v>
      </c>
      <c r="C26" s="72">
        <v>5175</v>
      </c>
      <c r="D26" s="70">
        <v>393</v>
      </c>
      <c r="E26" s="70">
        <v>5568</v>
      </c>
      <c r="F26" s="71">
        <v>3</v>
      </c>
      <c r="G26" s="72">
        <v>14093486</v>
      </c>
      <c r="H26" s="70">
        <v>3532</v>
      </c>
      <c r="I26" s="70">
        <v>0</v>
      </c>
      <c r="J26" s="70">
        <v>14097018</v>
      </c>
      <c r="K26" s="70">
        <v>37050</v>
      </c>
      <c r="L26" s="70">
        <v>0</v>
      </c>
      <c r="M26" s="70">
        <v>0</v>
      </c>
      <c r="N26" s="71">
        <v>37050</v>
      </c>
      <c r="O26" s="72">
        <v>923</v>
      </c>
      <c r="P26" s="70">
        <v>0</v>
      </c>
      <c r="Q26" s="70">
        <v>923</v>
      </c>
      <c r="R26" s="70">
        <v>30613</v>
      </c>
      <c r="S26" s="70">
        <v>715</v>
      </c>
      <c r="T26" s="70">
        <v>3790</v>
      </c>
      <c r="U26" s="71">
        <v>14170109</v>
      </c>
    </row>
    <row r="27" spans="1:21" ht="24" customHeight="1" x14ac:dyDescent="0.2">
      <c r="A27" s="69">
        <v>18</v>
      </c>
      <c r="B27" s="256" t="s">
        <v>40</v>
      </c>
      <c r="C27" s="72">
        <v>4856</v>
      </c>
      <c r="D27" s="70">
        <v>455</v>
      </c>
      <c r="E27" s="70">
        <v>5311</v>
      </c>
      <c r="F27" s="71">
        <v>7</v>
      </c>
      <c r="G27" s="72">
        <v>15153016</v>
      </c>
      <c r="H27" s="70">
        <v>0</v>
      </c>
      <c r="I27" s="70">
        <v>0</v>
      </c>
      <c r="J27" s="70">
        <v>15153016</v>
      </c>
      <c r="K27" s="70">
        <v>33473</v>
      </c>
      <c r="L27" s="70">
        <v>0</v>
      </c>
      <c r="M27" s="70">
        <v>0</v>
      </c>
      <c r="N27" s="71">
        <v>33473</v>
      </c>
      <c r="O27" s="72">
        <v>0</v>
      </c>
      <c r="P27" s="70">
        <v>0</v>
      </c>
      <c r="Q27" s="70">
        <v>0</v>
      </c>
      <c r="R27" s="70">
        <v>4698</v>
      </c>
      <c r="S27" s="70">
        <v>646</v>
      </c>
      <c r="T27" s="70">
        <v>227</v>
      </c>
      <c r="U27" s="71">
        <v>15192060</v>
      </c>
    </row>
    <row r="28" spans="1:21" ht="24" customHeight="1" x14ac:dyDescent="0.2">
      <c r="A28" s="69">
        <v>19</v>
      </c>
      <c r="B28" s="256" t="s">
        <v>41</v>
      </c>
      <c r="C28" s="72">
        <v>5982</v>
      </c>
      <c r="D28" s="70">
        <v>646</v>
      </c>
      <c r="E28" s="70">
        <v>6628</v>
      </c>
      <c r="F28" s="71">
        <v>11</v>
      </c>
      <c r="G28" s="72">
        <v>18640316</v>
      </c>
      <c r="H28" s="70">
        <v>0</v>
      </c>
      <c r="I28" s="70">
        <v>0</v>
      </c>
      <c r="J28" s="70">
        <v>18640316</v>
      </c>
      <c r="K28" s="70">
        <v>99026</v>
      </c>
      <c r="L28" s="70">
        <v>0</v>
      </c>
      <c r="M28" s="70">
        <v>0</v>
      </c>
      <c r="N28" s="71">
        <v>99026</v>
      </c>
      <c r="O28" s="72">
        <v>4412</v>
      </c>
      <c r="P28" s="70">
        <v>0</v>
      </c>
      <c r="Q28" s="70">
        <v>4412</v>
      </c>
      <c r="R28" s="70">
        <v>13646</v>
      </c>
      <c r="S28" s="70">
        <v>1468</v>
      </c>
      <c r="T28" s="70">
        <v>939</v>
      </c>
      <c r="U28" s="71">
        <v>18759807</v>
      </c>
    </row>
    <row r="29" spans="1:21" ht="24" customHeight="1" x14ac:dyDescent="0.2">
      <c r="A29" s="69">
        <v>20</v>
      </c>
      <c r="B29" s="256" t="s">
        <v>42</v>
      </c>
      <c r="C29" s="72">
        <v>15904</v>
      </c>
      <c r="D29" s="70">
        <v>1519</v>
      </c>
      <c r="E29" s="70">
        <v>17423</v>
      </c>
      <c r="F29" s="71">
        <v>24</v>
      </c>
      <c r="G29" s="72">
        <v>52064110</v>
      </c>
      <c r="H29" s="70">
        <v>0</v>
      </c>
      <c r="I29" s="70">
        <v>0</v>
      </c>
      <c r="J29" s="70">
        <v>52064110</v>
      </c>
      <c r="K29" s="70">
        <v>697628</v>
      </c>
      <c r="L29" s="70">
        <v>68527</v>
      </c>
      <c r="M29" s="70">
        <v>0</v>
      </c>
      <c r="N29" s="71">
        <v>766155</v>
      </c>
      <c r="O29" s="72">
        <v>683</v>
      </c>
      <c r="P29" s="70">
        <v>0</v>
      </c>
      <c r="Q29" s="70">
        <v>683</v>
      </c>
      <c r="R29" s="70">
        <v>265407</v>
      </c>
      <c r="S29" s="70">
        <v>6859</v>
      </c>
      <c r="T29" s="70">
        <v>9018</v>
      </c>
      <c r="U29" s="71">
        <v>53112232</v>
      </c>
    </row>
    <row r="30" spans="1:21" ht="24" customHeight="1" x14ac:dyDescent="0.2">
      <c r="A30" s="69">
        <v>21</v>
      </c>
      <c r="B30" s="256" t="s">
        <v>43</v>
      </c>
      <c r="C30" s="72">
        <v>10831</v>
      </c>
      <c r="D30" s="70">
        <v>1006</v>
      </c>
      <c r="E30" s="70">
        <v>11837</v>
      </c>
      <c r="F30" s="71">
        <v>17</v>
      </c>
      <c r="G30" s="72">
        <v>35207003</v>
      </c>
      <c r="H30" s="70">
        <v>0</v>
      </c>
      <c r="I30" s="70">
        <v>0</v>
      </c>
      <c r="J30" s="70">
        <v>35207003</v>
      </c>
      <c r="K30" s="70">
        <v>486499</v>
      </c>
      <c r="L30" s="70">
        <v>0</v>
      </c>
      <c r="M30" s="70">
        <v>0</v>
      </c>
      <c r="N30" s="71">
        <v>486499</v>
      </c>
      <c r="O30" s="72">
        <v>1960</v>
      </c>
      <c r="P30" s="70">
        <v>0</v>
      </c>
      <c r="Q30" s="70">
        <v>1960</v>
      </c>
      <c r="R30" s="70">
        <v>196156</v>
      </c>
      <c r="S30" s="70">
        <v>5117</v>
      </c>
      <c r="T30" s="70">
        <v>3423</v>
      </c>
      <c r="U30" s="71">
        <v>35900158</v>
      </c>
    </row>
    <row r="31" spans="1:21" ht="24" customHeight="1" x14ac:dyDescent="0.2">
      <c r="A31" s="69">
        <v>22</v>
      </c>
      <c r="B31" s="256" t="s">
        <v>44</v>
      </c>
      <c r="C31" s="72">
        <v>4694</v>
      </c>
      <c r="D31" s="70">
        <v>380</v>
      </c>
      <c r="E31" s="70">
        <v>5074</v>
      </c>
      <c r="F31" s="71">
        <v>6</v>
      </c>
      <c r="G31" s="72">
        <v>12913243</v>
      </c>
      <c r="H31" s="70">
        <v>11719</v>
      </c>
      <c r="I31" s="70">
        <v>0</v>
      </c>
      <c r="J31" s="70">
        <v>12924962</v>
      </c>
      <c r="K31" s="70">
        <v>17017</v>
      </c>
      <c r="L31" s="70">
        <v>0</v>
      </c>
      <c r="M31" s="70">
        <v>0</v>
      </c>
      <c r="N31" s="71">
        <v>17017</v>
      </c>
      <c r="O31" s="72">
        <v>0</v>
      </c>
      <c r="P31" s="70">
        <v>0</v>
      </c>
      <c r="Q31" s="70">
        <v>0</v>
      </c>
      <c r="R31" s="70">
        <v>10359</v>
      </c>
      <c r="S31" s="70">
        <v>786</v>
      </c>
      <c r="T31" s="70">
        <v>5618</v>
      </c>
      <c r="U31" s="71">
        <v>12958742</v>
      </c>
    </row>
    <row r="32" spans="1:21" ht="24" customHeight="1" x14ac:dyDescent="0.2">
      <c r="A32" s="69">
        <v>23</v>
      </c>
      <c r="B32" s="256" t="s">
        <v>45</v>
      </c>
      <c r="C32" s="72">
        <v>13164</v>
      </c>
      <c r="D32" s="70">
        <v>965</v>
      </c>
      <c r="E32" s="70">
        <v>14129</v>
      </c>
      <c r="F32" s="71">
        <v>15</v>
      </c>
      <c r="G32" s="72">
        <v>44653584</v>
      </c>
      <c r="H32" s="70">
        <v>5250</v>
      </c>
      <c r="I32" s="70">
        <v>0</v>
      </c>
      <c r="J32" s="70">
        <v>44658834</v>
      </c>
      <c r="K32" s="70">
        <v>626373</v>
      </c>
      <c r="L32" s="70">
        <v>150201</v>
      </c>
      <c r="M32" s="70">
        <v>0</v>
      </c>
      <c r="N32" s="71">
        <v>776574</v>
      </c>
      <c r="O32" s="72">
        <v>5964</v>
      </c>
      <c r="P32" s="70">
        <v>0</v>
      </c>
      <c r="Q32" s="70">
        <v>5964</v>
      </c>
      <c r="R32" s="70">
        <v>627065</v>
      </c>
      <c r="S32" s="70">
        <v>3870</v>
      </c>
      <c r="T32" s="70">
        <v>12068</v>
      </c>
      <c r="U32" s="71">
        <v>46084375</v>
      </c>
    </row>
    <row r="33" spans="1:21" ht="24" customHeight="1" x14ac:dyDescent="0.2">
      <c r="A33" s="69">
        <v>24</v>
      </c>
      <c r="B33" s="256" t="s">
        <v>46</v>
      </c>
      <c r="C33" s="72">
        <v>9604</v>
      </c>
      <c r="D33" s="70">
        <v>842</v>
      </c>
      <c r="E33" s="70">
        <v>10446</v>
      </c>
      <c r="F33" s="71">
        <v>27</v>
      </c>
      <c r="G33" s="72">
        <v>25746479</v>
      </c>
      <c r="H33" s="70">
        <v>3147</v>
      </c>
      <c r="I33" s="70">
        <v>0</v>
      </c>
      <c r="J33" s="70">
        <v>25749626</v>
      </c>
      <c r="K33" s="70">
        <v>644280</v>
      </c>
      <c r="L33" s="70">
        <v>0</v>
      </c>
      <c r="M33" s="70">
        <v>18345</v>
      </c>
      <c r="N33" s="71">
        <v>662625</v>
      </c>
      <c r="O33" s="72">
        <v>33583</v>
      </c>
      <c r="P33" s="70">
        <v>2489</v>
      </c>
      <c r="Q33" s="70">
        <v>36072</v>
      </c>
      <c r="R33" s="70">
        <v>126012</v>
      </c>
      <c r="S33" s="70">
        <v>3826</v>
      </c>
      <c r="T33" s="70">
        <v>0</v>
      </c>
      <c r="U33" s="71">
        <v>26578161</v>
      </c>
    </row>
    <row r="34" spans="1:21" ht="24" customHeight="1" x14ac:dyDescent="0.2">
      <c r="A34" s="73">
        <v>25</v>
      </c>
      <c r="B34" s="257" t="s">
        <v>211</v>
      </c>
      <c r="C34" s="77">
        <v>6474</v>
      </c>
      <c r="D34" s="75">
        <v>515</v>
      </c>
      <c r="E34" s="75">
        <v>6989</v>
      </c>
      <c r="F34" s="76">
        <v>8</v>
      </c>
      <c r="G34" s="77">
        <v>17590211</v>
      </c>
      <c r="H34" s="75">
        <v>3961</v>
      </c>
      <c r="I34" s="75">
        <v>0</v>
      </c>
      <c r="J34" s="75">
        <v>17594172</v>
      </c>
      <c r="K34" s="75">
        <v>44974</v>
      </c>
      <c r="L34" s="75">
        <v>0</v>
      </c>
      <c r="M34" s="75">
        <v>0</v>
      </c>
      <c r="N34" s="76">
        <v>44974</v>
      </c>
      <c r="O34" s="77">
        <v>0</v>
      </c>
      <c r="P34" s="75">
        <v>0</v>
      </c>
      <c r="Q34" s="75">
        <v>0</v>
      </c>
      <c r="R34" s="126">
        <v>19428</v>
      </c>
      <c r="S34" s="126">
        <v>13633</v>
      </c>
      <c r="T34" s="75">
        <v>31575</v>
      </c>
      <c r="U34" s="76">
        <v>17703782</v>
      </c>
    </row>
    <row r="35" spans="1:21" ht="24" customHeight="1" x14ac:dyDescent="0.2">
      <c r="A35" s="82"/>
      <c r="B35" s="258" t="s">
        <v>307</v>
      </c>
      <c r="C35" s="263">
        <f>SUM(C24:C34)</f>
        <v>99041</v>
      </c>
      <c r="D35" s="78">
        <f t="shared" ref="D35:U35" si="1">SUM(D24:D34)</f>
        <v>8791</v>
      </c>
      <c r="E35" s="78">
        <f t="shared" si="1"/>
        <v>107832</v>
      </c>
      <c r="F35" s="244">
        <f t="shared" si="1"/>
        <v>152</v>
      </c>
      <c r="G35" s="263">
        <f t="shared" si="1"/>
        <v>307533089</v>
      </c>
      <c r="H35" s="78">
        <f t="shared" si="1"/>
        <v>27609</v>
      </c>
      <c r="I35" s="78">
        <f t="shared" si="1"/>
        <v>0</v>
      </c>
      <c r="J35" s="78">
        <f t="shared" si="1"/>
        <v>307560698</v>
      </c>
      <c r="K35" s="78">
        <f t="shared" si="1"/>
        <v>3460918</v>
      </c>
      <c r="L35" s="78">
        <f t="shared" si="1"/>
        <v>246007</v>
      </c>
      <c r="M35" s="78">
        <f t="shared" si="1"/>
        <v>24279</v>
      </c>
      <c r="N35" s="244">
        <f t="shared" si="1"/>
        <v>3731204</v>
      </c>
      <c r="O35" s="263">
        <f t="shared" si="1"/>
        <v>57632</v>
      </c>
      <c r="P35" s="78">
        <f t="shared" si="1"/>
        <v>2489</v>
      </c>
      <c r="Q35" s="78">
        <f t="shared" si="1"/>
        <v>60121</v>
      </c>
      <c r="R35" s="78">
        <f>SUM(R24:R34)</f>
        <v>1385862</v>
      </c>
      <c r="S35" s="78">
        <f t="shared" si="1"/>
        <v>44628</v>
      </c>
      <c r="T35" s="78">
        <f t="shared" si="1"/>
        <v>72859</v>
      </c>
      <c r="U35" s="244">
        <f t="shared" si="1"/>
        <v>312855372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819803</v>
      </c>
      <c r="D36" s="84">
        <f t="shared" si="2"/>
        <v>69606</v>
      </c>
      <c r="E36" s="84">
        <f t="shared" si="2"/>
        <v>889409</v>
      </c>
      <c r="F36" s="245">
        <f t="shared" si="2"/>
        <v>1297</v>
      </c>
      <c r="G36" s="264">
        <f t="shared" si="2"/>
        <v>2665023624</v>
      </c>
      <c r="H36" s="84">
        <f t="shared" si="2"/>
        <v>95398</v>
      </c>
      <c r="I36" s="84">
        <f t="shared" si="2"/>
        <v>609</v>
      </c>
      <c r="J36" s="84">
        <f t="shared" si="2"/>
        <v>2665119631</v>
      </c>
      <c r="K36" s="84">
        <f t="shared" si="2"/>
        <v>35806653</v>
      </c>
      <c r="L36" s="84">
        <f t="shared" si="2"/>
        <v>2825178</v>
      </c>
      <c r="M36" s="84">
        <f t="shared" si="2"/>
        <v>712180</v>
      </c>
      <c r="N36" s="245">
        <f t="shared" si="2"/>
        <v>39344011</v>
      </c>
      <c r="O36" s="264">
        <f t="shared" si="2"/>
        <v>459688</v>
      </c>
      <c r="P36" s="84">
        <f t="shared" si="2"/>
        <v>17984</v>
      </c>
      <c r="Q36" s="84">
        <f t="shared" si="2"/>
        <v>477672</v>
      </c>
      <c r="R36" s="84">
        <f>SUM(R23,R35)</f>
        <v>11877569</v>
      </c>
      <c r="S36" s="84">
        <f t="shared" si="2"/>
        <v>815743</v>
      </c>
      <c r="T36" s="84">
        <f t="shared" si="2"/>
        <v>1249578</v>
      </c>
      <c r="U36" s="245">
        <f t="shared" si="2"/>
        <v>2718884204</v>
      </c>
    </row>
    <row r="38" spans="1:21" x14ac:dyDescent="0.15">
      <c r="B38" s="160" t="s">
        <v>481</v>
      </c>
      <c r="C38" s="7">
        <f>SUM(C9:C22,C24:C34)</f>
        <v>819803</v>
      </c>
      <c r="D38" s="7">
        <f>SUM(D9:D22,D24:D34)</f>
        <v>69606</v>
      </c>
      <c r="E38" s="7">
        <f>SUM(C38:D38)</f>
        <v>889409</v>
      </c>
      <c r="F38" s="7">
        <f>SUM(F9:F22,F24:F34)</f>
        <v>1297</v>
      </c>
      <c r="G38" s="7">
        <f>SUM(G9:G22,G24:G34)</f>
        <v>2665023624</v>
      </c>
      <c r="H38" s="7">
        <f>SUM(H9:H22,H24:H34)</f>
        <v>95398</v>
      </c>
      <c r="I38" s="7">
        <f>SUM(I9:I22,I24:I34)</f>
        <v>609</v>
      </c>
      <c r="J38" s="7">
        <f>SUM(G38:I38)</f>
        <v>2665119631</v>
      </c>
      <c r="K38" s="7">
        <f>SUM(K9:K22,K24:K34)</f>
        <v>35806653</v>
      </c>
      <c r="L38" s="7">
        <f>SUM(L9:L22,L24:L34)</f>
        <v>2825178</v>
      </c>
      <c r="M38" s="7">
        <f>SUM(M9:M22,M24:M34)</f>
        <v>712180</v>
      </c>
      <c r="N38" s="7">
        <f>SUM(K38:M38)</f>
        <v>39344011</v>
      </c>
      <c r="O38" s="7">
        <f>SUM(O9:O22,O24:O34)</f>
        <v>459688</v>
      </c>
      <c r="P38" s="7">
        <f>SUM(P9:P22,P24:P34)</f>
        <v>17984</v>
      </c>
      <c r="Q38" s="7">
        <f>SUM(O38:P38)</f>
        <v>477672</v>
      </c>
      <c r="R38" s="7">
        <f>SUM(R9:R22,R24:R34)</f>
        <v>11877569</v>
      </c>
      <c r="S38" s="7">
        <f>SUM(S9:S22,S24:S34)</f>
        <v>815743</v>
      </c>
      <c r="T38" s="7">
        <f>SUM(T9:T22,T24:T34)</f>
        <v>1249578</v>
      </c>
      <c r="U38" s="7">
        <f>SUM(J38,N38,Q38,R38:T38)</f>
        <v>2718884204</v>
      </c>
    </row>
    <row r="39" spans="1:21" x14ac:dyDescent="0.15">
      <c r="C39" s="7">
        <f>C36-C38</f>
        <v>0</v>
      </c>
      <c r="D39" s="7">
        <f t="shared" ref="D39:U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  <c r="R39" s="7">
        <f>R36-R38</f>
        <v>0</v>
      </c>
      <c r="S39" s="7">
        <f t="shared" si="3"/>
        <v>0</v>
      </c>
      <c r="T39" s="7">
        <f t="shared" si="3"/>
        <v>0</v>
      </c>
      <c r="U39" s="7">
        <f t="shared" si="3"/>
        <v>0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2016-02-22T11:17:53Z</cp:lastPrinted>
  <dcterms:created xsi:type="dcterms:W3CDTF">2003-01-22T04:09:14Z</dcterms:created>
  <dcterms:modified xsi:type="dcterms:W3CDTF">2017-01-19T02:02:34Z</dcterms:modified>
</cp:coreProperties>
</file>