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-15" yWindow="-15" windowWidth="7680" windowHeight="9075" tabRatio="776" firstSheet="1" activeTab="4"/>
  </bookViews>
  <sheets>
    <sheet name="第２２表（家屋）" sheetId="9" r:id="rId1"/>
    <sheet name="第２３表①（木造）" sheetId="10" r:id="rId2"/>
    <sheet name="第２３表②（非木）" sheetId="11" r:id="rId3"/>
    <sheet name="第２３表③（合計）" sheetId="12" r:id="rId4"/>
    <sheet name="第２４表（家屋）" sheetId="13" r:id="rId5"/>
  </sheets>
  <definedNames>
    <definedName name="_xlnm.Print_Area" localSheetId="0">'第２２表（家屋）'!$A$1:$K$36</definedName>
    <definedName name="_xlnm.Print_Area" localSheetId="1">'第２３表①（木造）'!$A$1:$L$36</definedName>
    <definedName name="_xlnm.Print_Area" localSheetId="2">'第２３表②（非木）'!$A$1:$L$36</definedName>
    <definedName name="_xlnm.Print_Area" localSheetId="3">'第２３表③（合計）'!$A$1:$M$36</definedName>
    <definedName name="_xlnm.Print_Area" localSheetId="4">'第２４表（家屋）'!$A$1:$AX$36</definedName>
    <definedName name="_xlnm.Print_Titles" localSheetId="4">'第２４表（家屋）'!$A:$B</definedName>
  </definedNames>
  <calcPr calcId="162913"/>
</workbook>
</file>

<file path=xl/calcChain.xml><?xml version="1.0" encoding="utf-8"?>
<calcChain xmlns="http://schemas.openxmlformats.org/spreadsheetml/2006/main">
  <c r="I35" i="10" l="1"/>
  <c r="D35" i="13" l="1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35" i="13"/>
  <c r="W35" i="13"/>
  <c r="X35" i="13"/>
  <c r="Y35" i="13"/>
  <c r="Z35" i="13"/>
  <c r="AA35" i="13"/>
  <c r="AB35" i="13"/>
  <c r="AC35" i="13"/>
  <c r="AD35" i="13"/>
  <c r="AE35" i="13"/>
  <c r="AF35" i="13"/>
  <c r="AG35" i="13"/>
  <c r="AH35" i="13"/>
  <c r="AI35" i="13"/>
  <c r="AJ35" i="13"/>
  <c r="AK35" i="13"/>
  <c r="AL35" i="13"/>
  <c r="AM35" i="13"/>
  <c r="AN35" i="13"/>
  <c r="AO35" i="13"/>
  <c r="AP35" i="13"/>
  <c r="AQ35" i="13"/>
  <c r="AR35" i="13"/>
  <c r="AS35" i="13"/>
  <c r="AT35" i="13"/>
  <c r="AU35" i="13"/>
  <c r="AV35" i="13"/>
  <c r="AW35" i="13"/>
  <c r="AX35" i="13"/>
  <c r="E36" i="13"/>
  <c r="D23" i="13"/>
  <c r="E23" i="13"/>
  <c r="F23" i="13"/>
  <c r="G23" i="13"/>
  <c r="H23" i="13"/>
  <c r="I23" i="13"/>
  <c r="I36" i="13" s="1"/>
  <c r="J23" i="13"/>
  <c r="K23" i="13"/>
  <c r="L23" i="13"/>
  <c r="M23" i="13"/>
  <c r="M36" i="13" s="1"/>
  <c r="N23" i="13"/>
  <c r="O23" i="13"/>
  <c r="P23" i="13"/>
  <c r="Q23" i="13"/>
  <c r="Q36" i="13" s="1"/>
  <c r="R23" i="13"/>
  <c r="S23" i="13"/>
  <c r="T23" i="13"/>
  <c r="U23" i="13"/>
  <c r="U36" i="13" s="1"/>
  <c r="V23" i="13"/>
  <c r="W23" i="13"/>
  <c r="X23" i="13"/>
  <c r="Y23" i="13"/>
  <c r="Z23" i="13"/>
  <c r="AA23" i="13"/>
  <c r="AB23" i="13"/>
  <c r="AC23" i="13"/>
  <c r="AC36" i="13" s="1"/>
  <c r="AD23" i="13"/>
  <c r="AE23" i="13"/>
  <c r="AF23" i="13"/>
  <c r="AG23" i="13"/>
  <c r="AG36" i="13" s="1"/>
  <c r="AH23" i="13"/>
  <c r="AI23" i="13"/>
  <c r="AJ23" i="13"/>
  <c r="AK23" i="13"/>
  <c r="AK36" i="13" s="1"/>
  <c r="AL23" i="13"/>
  <c r="AM23" i="13"/>
  <c r="AN23" i="13"/>
  <c r="AO23" i="13"/>
  <c r="AO36" i="13" s="1"/>
  <c r="AP23" i="13"/>
  <c r="AQ23" i="13"/>
  <c r="AR23" i="13"/>
  <c r="AS23" i="13"/>
  <c r="AT23" i="13"/>
  <c r="AU23" i="13"/>
  <c r="AV23" i="13"/>
  <c r="AW23" i="13"/>
  <c r="AX23" i="13"/>
  <c r="C35" i="13"/>
  <c r="C23" i="13"/>
  <c r="AS36" i="13" l="1"/>
  <c r="W36" i="13"/>
  <c r="K36" i="13"/>
  <c r="AH36" i="13"/>
  <c r="N36" i="13"/>
  <c r="J36" i="13"/>
  <c r="F36" i="13"/>
  <c r="AQ36" i="13"/>
  <c r="AI36" i="13"/>
  <c r="AA36" i="13"/>
  <c r="G36" i="13"/>
  <c r="AW36" i="13"/>
  <c r="AM36" i="13"/>
  <c r="AE36" i="13"/>
  <c r="O36" i="13"/>
  <c r="AV36" i="13"/>
  <c r="AR36" i="13"/>
  <c r="H36" i="13"/>
  <c r="D36" i="13"/>
  <c r="AX36" i="13"/>
  <c r="AU36" i="13"/>
  <c r="AT36" i="13"/>
  <c r="AP36" i="13"/>
  <c r="AN36" i="13"/>
  <c r="AL36" i="13"/>
  <c r="AJ36" i="13"/>
  <c r="AD36" i="13"/>
  <c r="AF36" i="13"/>
  <c r="AB36" i="13"/>
  <c r="Y36" i="13"/>
  <c r="Z36" i="13"/>
  <c r="X36" i="13"/>
  <c r="V36" i="13"/>
  <c r="S36" i="13"/>
  <c r="R36" i="13"/>
  <c r="T36" i="13"/>
  <c r="L36" i="13"/>
  <c r="P36" i="13"/>
  <c r="C36" i="13"/>
  <c r="L35" i="12"/>
  <c r="L23" i="12"/>
  <c r="L36" i="12" l="1"/>
  <c r="G35" i="12"/>
  <c r="D35" i="12"/>
  <c r="E35" i="12"/>
  <c r="F35" i="12"/>
  <c r="H35" i="12"/>
  <c r="I35" i="12"/>
  <c r="J35" i="12"/>
  <c r="K35" i="12"/>
  <c r="D23" i="12"/>
  <c r="E23" i="12"/>
  <c r="F23" i="12"/>
  <c r="G23" i="12"/>
  <c r="H23" i="12"/>
  <c r="I23" i="12"/>
  <c r="J23" i="12"/>
  <c r="K23" i="12"/>
  <c r="C35" i="12"/>
  <c r="C23" i="12"/>
  <c r="D35" i="11"/>
  <c r="E35" i="11"/>
  <c r="F35" i="11"/>
  <c r="G35" i="11"/>
  <c r="H35" i="11"/>
  <c r="I35" i="11"/>
  <c r="J35" i="11"/>
  <c r="K35" i="11"/>
  <c r="D23" i="11"/>
  <c r="E23" i="11"/>
  <c r="E36" i="11" s="1"/>
  <c r="F23" i="11"/>
  <c r="G23" i="11"/>
  <c r="H23" i="11"/>
  <c r="I23" i="11"/>
  <c r="J23" i="11"/>
  <c r="K23" i="11"/>
  <c r="C35" i="11"/>
  <c r="C36" i="11" s="1"/>
  <c r="C23" i="11"/>
  <c r="D35" i="10"/>
  <c r="E35" i="10"/>
  <c r="F35" i="10"/>
  <c r="G35" i="10"/>
  <c r="H35" i="10"/>
  <c r="J35" i="10"/>
  <c r="J36" i="10" s="1"/>
  <c r="K35" i="10"/>
  <c r="D23" i="10"/>
  <c r="E23" i="10"/>
  <c r="F23" i="10"/>
  <c r="G23" i="10"/>
  <c r="G36" i="10" s="1"/>
  <c r="H23" i="10"/>
  <c r="I23" i="10"/>
  <c r="J23" i="10"/>
  <c r="K23" i="10"/>
  <c r="C35" i="10"/>
  <c r="C36" i="10" s="1"/>
  <c r="C23" i="10"/>
  <c r="G36" i="12" l="1"/>
  <c r="C36" i="12"/>
  <c r="G36" i="11"/>
  <c r="D36" i="11"/>
  <c r="D36" i="10"/>
  <c r="K36" i="12"/>
  <c r="F36" i="12"/>
  <c r="H36" i="11"/>
  <c r="K36" i="11"/>
  <c r="F36" i="11"/>
  <c r="K36" i="10"/>
  <c r="H36" i="10"/>
  <c r="E36" i="10"/>
  <c r="F36" i="10"/>
  <c r="H36" i="12"/>
  <c r="I36" i="10"/>
  <c r="J36" i="11"/>
  <c r="J36" i="12"/>
  <c r="E36" i="12"/>
  <c r="D36" i="12"/>
  <c r="I36" i="12"/>
  <c r="I36" i="11"/>
  <c r="D35" i="9"/>
  <c r="E35" i="9"/>
  <c r="F35" i="9"/>
  <c r="G35" i="9"/>
  <c r="H35" i="9"/>
  <c r="I35" i="9"/>
  <c r="J35" i="9"/>
  <c r="K35" i="9"/>
  <c r="D23" i="9"/>
  <c r="E23" i="9"/>
  <c r="F23" i="9"/>
  <c r="F36" i="9" s="1"/>
  <c r="G23" i="9"/>
  <c r="H23" i="9"/>
  <c r="H36" i="9" s="1"/>
  <c r="I23" i="9"/>
  <c r="I36" i="9" s="1"/>
  <c r="J23" i="9"/>
  <c r="K23" i="9"/>
  <c r="K36" i="9" s="1"/>
  <c r="C35" i="9"/>
  <c r="C23" i="9"/>
  <c r="J36" i="9" l="1"/>
  <c r="C36" i="9"/>
  <c r="G36" i="9"/>
  <c r="E36" i="9"/>
  <c r="D36" i="9"/>
  <c r="L9" i="10"/>
  <c r="L39" i="12"/>
  <c r="M9" i="12"/>
  <c r="F39" i="9"/>
  <c r="AP2" i="13"/>
  <c r="AG2" i="13"/>
  <c r="AD2" i="13"/>
  <c r="U2" i="13"/>
  <c r="L2" i="13"/>
  <c r="D39" i="13"/>
  <c r="E39" i="13"/>
  <c r="F39" i="13"/>
  <c r="G39" i="13"/>
  <c r="K39" i="13"/>
  <c r="O39" i="13"/>
  <c r="R39" i="13"/>
  <c r="S39" i="13"/>
  <c r="U39" i="13"/>
  <c r="W39" i="13"/>
  <c r="Y39" i="13"/>
  <c r="AD39" i="13"/>
  <c r="AG39" i="13"/>
  <c r="AI39" i="13"/>
  <c r="AL39" i="13"/>
  <c r="AQ39" i="13"/>
  <c r="AU39" i="13"/>
  <c r="AX39" i="13"/>
  <c r="H39" i="13"/>
  <c r="I39" i="13"/>
  <c r="L39" i="13"/>
  <c r="M39" i="13"/>
  <c r="P39" i="13"/>
  <c r="T39" i="13"/>
  <c r="V39" i="13"/>
  <c r="X39" i="13"/>
  <c r="AB39" i="13"/>
  <c r="AC39" i="13"/>
  <c r="AJ39" i="13"/>
  <c r="AK39" i="13"/>
  <c r="AN39" i="13"/>
  <c r="AP39" i="13"/>
  <c r="AR39" i="13"/>
  <c r="AS39" i="13"/>
  <c r="C39" i="13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H39" i="12"/>
  <c r="E39" i="12"/>
  <c r="L9" i="11"/>
  <c r="L10" i="11"/>
  <c r="L11" i="11"/>
  <c r="L12" i="11"/>
  <c r="L13" i="11"/>
  <c r="L14" i="11"/>
  <c r="L24" i="11"/>
  <c r="L25" i="11"/>
  <c r="L26" i="11"/>
  <c r="L27" i="11"/>
  <c r="L28" i="11"/>
  <c r="L29" i="11"/>
  <c r="L30" i="11"/>
  <c r="L31" i="11"/>
  <c r="L32" i="11"/>
  <c r="L33" i="11"/>
  <c r="L34" i="11"/>
  <c r="L16" i="11"/>
  <c r="L17" i="11"/>
  <c r="L18" i="11"/>
  <c r="L19" i="11"/>
  <c r="L20" i="11"/>
  <c r="L21" i="11"/>
  <c r="L22" i="11"/>
  <c r="L15" i="11"/>
  <c r="I39" i="11"/>
  <c r="L35" i="11"/>
  <c r="E39" i="11"/>
  <c r="L23" i="11"/>
  <c r="J39" i="11"/>
  <c r="C39" i="11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K39" i="10"/>
  <c r="C39" i="10"/>
  <c r="E39" i="9"/>
  <c r="G39" i="9"/>
  <c r="J39" i="9"/>
  <c r="K39" i="9"/>
  <c r="AW39" i="13"/>
  <c r="D39" i="9"/>
  <c r="J39" i="12"/>
  <c r="G39" i="11"/>
  <c r="J39" i="10"/>
  <c r="AA39" i="13"/>
  <c r="N39" i="13"/>
  <c r="AT39" i="13"/>
  <c r="AF39" i="13"/>
  <c r="Z39" i="13"/>
  <c r="Q39" i="13"/>
  <c r="AO39" i="13"/>
  <c r="AM39" i="13" l="1"/>
  <c r="AH39" i="13"/>
  <c r="J39" i="13"/>
  <c r="BB36" i="13"/>
  <c r="D39" i="12"/>
  <c r="M36" i="12"/>
  <c r="M39" i="12" s="1"/>
  <c r="K39" i="12"/>
  <c r="C39" i="12"/>
  <c r="F39" i="12"/>
  <c r="G39" i="12"/>
  <c r="M23" i="12"/>
  <c r="H39" i="11"/>
  <c r="F39" i="11"/>
  <c r="D39" i="11"/>
  <c r="K39" i="11"/>
  <c r="I39" i="10"/>
  <c r="E39" i="10"/>
  <c r="H39" i="10"/>
  <c r="D39" i="10"/>
  <c r="G39" i="10"/>
  <c r="L23" i="10"/>
  <c r="I39" i="9"/>
  <c r="C39" i="9"/>
  <c r="H39" i="9"/>
  <c r="AV39" i="13"/>
  <c r="BA36" i="13"/>
  <c r="L36" i="10"/>
  <c r="L39" i="10" s="1"/>
  <c r="F39" i="10"/>
  <c r="L36" i="11"/>
  <c r="L39" i="11" s="1"/>
  <c r="BC36" i="13"/>
  <c r="AE39" i="13"/>
  <c r="I39" i="12" l="1"/>
</calcChain>
</file>

<file path=xl/sharedStrings.xml><?xml version="1.0" encoding="utf-8"?>
<sst xmlns="http://schemas.openxmlformats.org/spreadsheetml/2006/main" count="440" uniqueCount="192">
  <si>
    <t>個　　　　　　人</t>
  </si>
  <si>
    <t>法　　　　　　人</t>
  </si>
  <si>
    <t>合　　　　　　計</t>
  </si>
  <si>
    <t>総　　　数</t>
  </si>
  <si>
    <t>法定免税点未満のもの</t>
  </si>
  <si>
    <t>法定免税点以上のもの</t>
  </si>
  <si>
    <t>21-01-01</t>
  </si>
  <si>
    <t>21-01-02</t>
  </si>
  <si>
    <t>21-01-03</t>
  </si>
  <si>
    <t>21-02-01</t>
  </si>
  <si>
    <t>21-02-02</t>
  </si>
  <si>
    <t>21-02-03</t>
  </si>
  <si>
    <t>21-03-01</t>
  </si>
  <si>
    <t>21-03-02</t>
  </si>
  <si>
    <t>21-03-03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</si>
  <si>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</si>
  <si>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</si>
  <si>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</si>
  <si>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</si>
  <si>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</si>
  <si>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</si>
  <si>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</si>
  <si>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</si>
  <si>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</si>
  <si>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</si>
  <si>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</si>
  <si>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</si>
  <si>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</si>
  <si>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</si>
  <si>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</si>
  <si>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</si>
  <si>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</si>
  <si>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</si>
  <si>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</si>
  <si>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木　造　家　屋</t>
  </si>
  <si>
    <t>棟　　　　　　　数</t>
  </si>
  <si>
    <t>床　　面　　積</t>
  </si>
  <si>
    <t>決　　定　　価　　格　</t>
  </si>
  <si>
    <t>法定免税点</t>
  </si>
  <si>
    <t>総　　　　数</t>
  </si>
  <si>
    <t>未満のもの</t>
  </si>
  <si>
    <t>以上のもの</t>
  </si>
  <si>
    <t>総　　　　額</t>
  </si>
  <si>
    <t>単位当たり価格</t>
  </si>
  <si>
    <t>22-01-01</t>
  </si>
  <si>
    <t>22-02-01</t>
  </si>
  <si>
    <t>22-03-01</t>
  </si>
  <si>
    <t>22-01-02</t>
  </si>
  <si>
    <t>22-02-02</t>
  </si>
  <si>
    <t>22-03-02</t>
  </si>
  <si>
    <t>22-01-03</t>
  </si>
  <si>
    <t>22-02-03</t>
  </si>
  <si>
    <t>22-03-03</t>
  </si>
  <si>
    <t>非　木　造　家　屋</t>
  </si>
  <si>
    <t>22-04-01</t>
  </si>
  <si>
    <t>22-05-01</t>
  </si>
  <si>
    <t>22-06-01</t>
  </si>
  <si>
    <t>22-04-02</t>
  </si>
  <si>
    <t>22-05-02</t>
  </si>
  <si>
    <t>22-06-02</t>
  </si>
  <si>
    <t>22-04-03</t>
  </si>
  <si>
    <t>22-05-03</t>
  </si>
  <si>
    <t>22-06-03</t>
  </si>
  <si>
    <t>木造家屋</t>
  </si>
  <si>
    <t>専用住宅</t>
  </si>
  <si>
    <t>併用住宅</t>
  </si>
  <si>
    <t>総　　　　　数</t>
  </si>
  <si>
    <t>法定免税点未満</t>
  </si>
  <si>
    <t>法定免税点以上</t>
  </si>
  <si>
    <t>　　のもの</t>
  </si>
  <si>
    <t>24-01-01</t>
  </si>
  <si>
    <t>24-01-02</t>
  </si>
  <si>
    <t>24-01-03</t>
  </si>
  <si>
    <t>24-02-01</t>
  </si>
  <si>
    <t>24-02-02</t>
  </si>
  <si>
    <t>24-02-03</t>
  </si>
  <si>
    <t>24-05-01</t>
  </si>
  <si>
    <t>24-05-02</t>
  </si>
  <si>
    <t>24-05-03</t>
  </si>
  <si>
    <t>24-06-01</t>
  </si>
  <si>
    <t>24-06-02</t>
  </si>
  <si>
    <t>24-06-03</t>
  </si>
  <si>
    <t>24-07-01</t>
  </si>
  <si>
    <t>24-07-02</t>
  </si>
  <si>
    <t>24-07-03</t>
  </si>
  <si>
    <t>24-08-01</t>
  </si>
  <si>
    <t>24-08-02</t>
  </si>
  <si>
    <t>24-08-03</t>
  </si>
  <si>
    <t>24-09-01</t>
  </si>
  <si>
    <t>24-09-02</t>
  </si>
  <si>
    <t>24-09-03</t>
  </si>
  <si>
    <t>24-10-01</t>
  </si>
  <si>
    <t>24-10-02</t>
  </si>
  <si>
    <t>24-10-03</t>
  </si>
  <si>
    <t>24-11-01</t>
  </si>
  <si>
    <t>24-11-02</t>
  </si>
  <si>
    <t>24-11-03</t>
  </si>
  <si>
    <t>24-12-01</t>
  </si>
  <si>
    <t>24-12-02</t>
  </si>
  <si>
    <t>24-12-03</t>
  </si>
  <si>
    <t>非木造家屋</t>
  </si>
  <si>
    <t>25-07-01</t>
  </si>
  <si>
    <t>25-07-03</t>
  </si>
  <si>
    <t>25-07-05</t>
  </si>
  <si>
    <t>26-07-01</t>
  </si>
  <si>
    <t>26-07-03</t>
  </si>
  <si>
    <t>26-07-05</t>
  </si>
  <si>
    <t>27-07-01</t>
  </si>
  <si>
    <t>27-07-03</t>
  </si>
  <si>
    <t>27-07-05</t>
  </si>
  <si>
    <t>28-07-01</t>
  </si>
  <si>
    <t>28-07-03</t>
  </si>
  <si>
    <t>28-07-05</t>
  </si>
  <si>
    <t>29-07-01</t>
  </si>
  <si>
    <t>29-07-03</t>
  </si>
  <si>
    <t>29-07-05</t>
  </si>
  <si>
    <t>30-07-01</t>
  </si>
  <si>
    <t>30-07-03</t>
  </si>
  <si>
    <t>30-07-05</t>
  </si>
  <si>
    <t>那須塩原市</t>
    <rPh sb="0" eb="2">
      <t>ナス</t>
    </rPh>
    <rPh sb="2" eb="4">
      <t>シオバラ</t>
    </rPh>
    <phoneticPr fontId="1"/>
  </si>
  <si>
    <t>那須塩原市</t>
    <rPh sb="0" eb="2">
      <t>ナス</t>
    </rPh>
    <rPh sb="2" eb="4">
      <t>シオバラ</t>
    </rPh>
    <phoneticPr fontId="2"/>
  </si>
  <si>
    <t>さくら市</t>
    <rPh sb="3" eb="4">
      <t>シ</t>
    </rPh>
    <phoneticPr fontId="1"/>
  </si>
  <si>
    <t>さくら市</t>
    <rPh sb="3" eb="4">
      <t>シ</t>
    </rPh>
    <phoneticPr fontId="2"/>
  </si>
  <si>
    <t>さくら市</t>
    <rPh sb="3" eb="4">
      <t>シ</t>
    </rPh>
    <phoneticPr fontId="4"/>
  </si>
  <si>
    <t>那須塩原市</t>
    <rPh sb="0" eb="2">
      <t>ナス</t>
    </rPh>
    <rPh sb="2" eb="4">
      <t>シオバラ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</si>
  <si>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</si>
  <si>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那須烏山市</t>
    <rPh sb="0" eb="2">
      <t>ナス</t>
    </rPh>
    <rPh sb="2" eb="3">
      <t>カラス</t>
    </rPh>
    <rPh sb="3" eb="4">
      <t>ヤマ</t>
    </rPh>
    <rPh sb="4" eb="5">
      <t>シ</t>
    </rPh>
    <phoneticPr fontId="2"/>
  </si>
  <si>
    <t>那珂川町</t>
    <rPh sb="0" eb="3">
      <t>ナカガワ</t>
    </rPh>
    <rPh sb="3" eb="4">
      <t>マチ</t>
    </rPh>
    <phoneticPr fontId="2"/>
  </si>
  <si>
    <t>那須烏山市</t>
    <rPh sb="0" eb="2">
      <t>ナス</t>
    </rPh>
    <rPh sb="2" eb="3">
      <t>カラス</t>
    </rPh>
    <rPh sb="3" eb="4">
      <t>ヤマ</t>
    </rPh>
    <phoneticPr fontId="1"/>
  </si>
  <si>
    <t>下野市</t>
    <rPh sb="0" eb="2">
      <t>シモツケ</t>
    </rPh>
    <phoneticPr fontId="1"/>
  </si>
  <si>
    <t>那珂川町</t>
    <rPh sb="0" eb="3">
      <t>ナカガワ</t>
    </rPh>
    <phoneticPr fontId="1"/>
  </si>
  <si>
    <t>県　　計</t>
    <phoneticPr fontId="1"/>
  </si>
  <si>
    <t>合　　　　計</t>
    <rPh sb="0" eb="6">
      <t>ゴウケイ</t>
    </rPh>
    <phoneticPr fontId="5"/>
  </si>
  <si>
    <t>（単位：棟、㎡、千円、円／㎡）</t>
    <rPh sb="1" eb="3">
      <t>タンイ</t>
    </rPh>
    <rPh sb="4" eb="5">
      <t>トウ</t>
    </rPh>
    <rPh sb="8" eb="10">
      <t>センエン</t>
    </rPh>
    <rPh sb="11" eb="12">
      <t>エン</t>
    </rPh>
    <phoneticPr fontId="6"/>
  </si>
  <si>
    <t>課税標準額</t>
    <rPh sb="0" eb="2">
      <t>カゼイ</t>
    </rPh>
    <rPh sb="2" eb="5">
      <t>ヒョウジュンガク</t>
    </rPh>
    <phoneticPr fontId="5"/>
  </si>
  <si>
    <t>益子町</t>
    <rPh sb="0" eb="2">
      <t>マシコ</t>
    </rPh>
    <phoneticPr fontId="1"/>
  </si>
  <si>
    <t>（その１）</t>
    <phoneticPr fontId="2"/>
  </si>
  <si>
    <t>市町名</t>
    <phoneticPr fontId="2"/>
  </si>
  <si>
    <t>市　　計</t>
    <phoneticPr fontId="1"/>
  </si>
  <si>
    <t>町    計</t>
    <phoneticPr fontId="2"/>
  </si>
  <si>
    <t>納　　税　　義　　務　　者　　数</t>
    <phoneticPr fontId="1"/>
  </si>
  <si>
    <t>市町名</t>
    <phoneticPr fontId="1"/>
  </si>
  <si>
    <t>町    計</t>
    <phoneticPr fontId="1"/>
  </si>
  <si>
    <t>町    計</t>
    <phoneticPr fontId="4"/>
  </si>
  <si>
    <t>（その１）</t>
    <phoneticPr fontId="1"/>
  </si>
  <si>
    <t>（その２）</t>
    <phoneticPr fontId="1"/>
  </si>
  <si>
    <t>（その３）</t>
    <phoneticPr fontId="1"/>
  </si>
  <si>
    <t>（その４）</t>
    <phoneticPr fontId="1"/>
  </si>
  <si>
    <t>（その５）</t>
    <phoneticPr fontId="1"/>
  </si>
  <si>
    <t>（その６）</t>
    <phoneticPr fontId="1"/>
  </si>
  <si>
    <t>市町名</t>
    <phoneticPr fontId="1"/>
  </si>
  <si>
    <t>町 　 計</t>
    <phoneticPr fontId="1"/>
  </si>
  <si>
    <t>（その３）</t>
    <phoneticPr fontId="2"/>
  </si>
  <si>
    <t>市町名</t>
    <phoneticPr fontId="2"/>
  </si>
  <si>
    <t>22-07-01</t>
    <phoneticPr fontId="5"/>
  </si>
  <si>
    <t>22-08-01</t>
    <phoneticPr fontId="5"/>
  </si>
  <si>
    <t>22-09-01</t>
    <phoneticPr fontId="5"/>
  </si>
  <si>
    <t>22-07-02</t>
    <phoneticPr fontId="5"/>
  </si>
  <si>
    <t>22-08-02</t>
    <phoneticPr fontId="5"/>
  </si>
  <si>
    <t>22-09-02</t>
    <phoneticPr fontId="5"/>
  </si>
  <si>
    <t>22-07-03</t>
    <phoneticPr fontId="5"/>
  </si>
  <si>
    <t>22-08-03</t>
    <phoneticPr fontId="5"/>
  </si>
  <si>
    <t>22-09-03</t>
    <phoneticPr fontId="5"/>
  </si>
  <si>
    <t>（その２）</t>
    <phoneticPr fontId="4"/>
  </si>
  <si>
    <t>市町名</t>
    <phoneticPr fontId="4"/>
  </si>
  <si>
    <t>(単位:人)</t>
    <phoneticPr fontId="1"/>
  </si>
  <si>
    <t>（単位：棟、㎡、千円、円／㎡）</t>
    <phoneticPr fontId="2"/>
  </si>
  <si>
    <t>（単位：棟、㎡、千円、円／㎡）</t>
    <phoneticPr fontId="4"/>
  </si>
  <si>
    <t xml:space="preserve"> (単位:棟)</t>
    <phoneticPr fontId="1"/>
  </si>
  <si>
    <t>共　同　住　宅　・　寄　宿　舎</t>
    <phoneticPr fontId="1"/>
  </si>
  <si>
    <t>旅　館　・　料　亭　・　ホテル　</t>
    <phoneticPr fontId="1"/>
  </si>
  <si>
    <t>事　務　所　・　銀　行　・　店　舗</t>
    <phoneticPr fontId="1"/>
  </si>
  <si>
    <t>劇　場　・　病　院</t>
    <phoneticPr fontId="1"/>
  </si>
  <si>
    <t>工場・倉庫</t>
    <phoneticPr fontId="1"/>
  </si>
  <si>
    <t>土蔵</t>
    <phoneticPr fontId="1"/>
  </si>
  <si>
    <t>付属家</t>
    <phoneticPr fontId="1"/>
  </si>
  <si>
    <t>合計</t>
    <phoneticPr fontId="1"/>
  </si>
  <si>
    <t>住　宅　・　アパート</t>
    <phoneticPr fontId="1"/>
  </si>
  <si>
    <t>病　院　・　ホテル</t>
    <phoneticPr fontId="1"/>
  </si>
  <si>
    <t>工　場　・　倉　庫　・　市　場</t>
    <phoneticPr fontId="1"/>
  </si>
  <si>
    <t>そ　　の　　他</t>
    <phoneticPr fontId="1"/>
  </si>
  <si>
    <t>合　　　　計</t>
    <phoneticPr fontId="1"/>
  </si>
  <si>
    <t>事務所　・　店　舗　・　百貨店</t>
    <phoneticPr fontId="1"/>
  </si>
  <si>
    <t>36-52-01</t>
    <phoneticPr fontId="5"/>
  </si>
  <si>
    <t>第２３表  令和２（2020）年度家屋の棟数、床面積、決定価格等</t>
    <rPh sb="6" eb="8">
      <t>レイワ</t>
    </rPh>
    <rPh sb="15" eb="17">
      <t>ネンド</t>
    </rPh>
    <phoneticPr fontId="2"/>
  </si>
  <si>
    <t>第２２表  令和２（2020）年度家屋に係る納税義務者数</t>
    <rPh sb="6" eb="8">
      <t>レイワ</t>
    </rPh>
    <phoneticPr fontId="1"/>
  </si>
  <si>
    <t>第２３表  令和２（2020）年度家屋の棟数、床面積、決定価格等</t>
    <rPh sb="6" eb="8">
      <t>レイワ</t>
    </rPh>
    <rPh sb="15" eb="17">
      <t>ネンド</t>
    </rPh>
    <rPh sb="17" eb="19">
      <t>カオク</t>
    </rPh>
    <rPh sb="20" eb="22">
      <t>トウスウ</t>
    </rPh>
    <phoneticPr fontId="2"/>
  </si>
  <si>
    <t>第２４表  令和２（2020）年度家屋の種類別棟数</t>
    <rPh sb="6" eb="8">
      <t>レイワ</t>
    </rPh>
    <rPh sb="15" eb="17">
      <t>ネンド</t>
    </rPh>
    <rPh sb="20" eb="22">
      <t>シュルイ</t>
    </rPh>
    <rPh sb="22" eb="23">
      <t>ベツ</t>
    </rPh>
    <rPh sb="23" eb="24">
      <t>トウ</t>
    </rPh>
    <rPh sb="24" eb="25">
      <t>スウ</t>
    </rPh>
    <phoneticPr fontId="2"/>
  </si>
  <si>
    <t>昨年度数値</t>
    <rPh sb="0" eb="3">
      <t>サクネンド</t>
    </rPh>
    <rPh sb="3" eb="5">
      <t>スウチ</t>
    </rPh>
    <phoneticPr fontId="1"/>
  </si>
  <si>
    <t>割合</t>
    <rPh sb="0" eb="2">
      <t>ワリアイ</t>
    </rPh>
    <phoneticPr fontId="1"/>
  </si>
  <si>
    <t>昨年度数値</t>
    <rPh sb="0" eb="3">
      <t>サクネンド</t>
    </rPh>
    <rPh sb="3" eb="5">
      <t>スウチ</t>
    </rPh>
    <phoneticPr fontId="1"/>
  </si>
  <si>
    <t>割合</t>
    <rPh sb="0" eb="2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</si>
</sst>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;&quot;△ &quot;#,##0.0"/>
  </numFmts>
  <fonts count="15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color indexed="8"/>
      <name val="ＭＳ 明朝"/>
      <family val="1"/>
      <charset val="128"/>
    </font>
    <font>
      <u/>
      <sz val="15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4">
    <xf numFmtId="0" fontId="0" fillId="0" borderId="0"/>
    <xf numFmtId="0" fontId="11" fillId="0" borderId="0"/>
    <xf numFmtId="0" fontId="14" fillId="0" borderId="0">
      <alignment vertical="center"/>
    </xf>
    <xf numFmtId="176" fontId="1" fillId="0" borderId="0">
      <alignment vertical="center"/>
    </xf>
  </cellStyleXfs>
  <cellXfs count="195">
    <xf numFmtId="0" fontId="0" fillId="0" borderId="0" xfId="0"/>
    <xf numFmtId="176" fontId="3" fillId="0" borderId="0" xfId="3" applyFont="1" applyFill="1">
      <alignment vertical="center"/>
    </xf>
    <xf numFmtId="49" fontId="12" fillId="0" borderId="22" xfId="3" applyNumberFormat="1" applyFont="1" applyFill="1" applyBorder="1" applyAlignment="1" applyProtection="1">
      <alignment horizontal="center" vertical="center"/>
    </xf>
    <xf numFmtId="176" fontId="3" fillId="0" borderId="31" xfId="3" applyFont="1" applyFill="1" applyBorder="1">
      <alignment vertical="center"/>
    </xf>
    <xf numFmtId="176" fontId="3" fillId="0" borderId="35" xfId="3" applyFont="1" applyFill="1" applyBorder="1">
      <alignment vertical="center"/>
    </xf>
    <xf numFmtId="176" fontId="3" fillId="0" borderId="36" xfId="3" applyFont="1" applyFill="1" applyBorder="1">
      <alignment vertical="center"/>
    </xf>
    <xf numFmtId="176" fontId="3" fillId="0" borderId="38" xfId="3" applyFont="1" applyFill="1" applyBorder="1">
      <alignment vertical="center"/>
    </xf>
    <xf numFmtId="176" fontId="3" fillId="0" borderId="39" xfId="3" applyFont="1" applyFill="1" applyBorder="1">
      <alignment vertical="center"/>
    </xf>
    <xf numFmtId="176" fontId="3" fillId="0" borderId="40" xfId="3" applyFont="1" applyFill="1" applyBorder="1">
      <alignment vertical="center"/>
    </xf>
    <xf numFmtId="176" fontId="3" fillId="0" borderId="41" xfId="3" applyFont="1" applyFill="1" applyBorder="1">
      <alignment vertical="center"/>
    </xf>
    <xf numFmtId="176" fontId="3" fillId="0" borderId="42" xfId="3" applyFont="1" applyFill="1" applyBorder="1">
      <alignment vertical="center"/>
    </xf>
    <xf numFmtId="176" fontId="3" fillId="0" borderId="4" xfId="3" applyFont="1" applyFill="1" applyBorder="1">
      <alignment vertical="center"/>
    </xf>
    <xf numFmtId="176" fontId="12" fillId="0" borderId="43" xfId="3" applyFont="1" applyFill="1" applyBorder="1">
      <alignment vertical="center"/>
    </xf>
    <xf numFmtId="176" fontId="12" fillId="0" borderId="44" xfId="3" applyFont="1" applyFill="1" applyBorder="1">
      <alignment vertical="center"/>
    </xf>
    <xf numFmtId="176" fontId="12" fillId="0" borderId="45" xfId="3" applyFont="1" applyFill="1" applyBorder="1">
      <alignment vertical="center"/>
    </xf>
    <xf numFmtId="176" fontId="3" fillId="0" borderId="46" xfId="3" applyFont="1" applyFill="1" applyBorder="1">
      <alignment vertical="center"/>
    </xf>
    <xf numFmtId="176" fontId="3" fillId="0" borderId="47" xfId="3" applyFont="1" applyFill="1" applyBorder="1">
      <alignment vertical="center"/>
    </xf>
    <xf numFmtId="176" fontId="3" fillId="0" borderId="48" xfId="3" applyFont="1" applyFill="1" applyBorder="1">
      <alignment vertical="center"/>
    </xf>
    <xf numFmtId="176" fontId="3" fillId="0" borderId="49" xfId="3" applyFont="1" applyFill="1" applyBorder="1">
      <alignment vertical="center"/>
    </xf>
    <xf numFmtId="176" fontId="3" fillId="0" borderId="53" xfId="3" applyFont="1" applyFill="1" applyBorder="1">
      <alignment vertical="center"/>
    </xf>
    <xf numFmtId="176" fontId="3" fillId="0" borderId="54" xfId="3" applyFont="1" applyFill="1" applyBorder="1">
      <alignment vertical="center"/>
    </xf>
    <xf numFmtId="176" fontId="3" fillId="0" borderId="0" xfId="3" applyFont="1" applyFill="1" applyBorder="1">
      <alignment vertical="center"/>
    </xf>
    <xf numFmtId="176" fontId="3" fillId="0" borderId="0" xfId="3" applyFont="1" applyFill="1" applyAlignment="1">
      <alignment vertical="center" shrinkToFit="1"/>
    </xf>
    <xf numFmtId="37" fontId="10" fillId="0" borderId="0" xfId="3" applyNumberFormat="1" applyFont="1" applyFill="1" applyAlignment="1" applyProtection="1">
      <alignment vertical="center"/>
    </xf>
    <xf numFmtId="176" fontId="9" fillId="0" borderId="0" xfId="3" applyFont="1" applyFill="1">
      <alignment vertical="center"/>
    </xf>
    <xf numFmtId="176" fontId="9" fillId="0" borderId="0" xfId="3" applyFont="1" applyFill="1" applyAlignment="1">
      <alignment vertical="center" shrinkToFit="1"/>
    </xf>
    <xf numFmtId="37" fontId="9" fillId="0" borderId="0" xfId="3" applyNumberFormat="1" applyFont="1" applyFill="1" applyAlignment="1" applyProtection="1">
      <alignment horizontal="centerContinuous"/>
    </xf>
    <xf numFmtId="37" fontId="9" fillId="0" borderId="0" xfId="3" applyNumberFormat="1" applyFont="1" applyFill="1" applyProtection="1">
      <alignment vertical="center"/>
    </xf>
    <xf numFmtId="37" fontId="9" fillId="0" borderId="0" xfId="3" applyNumberFormat="1" applyFont="1" applyFill="1" applyAlignment="1" applyProtection="1">
      <alignment horizontal="right" vertical="center"/>
    </xf>
    <xf numFmtId="176" fontId="3" fillId="0" borderId="8" xfId="3" applyFont="1" applyFill="1" applyBorder="1">
      <alignment vertical="center"/>
    </xf>
    <xf numFmtId="37" fontId="3" fillId="0" borderId="19" xfId="3" applyNumberFormat="1" applyFont="1" applyFill="1" applyBorder="1" applyAlignment="1" applyProtection="1">
      <alignment vertical="center" shrinkToFit="1"/>
    </xf>
    <xf numFmtId="37" fontId="3" fillId="0" borderId="0" xfId="3" applyNumberFormat="1" applyFont="1" applyFill="1" applyProtection="1">
      <alignment vertical="center"/>
    </xf>
    <xf numFmtId="176" fontId="3" fillId="0" borderId="11" xfId="3" applyFont="1" applyFill="1" applyBorder="1">
      <alignment vertical="center"/>
    </xf>
    <xf numFmtId="37" fontId="3" fillId="0" borderId="0" xfId="3" applyNumberFormat="1" applyFont="1" applyFill="1" applyBorder="1" applyAlignment="1" applyProtection="1">
      <alignment vertical="center" shrinkToFit="1"/>
    </xf>
    <xf numFmtId="176" fontId="3" fillId="0" borderId="4" xfId="3" applyFont="1" applyFill="1" applyBorder="1" applyAlignment="1">
      <alignment horizontal="center" vertical="center" readingOrder="1"/>
    </xf>
    <xf numFmtId="176" fontId="3" fillId="0" borderId="55" xfId="3" applyFont="1" applyFill="1" applyBorder="1" applyAlignment="1">
      <alignment horizontal="center" vertical="center"/>
    </xf>
    <xf numFmtId="176" fontId="3" fillId="0" borderId="55" xfId="3" applyFont="1" applyFill="1" applyBorder="1" applyAlignment="1">
      <alignment horizontal="center"/>
    </xf>
    <xf numFmtId="176" fontId="3" fillId="0" borderId="56" xfId="3" applyFont="1" applyFill="1" applyBorder="1">
      <alignment vertical="center"/>
    </xf>
    <xf numFmtId="37" fontId="3" fillId="0" borderId="11" xfId="3" applyNumberFormat="1" applyFont="1" applyFill="1" applyBorder="1" applyAlignment="1" applyProtection="1">
      <alignment horizontal="centerContinuous" vertical="center"/>
    </xf>
    <xf numFmtId="37" fontId="3" fillId="0" borderId="0" xfId="3" applyNumberFormat="1" applyFont="1" applyFill="1" applyBorder="1" applyAlignment="1" applyProtection="1">
      <alignment horizontal="centerContinuous" vertical="center" shrinkToFit="1"/>
    </xf>
    <xf numFmtId="37" fontId="3" fillId="0" borderId="4" xfId="3" applyNumberFormat="1" applyFont="1" applyFill="1" applyBorder="1" applyAlignment="1" applyProtection="1">
      <alignment horizontal="left"/>
    </xf>
    <xf numFmtId="37" fontId="3" fillId="0" borderId="42" xfId="3" applyNumberFormat="1" applyFont="1" applyFill="1" applyBorder="1" applyProtection="1">
      <alignment vertical="center"/>
    </xf>
    <xf numFmtId="37" fontId="3" fillId="0" borderId="17" xfId="3" applyNumberFormat="1" applyFont="1" applyFill="1" applyBorder="1" applyProtection="1">
      <alignment vertical="center"/>
    </xf>
    <xf numFmtId="176" fontId="3" fillId="0" borderId="20" xfId="3" applyFont="1" applyFill="1" applyBorder="1" applyAlignment="1">
      <alignment vertical="center" shrinkToFit="1"/>
    </xf>
    <xf numFmtId="176" fontId="3" fillId="0" borderId="1" xfId="3" applyFont="1" applyFill="1" applyBorder="1" applyAlignment="1">
      <alignment horizontal="center" vertical="center"/>
    </xf>
    <xf numFmtId="37" fontId="7" fillId="0" borderId="3" xfId="3" applyNumberFormat="1" applyFont="1" applyFill="1" applyBorder="1" applyAlignment="1" applyProtection="1">
      <alignment horizontal="center" vertical="center"/>
    </xf>
    <xf numFmtId="37" fontId="7" fillId="0" borderId="18" xfId="3" applyNumberFormat="1" applyFont="1" applyFill="1" applyBorder="1" applyAlignment="1" applyProtection="1">
      <alignment horizontal="center" vertical="center"/>
    </xf>
    <xf numFmtId="176" fontId="3" fillId="0" borderId="12" xfId="3" applyFont="1" applyFill="1" applyBorder="1">
      <alignment vertical="center"/>
    </xf>
    <xf numFmtId="37" fontId="3" fillId="0" borderId="21" xfId="3" applyNumberFormat="1" applyFont="1" applyFill="1" applyBorder="1" applyAlignment="1" applyProtection="1">
      <alignment vertical="center" shrinkToFit="1"/>
    </xf>
    <xf numFmtId="37" fontId="3" fillId="0" borderId="2" xfId="3" quotePrefix="1" applyNumberFormat="1" applyFont="1" applyFill="1" applyBorder="1" applyAlignment="1" applyProtection="1">
      <alignment horizontal="center"/>
    </xf>
    <xf numFmtId="37" fontId="3" fillId="0" borderId="7" xfId="3" quotePrefix="1" applyNumberFormat="1" applyFont="1" applyFill="1" applyBorder="1" applyAlignment="1" applyProtection="1">
      <alignment horizontal="center"/>
    </xf>
    <xf numFmtId="37" fontId="3" fillId="0" borderId="0" xfId="3" applyNumberFormat="1" applyFont="1" applyFill="1" applyBorder="1" applyProtection="1">
      <alignment vertical="center"/>
    </xf>
    <xf numFmtId="176" fontId="3" fillId="0" borderId="13" xfId="3" applyFont="1" applyFill="1" applyBorder="1">
      <alignment vertical="center"/>
    </xf>
    <xf numFmtId="176" fontId="3" fillId="0" borderId="50" xfId="3" applyFont="1" applyFill="1" applyBorder="1" applyAlignment="1">
      <alignment vertical="center" shrinkToFit="1"/>
    </xf>
    <xf numFmtId="176" fontId="3" fillId="0" borderId="14" xfId="3" applyFont="1" applyFill="1" applyBorder="1">
      <alignment vertical="center"/>
    </xf>
    <xf numFmtId="176" fontId="3" fillId="0" borderId="51" xfId="3" applyFont="1" applyFill="1" applyBorder="1" applyAlignment="1">
      <alignment vertical="center" shrinkToFit="1"/>
    </xf>
    <xf numFmtId="176" fontId="3" fillId="0" borderId="15" xfId="3" applyFont="1" applyFill="1" applyBorder="1">
      <alignment vertical="center"/>
    </xf>
    <xf numFmtId="176" fontId="3" fillId="0" borderId="52" xfId="3" applyFont="1" applyFill="1" applyBorder="1" applyAlignment="1">
      <alignment vertical="center" shrinkToFit="1"/>
    </xf>
    <xf numFmtId="176" fontId="3" fillId="0" borderId="57" xfId="3" applyFont="1" applyFill="1" applyBorder="1">
      <alignment vertical="center"/>
    </xf>
    <xf numFmtId="176" fontId="3" fillId="0" borderId="53" xfId="3" applyFont="1" applyFill="1" applyBorder="1" applyAlignment="1">
      <alignment vertical="center" shrinkToFit="1"/>
    </xf>
    <xf numFmtId="177" fontId="3" fillId="0" borderId="0" xfId="3" applyNumberFormat="1" applyFont="1" applyFill="1">
      <alignment vertical="center"/>
    </xf>
    <xf numFmtId="176" fontId="10" fillId="0" borderId="0" xfId="3" applyFont="1" applyFill="1" applyAlignment="1">
      <alignment vertical="center"/>
    </xf>
    <xf numFmtId="176" fontId="9" fillId="0" borderId="0" xfId="3" applyFont="1" applyFill="1" applyAlignment="1">
      <alignment horizontal="right" vertical="center"/>
    </xf>
    <xf numFmtId="37" fontId="3" fillId="0" borderId="9" xfId="3" applyNumberFormat="1" applyFont="1" applyFill="1" applyBorder="1" applyProtection="1">
      <alignment vertical="center"/>
    </xf>
    <xf numFmtId="37" fontId="3" fillId="0" borderId="10" xfId="3" applyNumberFormat="1" applyFont="1" applyFill="1" applyBorder="1" applyAlignment="1" applyProtection="1">
      <alignment horizontal="centerContinuous" vertical="center"/>
    </xf>
    <xf numFmtId="37" fontId="3" fillId="0" borderId="6" xfId="3" applyNumberFormat="1" applyFont="1" applyFill="1" applyBorder="1" applyAlignment="1" applyProtection="1">
      <alignment vertical="center"/>
    </xf>
    <xf numFmtId="176" fontId="3" fillId="0" borderId="9" xfId="3" applyFont="1" applyFill="1" applyBorder="1" applyAlignment="1">
      <alignment horizontal="center" vertical="center"/>
    </xf>
    <xf numFmtId="37" fontId="3" fillId="0" borderId="58" xfId="3" applyNumberFormat="1" applyFont="1" applyFill="1" applyBorder="1" applyAlignment="1" applyProtection="1">
      <alignment horizontal="centerContinuous" vertical="center"/>
    </xf>
    <xf numFmtId="37" fontId="3" fillId="0" borderId="0" xfId="3" applyNumberFormat="1" applyFont="1" applyFill="1" applyBorder="1" applyAlignment="1" applyProtection="1">
      <alignment horizontal="centerContinuous" vertical="center"/>
    </xf>
    <xf numFmtId="37" fontId="3" fillId="0" borderId="4" xfId="3" applyNumberFormat="1" applyFont="1" applyFill="1" applyBorder="1" applyAlignment="1" applyProtection="1">
      <alignment horizontal="center" vertical="center"/>
    </xf>
    <xf numFmtId="176" fontId="3" fillId="0" borderId="59" xfId="3" applyFont="1" applyFill="1" applyBorder="1">
      <alignment vertical="center"/>
    </xf>
    <xf numFmtId="176" fontId="3" fillId="0" borderId="1" xfId="3" applyFont="1" applyFill="1" applyBorder="1" applyAlignment="1">
      <alignment horizontal="center"/>
    </xf>
    <xf numFmtId="37" fontId="3" fillId="0" borderId="3" xfId="3" applyNumberFormat="1" applyFont="1" applyFill="1" applyBorder="1" applyAlignment="1" applyProtection="1">
      <alignment horizontal="center"/>
    </xf>
    <xf numFmtId="176" fontId="3" fillId="0" borderId="3" xfId="3" applyFont="1" applyFill="1" applyBorder="1" applyAlignment="1">
      <alignment horizontal="center"/>
    </xf>
    <xf numFmtId="37" fontId="3" fillId="0" borderId="59" xfId="3" applyNumberFormat="1" applyFont="1" applyFill="1" applyBorder="1" applyAlignment="1" applyProtection="1">
      <alignment horizontal="distributed" vertical="center"/>
    </xf>
    <xf numFmtId="37" fontId="3" fillId="0" borderId="0" xfId="3" applyNumberFormat="1" applyFont="1" applyFill="1" applyBorder="1" applyAlignment="1" applyProtection="1">
      <alignment horizontal="distributed" vertical="center"/>
    </xf>
    <xf numFmtId="37" fontId="3" fillId="0" borderId="0" xfId="3" applyNumberFormat="1" applyFont="1" applyFill="1" applyBorder="1" applyAlignment="1" applyProtection="1">
      <alignment horizontal="center" vertical="center"/>
    </xf>
    <xf numFmtId="37" fontId="3" fillId="0" borderId="3" xfId="3" applyNumberFormat="1" applyFont="1" applyFill="1" applyBorder="1" applyProtection="1">
      <alignment vertical="center"/>
    </xf>
    <xf numFmtId="176" fontId="3" fillId="0" borderId="59" xfId="3" applyFont="1" applyFill="1" applyBorder="1" applyAlignment="1">
      <alignment horizontal="center"/>
    </xf>
    <xf numFmtId="176" fontId="3" fillId="0" borderId="0" xfId="3" applyFont="1" applyFill="1" applyBorder="1" applyAlignment="1">
      <alignment horizontal="center"/>
    </xf>
    <xf numFmtId="49" fontId="3" fillId="0" borderId="2" xfId="3" applyNumberFormat="1" applyFont="1" applyFill="1" applyBorder="1" applyAlignment="1" applyProtection="1">
      <alignment horizontal="center" vertical="center"/>
    </xf>
    <xf numFmtId="37" fontId="3" fillId="0" borderId="60" xfId="3" applyNumberFormat="1" applyFont="1" applyFill="1" applyBorder="1" applyProtection="1">
      <alignment vertical="center"/>
    </xf>
    <xf numFmtId="37" fontId="3" fillId="0" borderId="0" xfId="3" applyNumberFormat="1" applyFont="1" applyFill="1" applyBorder="1" applyAlignment="1" applyProtection="1">
      <alignment horizontal="center"/>
    </xf>
    <xf numFmtId="37" fontId="3" fillId="0" borderId="61" xfId="3" applyNumberFormat="1" applyFont="1" applyFill="1" applyBorder="1" applyAlignment="1" applyProtection="1">
      <alignment horizontal="centerContinuous" vertical="center"/>
    </xf>
    <xf numFmtId="176" fontId="3" fillId="0" borderId="62" xfId="3" applyFont="1" applyFill="1" applyBorder="1">
      <alignment vertical="center"/>
    </xf>
    <xf numFmtId="37" fontId="3" fillId="0" borderId="0" xfId="3" applyNumberFormat="1" applyFont="1" applyFill="1" applyBorder="1" applyAlignment="1" applyProtection="1">
      <alignment horizontal="left"/>
    </xf>
    <xf numFmtId="37" fontId="3" fillId="0" borderId="62" xfId="3" applyNumberFormat="1" applyFont="1" applyFill="1" applyBorder="1" applyAlignment="1" applyProtection="1">
      <alignment horizontal="distributed" vertical="center"/>
    </xf>
    <xf numFmtId="176" fontId="3" fillId="0" borderId="62" xfId="3" applyFont="1" applyFill="1" applyBorder="1" applyAlignment="1">
      <alignment horizontal="center"/>
    </xf>
    <xf numFmtId="49" fontId="3" fillId="0" borderId="63" xfId="3" applyNumberFormat="1" applyFont="1" applyFill="1" applyBorder="1" applyAlignment="1" applyProtection="1">
      <alignment horizontal="center" vertical="center"/>
    </xf>
    <xf numFmtId="176" fontId="3" fillId="0" borderId="64" xfId="3" applyFont="1" applyFill="1" applyBorder="1">
      <alignment vertical="center"/>
    </xf>
    <xf numFmtId="176" fontId="3" fillId="0" borderId="54" xfId="3" applyFont="1" applyFill="1" applyBorder="1" applyAlignment="1">
      <alignment vertical="center" shrinkToFit="1"/>
    </xf>
    <xf numFmtId="37" fontId="3" fillId="0" borderId="65" xfId="3" applyNumberFormat="1" applyFont="1" applyFill="1" applyBorder="1" applyAlignment="1" applyProtection="1">
      <alignment horizontal="centerContinuous" vertical="center"/>
    </xf>
    <xf numFmtId="176" fontId="3" fillId="0" borderId="66" xfId="3" applyFont="1" applyFill="1" applyBorder="1">
      <alignment vertical="center"/>
    </xf>
    <xf numFmtId="176" fontId="3" fillId="0" borderId="67" xfId="3" applyFont="1" applyFill="1" applyBorder="1">
      <alignment vertical="center"/>
    </xf>
    <xf numFmtId="37" fontId="3" fillId="0" borderId="68" xfId="3" applyNumberFormat="1" applyFont="1" applyFill="1" applyBorder="1" applyAlignment="1" applyProtection="1">
      <alignment horizontal="left"/>
    </xf>
    <xf numFmtId="37" fontId="3" fillId="0" borderId="67" xfId="3" applyNumberFormat="1" applyFont="1" applyFill="1" applyBorder="1" applyAlignment="1" applyProtection="1">
      <alignment horizontal="center" vertical="center"/>
    </xf>
    <xf numFmtId="37" fontId="3" fillId="0" borderId="68" xfId="3" applyNumberFormat="1" applyFont="1" applyFill="1" applyBorder="1" applyAlignment="1" applyProtection="1">
      <alignment horizontal="center" vertical="center" shrinkToFit="1"/>
    </xf>
    <xf numFmtId="176" fontId="3" fillId="0" borderId="67" xfId="3" applyFont="1" applyFill="1" applyBorder="1" applyAlignment="1">
      <alignment horizontal="center"/>
    </xf>
    <xf numFmtId="37" fontId="3" fillId="0" borderId="68" xfId="3" applyNumberFormat="1" applyFont="1" applyFill="1" applyBorder="1" applyAlignment="1" applyProtection="1">
      <alignment horizontal="center"/>
    </xf>
    <xf numFmtId="37" fontId="3" fillId="0" borderId="69" xfId="3" applyNumberFormat="1" applyFont="1" applyFill="1" applyBorder="1" applyAlignment="1" applyProtection="1">
      <alignment horizontal="center"/>
    </xf>
    <xf numFmtId="176" fontId="10" fillId="0" borderId="0" xfId="3" applyFont="1" applyFill="1">
      <alignment vertical="center"/>
    </xf>
    <xf numFmtId="176" fontId="10" fillId="0" borderId="0" xfId="3" applyFont="1" applyFill="1" applyAlignment="1">
      <alignment vertical="center" shrinkToFit="1"/>
    </xf>
    <xf numFmtId="176" fontId="10" fillId="0" borderId="0" xfId="3" applyFont="1" applyFill="1" applyBorder="1">
      <alignment vertical="center"/>
    </xf>
    <xf numFmtId="37" fontId="9" fillId="0" borderId="0" xfId="3" applyNumberFormat="1" applyFont="1" applyFill="1" applyAlignment="1" applyProtection="1">
      <alignment horizontal="distributed" vertical="center"/>
    </xf>
    <xf numFmtId="37" fontId="9" fillId="0" borderId="0" xfId="3" applyNumberFormat="1" applyFont="1" applyFill="1" applyBorder="1" applyAlignment="1" applyProtection="1">
      <alignment horizontal="right" vertical="center"/>
    </xf>
    <xf numFmtId="37" fontId="3" fillId="0" borderId="6" xfId="3" applyNumberFormat="1" applyFont="1" applyFill="1" applyBorder="1" applyAlignment="1" applyProtection="1">
      <alignment horizontal="distributed" vertical="top"/>
    </xf>
    <xf numFmtId="37" fontId="3" fillId="0" borderId="10" xfId="3" applyNumberFormat="1" applyFont="1" applyFill="1" applyBorder="1" applyAlignment="1" applyProtection="1">
      <alignment vertical="center"/>
    </xf>
    <xf numFmtId="176" fontId="3" fillId="0" borderId="6" xfId="3" applyFont="1" applyFill="1" applyBorder="1">
      <alignment vertical="center"/>
    </xf>
    <xf numFmtId="37" fontId="8" fillId="0" borderId="6" xfId="3" applyNumberFormat="1" applyFont="1" applyFill="1" applyBorder="1" applyAlignment="1" applyProtection="1">
      <alignment horizontal="centerContinuous" vertical="center"/>
    </xf>
    <xf numFmtId="37" fontId="3" fillId="0" borderId="9" xfId="3" applyNumberFormat="1" applyFont="1" applyFill="1" applyBorder="1" applyAlignment="1" applyProtection="1">
      <alignment horizontal="centerContinuous" vertical="center"/>
    </xf>
    <xf numFmtId="37" fontId="3" fillId="0" borderId="6" xfId="3" applyNumberFormat="1" applyFont="1" applyFill="1" applyBorder="1" applyAlignment="1" applyProtection="1">
      <alignment horizontal="centerContinuous" vertical="center"/>
    </xf>
    <xf numFmtId="37" fontId="3" fillId="0" borderId="9" xfId="3" applyNumberFormat="1" applyFont="1" applyFill="1" applyBorder="1" applyAlignment="1" applyProtection="1">
      <alignment vertical="center"/>
    </xf>
    <xf numFmtId="37" fontId="3" fillId="0" borderId="6" xfId="3" applyNumberFormat="1" applyFont="1" applyFill="1" applyBorder="1" applyAlignment="1" applyProtection="1">
      <alignment horizontal="distributed" vertical="center"/>
    </xf>
    <xf numFmtId="176" fontId="3" fillId="0" borderId="16" xfId="3" applyFont="1" applyFill="1" applyBorder="1" applyAlignment="1">
      <alignment vertical="center"/>
    </xf>
    <xf numFmtId="37" fontId="3" fillId="0" borderId="4" xfId="3" applyNumberFormat="1" applyFont="1" applyFill="1" applyBorder="1" applyAlignment="1" applyProtection="1">
      <alignment horizontal="center"/>
    </xf>
    <xf numFmtId="37" fontId="3" fillId="0" borderId="17" xfId="3" applyNumberFormat="1" applyFont="1" applyFill="1" applyBorder="1" applyAlignment="1" applyProtection="1">
      <alignment horizontal="center"/>
    </xf>
    <xf numFmtId="176" fontId="3" fillId="0" borderId="1" xfId="3" applyFont="1" applyFill="1" applyBorder="1">
      <alignment vertical="center"/>
    </xf>
    <xf numFmtId="37" fontId="3" fillId="0" borderId="3" xfId="3" applyNumberFormat="1" applyFont="1" applyFill="1" applyBorder="1" applyAlignment="1" applyProtection="1">
      <alignment horizontal="left" vertical="center"/>
    </xf>
    <xf numFmtId="37" fontId="3" fillId="0" borderId="18" xfId="3" applyNumberFormat="1" applyFont="1" applyFill="1" applyBorder="1" applyAlignment="1" applyProtection="1">
      <alignment horizontal="left" vertical="center"/>
    </xf>
    <xf numFmtId="37" fontId="3" fillId="0" borderId="18" xfId="3" applyNumberFormat="1" applyFont="1" applyFill="1" applyBorder="1" applyProtection="1">
      <alignment vertical="center"/>
    </xf>
    <xf numFmtId="37" fontId="3" fillId="0" borderId="21" xfId="3" quotePrefix="1" applyNumberFormat="1" applyFont="1" applyFill="1" applyBorder="1" applyAlignment="1" applyProtection="1">
      <alignment horizontal="center"/>
    </xf>
    <xf numFmtId="176" fontId="3" fillId="0" borderId="47" xfId="3" applyFont="1" applyFill="1" applyBorder="1" applyAlignment="1">
      <alignment vertical="center" shrinkToFit="1"/>
    </xf>
    <xf numFmtId="176" fontId="3" fillId="0" borderId="48" xfId="3" applyFont="1" applyFill="1" applyBorder="1" applyAlignment="1">
      <alignment vertical="center" shrinkToFit="1"/>
    </xf>
    <xf numFmtId="176" fontId="3" fillId="0" borderId="49" xfId="3" applyFont="1" applyFill="1" applyBorder="1" applyAlignment="1">
      <alignment vertical="center" shrinkToFit="1"/>
    </xf>
    <xf numFmtId="176" fontId="3" fillId="0" borderId="56" xfId="3" applyFont="1" applyFill="1" applyBorder="1" applyAlignment="1">
      <alignment vertical="center" shrinkToFit="1"/>
    </xf>
    <xf numFmtId="176" fontId="3" fillId="0" borderId="70" xfId="3" applyFont="1" applyFill="1" applyBorder="1" applyAlignment="1">
      <alignment vertical="center" shrinkToFit="1"/>
    </xf>
    <xf numFmtId="176" fontId="3" fillId="0" borderId="71" xfId="3" applyFont="1" applyFill="1" applyBorder="1" applyAlignment="1">
      <alignment horizontal="center"/>
    </xf>
    <xf numFmtId="176" fontId="3" fillId="0" borderId="71" xfId="3" applyFont="1" applyFill="1" applyBorder="1">
      <alignment vertical="center"/>
    </xf>
    <xf numFmtId="176" fontId="3" fillId="0" borderId="72" xfId="3" applyFont="1" applyFill="1" applyBorder="1" applyAlignment="1">
      <alignment horizontal="centerContinuous" vertical="center"/>
    </xf>
    <xf numFmtId="37" fontId="3" fillId="0" borderId="73" xfId="3" applyNumberFormat="1" applyFont="1" applyFill="1" applyBorder="1" applyAlignment="1" applyProtection="1">
      <alignment horizontal="center"/>
    </xf>
    <xf numFmtId="37" fontId="3" fillId="0" borderId="74" xfId="3" applyNumberFormat="1" applyFont="1" applyFill="1" applyBorder="1" applyAlignment="1" applyProtection="1">
      <alignment horizontal="left" vertical="center"/>
    </xf>
    <xf numFmtId="37" fontId="3" fillId="0" borderId="74" xfId="3" applyNumberFormat="1" applyFont="1" applyFill="1" applyBorder="1" applyProtection="1">
      <alignment vertical="center"/>
    </xf>
    <xf numFmtId="37" fontId="3" fillId="0" borderId="75" xfId="3" quotePrefix="1" applyNumberFormat="1" applyFont="1" applyFill="1" applyBorder="1" applyAlignment="1" applyProtection="1">
      <alignment horizontal="center"/>
    </xf>
    <xf numFmtId="176" fontId="3" fillId="0" borderId="72" xfId="3" applyFont="1" applyFill="1" applyBorder="1" applyAlignment="1">
      <alignment vertical="center"/>
    </xf>
    <xf numFmtId="37" fontId="3" fillId="0" borderId="6" xfId="3" applyNumberFormat="1" applyFont="1" applyFill="1" applyBorder="1" applyProtection="1">
      <alignment vertical="center"/>
    </xf>
    <xf numFmtId="37" fontId="3" fillId="0" borderId="66" xfId="3" applyNumberFormat="1" applyFont="1" applyFill="1" applyBorder="1" applyAlignment="1" applyProtection="1">
      <alignment vertical="center" shrinkToFit="1"/>
    </xf>
    <xf numFmtId="37" fontId="3" fillId="0" borderId="68" xfId="3" applyNumberFormat="1" applyFont="1" applyFill="1" applyBorder="1" applyAlignment="1" applyProtection="1">
      <alignment vertical="center" shrinkToFit="1"/>
    </xf>
    <xf numFmtId="37" fontId="3" fillId="0" borderId="68" xfId="3" applyNumberFormat="1" applyFont="1" applyFill="1" applyBorder="1" applyAlignment="1" applyProtection="1">
      <alignment horizontal="centerContinuous" vertical="center" shrinkToFit="1"/>
    </xf>
    <xf numFmtId="176" fontId="3" fillId="0" borderId="68" xfId="3" applyFont="1" applyFill="1" applyBorder="1" applyAlignment="1">
      <alignment vertical="center" shrinkToFit="1"/>
    </xf>
    <xf numFmtId="37" fontId="3" fillId="0" borderId="69" xfId="3" applyNumberFormat="1" applyFont="1" applyFill="1" applyBorder="1" applyAlignment="1" applyProtection="1">
      <alignment vertical="center" shrinkToFit="1"/>
    </xf>
    <xf numFmtId="176" fontId="3" fillId="0" borderId="16" xfId="3" applyFont="1" applyFill="1" applyBorder="1">
      <alignment vertical="center"/>
    </xf>
    <xf numFmtId="37" fontId="3" fillId="0" borderId="16" xfId="3" applyNumberFormat="1" applyFont="1" applyFill="1" applyBorder="1" applyAlignment="1" applyProtection="1">
      <alignment horizontal="centerContinuous" vertical="center"/>
    </xf>
    <xf numFmtId="37" fontId="3" fillId="0" borderId="16" xfId="3" applyNumberFormat="1" applyFont="1" applyFill="1" applyBorder="1" applyAlignment="1" applyProtection="1">
      <alignment vertical="center"/>
    </xf>
    <xf numFmtId="176" fontId="3" fillId="0" borderId="54" xfId="3" applyFont="1" applyFill="1" applyBorder="1" applyAlignment="1">
      <alignment horizontal="center"/>
    </xf>
    <xf numFmtId="37" fontId="3" fillId="0" borderId="79" xfId="3" quotePrefix="1" applyNumberFormat="1" applyFont="1" applyFill="1" applyBorder="1" applyAlignment="1" applyProtection="1">
      <alignment horizontal="center"/>
    </xf>
    <xf numFmtId="176" fontId="3" fillId="0" borderId="16" xfId="3" applyFont="1" applyFill="1" applyBorder="1" applyAlignment="1">
      <alignment horizontal="centerContinuous" vertical="center"/>
    </xf>
    <xf numFmtId="176" fontId="12" fillId="0" borderId="31" xfId="3" applyFont="1" applyFill="1" applyBorder="1">
      <alignment vertical="center"/>
    </xf>
    <xf numFmtId="176" fontId="3" fillId="0" borderId="80" xfId="3" applyFont="1" applyFill="1" applyBorder="1">
      <alignment vertical="center"/>
    </xf>
    <xf numFmtId="176" fontId="3" fillId="0" borderId="81" xfId="3" applyFont="1" applyFill="1" applyBorder="1" applyAlignment="1">
      <alignment vertical="center" shrinkToFit="1"/>
    </xf>
    <xf numFmtId="176" fontId="3" fillId="0" borderId="82" xfId="3" applyFont="1" applyFill="1" applyBorder="1">
      <alignment vertical="center"/>
    </xf>
    <xf numFmtId="176" fontId="3" fillId="0" borderId="83" xfId="3" applyFont="1" applyFill="1" applyBorder="1">
      <alignment vertical="center"/>
    </xf>
    <xf numFmtId="176" fontId="3" fillId="0" borderId="84" xfId="3" applyFont="1" applyFill="1" applyBorder="1">
      <alignment vertical="center"/>
    </xf>
    <xf numFmtId="176" fontId="3" fillId="0" borderId="86" xfId="3" applyFont="1" applyFill="1" applyBorder="1">
      <alignment vertical="center"/>
    </xf>
    <xf numFmtId="176" fontId="3" fillId="0" borderId="85" xfId="3" applyFont="1" applyFill="1" applyBorder="1">
      <alignment vertical="center"/>
    </xf>
    <xf numFmtId="176" fontId="3" fillId="0" borderId="87" xfId="3" applyFont="1" applyFill="1" applyBorder="1">
      <alignment vertical="center"/>
    </xf>
    <xf numFmtId="176" fontId="3" fillId="0" borderId="88" xfId="3" applyFont="1" applyFill="1" applyBorder="1" applyAlignment="1">
      <alignment vertical="center" shrinkToFit="1"/>
    </xf>
    <xf numFmtId="176" fontId="3" fillId="0" borderId="89" xfId="3" applyFont="1" applyFill="1" applyBorder="1">
      <alignment vertical="center"/>
    </xf>
    <xf numFmtId="176" fontId="3" fillId="0" borderId="90" xfId="3" applyFont="1" applyFill="1" applyBorder="1">
      <alignment vertical="center"/>
    </xf>
    <xf numFmtId="176" fontId="3" fillId="0" borderId="91" xfId="3" applyFont="1" applyFill="1" applyBorder="1">
      <alignment vertical="center"/>
    </xf>
    <xf numFmtId="176" fontId="3" fillId="0" borderId="92" xfId="3" applyFont="1" applyFill="1" applyBorder="1">
      <alignment vertical="center"/>
    </xf>
    <xf numFmtId="176" fontId="3" fillId="0" borderId="94" xfId="3" applyFont="1" applyFill="1" applyBorder="1">
      <alignment vertical="center"/>
    </xf>
    <xf numFmtId="176" fontId="3" fillId="0" borderId="93" xfId="3" applyFont="1" applyFill="1" applyBorder="1">
      <alignment vertical="center"/>
    </xf>
    <xf numFmtId="176" fontId="3" fillId="0" borderId="95" xfId="3" applyFont="1" applyFill="1" applyBorder="1">
      <alignment vertical="center"/>
    </xf>
    <xf numFmtId="176" fontId="3" fillId="0" borderId="5" xfId="3" applyFont="1" applyFill="1" applyBorder="1">
      <alignment vertical="center"/>
    </xf>
    <xf numFmtId="176" fontId="3" fillId="0" borderId="96" xfId="3" applyFont="1" applyFill="1" applyBorder="1" applyAlignment="1">
      <alignment vertical="center" shrinkToFit="1"/>
    </xf>
    <xf numFmtId="176" fontId="3" fillId="0" borderId="88" xfId="3" applyFont="1" applyFill="1" applyBorder="1">
      <alignment vertical="center"/>
    </xf>
    <xf numFmtId="176" fontId="3" fillId="0" borderId="97" xfId="3" applyFont="1" applyFill="1" applyBorder="1">
      <alignment vertical="center"/>
    </xf>
    <xf numFmtId="176" fontId="3" fillId="0" borderId="98" xfId="3" applyFont="1" applyFill="1" applyBorder="1">
      <alignment vertical="center"/>
    </xf>
    <xf numFmtId="176" fontId="3" fillId="0" borderId="99" xfId="3" applyFont="1" applyFill="1" applyBorder="1">
      <alignment vertical="center"/>
    </xf>
    <xf numFmtId="37" fontId="3" fillId="0" borderId="6" xfId="3" applyNumberFormat="1" applyFont="1" applyFill="1" applyBorder="1" applyAlignment="1" applyProtection="1">
      <alignment horizontal="center" vertical="center"/>
    </xf>
    <xf numFmtId="37" fontId="3" fillId="0" borderId="6" xfId="3" applyNumberFormat="1" applyFont="1" applyFill="1" applyBorder="1" applyAlignment="1" applyProtection="1">
      <alignment horizontal="center" vertical="center"/>
    </xf>
    <xf numFmtId="176" fontId="3" fillId="0" borderId="23" xfId="3" applyFont="1" applyFill="1" applyBorder="1">
      <alignment vertical="center"/>
    </xf>
    <xf numFmtId="176" fontId="3" fillId="0" borderId="24" xfId="3" applyFont="1" applyFill="1" applyBorder="1">
      <alignment vertical="center"/>
    </xf>
    <xf numFmtId="176" fontId="3" fillId="0" borderId="25" xfId="3" applyFont="1" applyFill="1" applyBorder="1">
      <alignment vertical="center"/>
    </xf>
    <xf numFmtId="176" fontId="3" fillId="0" borderId="26" xfId="3" applyFont="1" applyFill="1" applyBorder="1">
      <alignment vertical="center"/>
    </xf>
    <xf numFmtId="176" fontId="3" fillId="0" borderId="27" xfId="3" applyFont="1" applyFill="1" applyBorder="1">
      <alignment vertical="center"/>
    </xf>
    <xf numFmtId="176" fontId="3" fillId="0" borderId="28" xfId="3" applyFont="1" applyFill="1" applyBorder="1">
      <alignment vertical="center"/>
    </xf>
    <xf numFmtId="176" fontId="3" fillId="0" borderId="32" xfId="3" applyFont="1" applyFill="1" applyBorder="1">
      <alignment vertical="center"/>
    </xf>
    <xf numFmtId="176" fontId="3" fillId="0" borderId="33" xfId="3" applyFont="1" applyFill="1" applyBorder="1">
      <alignment vertical="center"/>
    </xf>
    <xf numFmtId="176" fontId="3" fillId="0" borderId="34" xfId="3" applyFont="1" applyFill="1" applyBorder="1">
      <alignment vertical="center"/>
    </xf>
    <xf numFmtId="176" fontId="3" fillId="0" borderId="29" xfId="3" applyFont="1" applyFill="1" applyBorder="1">
      <alignment vertical="center"/>
    </xf>
    <xf numFmtId="176" fontId="3" fillId="0" borderId="30" xfId="3" applyFont="1" applyFill="1" applyBorder="1">
      <alignment vertical="center"/>
    </xf>
    <xf numFmtId="176" fontId="3" fillId="0" borderId="37" xfId="3" applyFont="1" applyFill="1" applyBorder="1">
      <alignment vertical="center"/>
    </xf>
    <xf numFmtId="176" fontId="3" fillId="0" borderId="50" xfId="3" applyFont="1" applyFill="1" applyBorder="1">
      <alignment vertical="center"/>
    </xf>
    <xf numFmtId="176" fontId="3" fillId="0" borderId="76" xfId="3" applyFont="1" applyFill="1" applyBorder="1">
      <alignment vertical="center"/>
    </xf>
    <xf numFmtId="176" fontId="3" fillId="0" borderId="51" xfId="3" applyFont="1" applyFill="1" applyBorder="1">
      <alignment vertical="center"/>
    </xf>
    <xf numFmtId="176" fontId="3" fillId="0" borderId="77" xfId="3" applyFont="1" applyFill="1" applyBorder="1">
      <alignment vertical="center"/>
    </xf>
    <xf numFmtId="176" fontId="3" fillId="0" borderId="52" xfId="3" applyFont="1" applyFill="1" applyBorder="1">
      <alignment vertical="center"/>
    </xf>
    <xf numFmtId="176" fontId="3" fillId="0" borderId="78" xfId="3" applyFont="1" applyFill="1" applyBorder="1">
      <alignment vertical="center"/>
    </xf>
    <xf numFmtId="37" fontId="3" fillId="0" borderId="9" xfId="3" applyNumberFormat="1" applyFont="1" applyFill="1" applyBorder="1" applyAlignment="1" applyProtection="1">
      <alignment horizontal="center" vertical="center"/>
    </xf>
    <xf numFmtId="37" fontId="3" fillId="0" borderId="6" xfId="3" applyNumberFormat="1" applyFont="1" applyFill="1" applyBorder="1" applyAlignment="1" applyProtection="1">
      <alignment horizontal="center" vertical="center"/>
    </xf>
    <xf numFmtId="37" fontId="3" fillId="0" borderId="16" xfId="3" applyNumberFormat="1" applyFont="1" applyFill="1" applyBorder="1" applyAlignment="1" applyProtection="1">
      <alignment horizontal="center" vertical="center"/>
    </xf>
    <xf numFmtId="37" fontId="3" fillId="0" borderId="9" xfId="3" applyNumberFormat="1" applyFont="1" applyFill="1" applyBorder="1" applyAlignment="1" applyProtection="1">
      <alignment horizontal="center" vertical="top"/>
    </xf>
    <xf numFmtId="37" fontId="3" fillId="0" borderId="6" xfId="3" applyNumberFormat="1" applyFont="1" applyFill="1" applyBorder="1" applyAlignment="1" applyProtection="1">
      <alignment horizontal="center" vertical="top"/>
    </xf>
    <xf numFmtId="37" fontId="3" fillId="0" borderId="10" xfId="3" applyNumberFormat="1" applyFont="1" applyFill="1" applyBorder="1" applyAlignment="1" applyProtection="1">
      <alignment horizontal="center" vertical="top"/>
    </xf>
  </cellXfs>
  <cellStyles count="4">
    <cellStyle name="標準" xfId="0" builtinId="0"/>
    <cellStyle name="標準 2" xfId="1"/>
    <cellStyle name="標準 3" xfId="2"/>
    <cellStyle name="標準_07市町村税政状況.（概要調書篇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9"/>
  <sheetViews>
    <sheetView showGridLines="0" defaultGridColor="0" view="pageBreakPreview" colorId="8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 sqref="A1:XFD1048576"/>
    </sheetView>
  </sheetViews>
  <sheetFormatPr defaultColWidth="11" defaultRowHeight="22.5" customHeight="1" x14ac:dyDescent="0.15"/>
  <cols>
    <col min="1" max="1" width="4.375" style="1" customWidth="1"/>
    <col min="2" max="2" width="13.875" style="22" customWidth="1"/>
    <col min="3" max="11" width="22.125" style="1" customWidth="1"/>
    <col min="12" max="16384" width="11" style="1"/>
  </cols>
  <sheetData>
    <row r="2" spans="1:252" ht="22.5" customHeight="1" x14ac:dyDescent="0.15">
      <c r="C2" s="23" t="s">
        <v>185</v>
      </c>
    </row>
    <row r="3" spans="1:252" s="24" customFormat="1" ht="22.5" customHeight="1" thickBot="1" x14ac:dyDescent="0.25">
      <c r="B3" s="25"/>
      <c r="D3" s="26"/>
      <c r="E3" s="26"/>
      <c r="F3" s="27"/>
      <c r="G3" s="27"/>
      <c r="H3" s="27"/>
      <c r="J3" s="27"/>
      <c r="K3" s="28" t="s">
        <v>165</v>
      </c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  <c r="IQ3" s="27"/>
      <c r="IR3" s="27"/>
    </row>
    <row r="4" spans="1:252" ht="22.5" customHeight="1" x14ac:dyDescent="0.15">
      <c r="A4" s="29"/>
      <c r="B4" s="30"/>
      <c r="C4" s="189" t="s">
        <v>140</v>
      </c>
      <c r="D4" s="190"/>
      <c r="E4" s="190"/>
      <c r="F4" s="190"/>
      <c r="G4" s="190"/>
      <c r="H4" s="190"/>
      <c r="I4" s="190"/>
      <c r="J4" s="190"/>
      <c r="K4" s="19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</row>
    <row r="5" spans="1:252" ht="22.5" customHeight="1" x14ac:dyDescent="0.2">
      <c r="A5" s="32"/>
      <c r="B5" s="33"/>
      <c r="C5" s="34"/>
      <c r="D5" s="35" t="s">
        <v>0</v>
      </c>
      <c r="E5" s="20"/>
      <c r="F5" s="11"/>
      <c r="G5" s="35" t="s">
        <v>1</v>
      </c>
      <c r="H5" s="20"/>
      <c r="I5" s="11"/>
      <c r="J5" s="36" t="s">
        <v>2</v>
      </c>
      <c r="K5" s="37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  <c r="IP5" s="31"/>
      <c r="IQ5" s="31"/>
      <c r="IR5" s="31"/>
    </row>
    <row r="6" spans="1:252" ht="22.5" customHeight="1" x14ac:dyDescent="0.2">
      <c r="A6" s="38" t="s">
        <v>141</v>
      </c>
      <c r="B6" s="39"/>
      <c r="C6" s="10"/>
      <c r="D6" s="40"/>
      <c r="E6" s="41"/>
      <c r="F6" s="10"/>
      <c r="G6" s="40"/>
      <c r="H6" s="41"/>
      <c r="I6" s="10"/>
      <c r="J6" s="40"/>
      <c r="K6" s="42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  <c r="IL6" s="31"/>
      <c r="IM6" s="31"/>
      <c r="IN6" s="31"/>
      <c r="IO6" s="31"/>
      <c r="IP6" s="31"/>
      <c r="IQ6" s="31"/>
      <c r="IR6" s="31"/>
    </row>
    <row r="7" spans="1:252" ht="22.5" customHeight="1" x14ac:dyDescent="0.15">
      <c r="A7" s="32"/>
      <c r="B7" s="43"/>
      <c r="C7" s="44" t="s">
        <v>3</v>
      </c>
      <c r="D7" s="45" t="s">
        <v>4</v>
      </c>
      <c r="E7" s="45" t="s">
        <v>5</v>
      </c>
      <c r="F7" s="44" t="s">
        <v>3</v>
      </c>
      <c r="G7" s="45" t="s">
        <v>4</v>
      </c>
      <c r="H7" s="45" t="s">
        <v>5</v>
      </c>
      <c r="I7" s="44" t="s">
        <v>3</v>
      </c>
      <c r="J7" s="45" t="s">
        <v>4</v>
      </c>
      <c r="K7" s="46" t="s">
        <v>5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</row>
    <row r="8" spans="1:252" ht="22.5" customHeight="1" x14ac:dyDescent="0.2">
      <c r="A8" s="47"/>
      <c r="B8" s="48"/>
      <c r="C8" s="49" t="s">
        <v>6</v>
      </c>
      <c r="D8" s="49" t="s">
        <v>7</v>
      </c>
      <c r="E8" s="49" t="s">
        <v>8</v>
      </c>
      <c r="F8" s="49" t="s">
        <v>9</v>
      </c>
      <c r="G8" s="49" t="s">
        <v>10</v>
      </c>
      <c r="H8" s="49" t="s">
        <v>11</v>
      </c>
      <c r="I8" s="49" t="s">
        <v>12</v>
      </c>
      <c r="J8" s="49" t="s">
        <v>13</v>
      </c>
      <c r="K8" s="50" t="s">
        <v>14</v>
      </c>
      <c r="L8" s="5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</row>
    <row r="9" spans="1:252" ht="22.5" customHeight="1" x14ac:dyDescent="0.15">
      <c r="A9" s="52">
        <v>1</v>
      </c>
      <c r="B9" s="53" t="s">
        <v>15</v>
      </c>
      <c r="C9" s="171">
        <v>151772</v>
      </c>
      <c r="D9" s="171">
        <v>4670</v>
      </c>
      <c r="E9" s="171">
        <v>147102</v>
      </c>
      <c r="F9" s="171">
        <v>6674</v>
      </c>
      <c r="G9" s="171">
        <v>207</v>
      </c>
      <c r="H9" s="171">
        <v>6467</v>
      </c>
      <c r="I9" s="171">
        <v>158446</v>
      </c>
      <c r="J9" s="171">
        <v>4877</v>
      </c>
      <c r="K9" s="172">
        <v>153569</v>
      </c>
    </row>
    <row r="10" spans="1:252" ht="22.5" customHeight="1" x14ac:dyDescent="0.15">
      <c r="A10" s="54">
        <v>2</v>
      </c>
      <c r="B10" s="55" t="s">
        <v>16</v>
      </c>
      <c r="C10" s="173">
        <v>50689</v>
      </c>
      <c r="D10" s="173">
        <v>3291</v>
      </c>
      <c r="E10" s="173">
        <v>47398</v>
      </c>
      <c r="F10" s="173">
        <v>2467</v>
      </c>
      <c r="G10" s="173">
        <v>166</v>
      </c>
      <c r="H10" s="173">
        <v>2301</v>
      </c>
      <c r="I10" s="173">
        <v>53156</v>
      </c>
      <c r="J10" s="173">
        <v>3457</v>
      </c>
      <c r="K10" s="174">
        <v>49699</v>
      </c>
    </row>
    <row r="11" spans="1:252" ht="22.5" customHeight="1" x14ac:dyDescent="0.15">
      <c r="A11" s="54">
        <v>3</v>
      </c>
      <c r="B11" s="55" t="s">
        <v>17</v>
      </c>
      <c r="C11" s="173">
        <v>55453</v>
      </c>
      <c r="D11" s="173">
        <v>3315</v>
      </c>
      <c r="E11" s="173">
        <v>52138</v>
      </c>
      <c r="F11" s="173">
        <v>2205</v>
      </c>
      <c r="G11" s="173">
        <v>144</v>
      </c>
      <c r="H11" s="173">
        <v>2061</v>
      </c>
      <c r="I11" s="173">
        <v>57658</v>
      </c>
      <c r="J11" s="173">
        <v>3459</v>
      </c>
      <c r="K11" s="174">
        <v>54199</v>
      </c>
    </row>
    <row r="12" spans="1:252" ht="22.5" customHeight="1" x14ac:dyDescent="0.15">
      <c r="A12" s="54">
        <v>4</v>
      </c>
      <c r="B12" s="55" t="s">
        <v>18</v>
      </c>
      <c r="C12" s="173">
        <v>42458</v>
      </c>
      <c r="D12" s="173">
        <v>3757</v>
      </c>
      <c r="E12" s="173">
        <v>38701</v>
      </c>
      <c r="F12" s="173">
        <v>1916</v>
      </c>
      <c r="G12" s="173">
        <v>136</v>
      </c>
      <c r="H12" s="173">
        <v>1780</v>
      </c>
      <c r="I12" s="173">
        <v>44374</v>
      </c>
      <c r="J12" s="173">
        <v>3893</v>
      </c>
      <c r="K12" s="174">
        <v>40481</v>
      </c>
    </row>
    <row r="13" spans="1:252" ht="22.5" customHeight="1" x14ac:dyDescent="0.15">
      <c r="A13" s="54">
        <v>5</v>
      </c>
      <c r="B13" s="55" t="s">
        <v>19</v>
      </c>
      <c r="C13" s="173">
        <v>32348</v>
      </c>
      <c r="D13" s="173">
        <v>2051</v>
      </c>
      <c r="E13" s="173">
        <v>30297</v>
      </c>
      <c r="F13" s="173">
        <v>1917</v>
      </c>
      <c r="G13" s="173">
        <v>182</v>
      </c>
      <c r="H13" s="173">
        <v>1735</v>
      </c>
      <c r="I13" s="173">
        <v>34265</v>
      </c>
      <c r="J13" s="173">
        <v>2233</v>
      </c>
      <c r="K13" s="174">
        <v>32032</v>
      </c>
    </row>
    <row r="14" spans="1:252" ht="22.5" customHeight="1" x14ac:dyDescent="0.15">
      <c r="A14" s="54">
        <v>6</v>
      </c>
      <c r="B14" s="55" t="s">
        <v>20</v>
      </c>
      <c r="C14" s="173">
        <v>33139</v>
      </c>
      <c r="D14" s="173">
        <v>3691</v>
      </c>
      <c r="E14" s="173">
        <v>29448</v>
      </c>
      <c r="F14" s="173">
        <v>1881</v>
      </c>
      <c r="G14" s="173">
        <v>82</v>
      </c>
      <c r="H14" s="173">
        <v>1799</v>
      </c>
      <c r="I14" s="173">
        <v>35020</v>
      </c>
      <c r="J14" s="173">
        <v>3773</v>
      </c>
      <c r="K14" s="174">
        <v>31247</v>
      </c>
    </row>
    <row r="15" spans="1:252" ht="22.5" customHeight="1" x14ac:dyDescent="0.15">
      <c r="A15" s="54">
        <v>7</v>
      </c>
      <c r="B15" s="55" t="s">
        <v>21</v>
      </c>
      <c r="C15" s="173">
        <v>49915</v>
      </c>
      <c r="D15" s="173">
        <v>2199</v>
      </c>
      <c r="E15" s="173">
        <v>47716</v>
      </c>
      <c r="F15" s="173">
        <v>2069</v>
      </c>
      <c r="G15" s="173">
        <v>40</v>
      </c>
      <c r="H15" s="173">
        <v>2029</v>
      </c>
      <c r="I15" s="173">
        <v>51984</v>
      </c>
      <c r="J15" s="173">
        <v>2239</v>
      </c>
      <c r="K15" s="174">
        <v>49745</v>
      </c>
    </row>
    <row r="16" spans="1:252" ht="22.5" customHeight="1" x14ac:dyDescent="0.15">
      <c r="A16" s="54">
        <v>8</v>
      </c>
      <c r="B16" s="55" t="s">
        <v>22</v>
      </c>
      <c r="C16" s="173">
        <v>24843</v>
      </c>
      <c r="D16" s="173">
        <v>1463</v>
      </c>
      <c r="E16" s="173">
        <v>23380</v>
      </c>
      <c r="F16" s="173">
        <v>1042</v>
      </c>
      <c r="G16" s="173">
        <v>73</v>
      </c>
      <c r="H16" s="173">
        <v>969</v>
      </c>
      <c r="I16" s="173">
        <v>25885</v>
      </c>
      <c r="J16" s="173">
        <v>1536</v>
      </c>
      <c r="K16" s="174">
        <v>24349</v>
      </c>
    </row>
    <row r="17" spans="1:11" ht="22.5" customHeight="1" x14ac:dyDescent="0.15">
      <c r="A17" s="54">
        <v>9</v>
      </c>
      <c r="B17" s="55" t="s">
        <v>23</v>
      </c>
      <c r="C17" s="173">
        <v>24223</v>
      </c>
      <c r="D17" s="173">
        <v>1726</v>
      </c>
      <c r="E17" s="173">
        <v>22497</v>
      </c>
      <c r="F17" s="173">
        <v>1130</v>
      </c>
      <c r="G17" s="173">
        <v>41</v>
      </c>
      <c r="H17" s="173">
        <v>1089</v>
      </c>
      <c r="I17" s="173">
        <v>25353</v>
      </c>
      <c r="J17" s="173">
        <v>1767</v>
      </c>
      <c r="K17" s="174">
        <v>23586</v>
      </c>
    </row>
    <row r="18" spans="1:11" ht="22.5" customHeight="1" x14ac:dyDescent="0.15">
      <c r="A18" s="54">
        <v>10</v>
      </c>
      <c r="B18" s="55" t="s">
        <v>24</v>
      </c>
      <c r="C18" s="173">
        <v>11589</v>
      </c>
      <c r="D18" s="173">
        <v>748</v>
      </c>
      <c r="E18" s="173">
        <v>10841</v>
      </c>
      <c r="F18" s="173">
        <v>547</v>
      </c>
      <c r="G18" s="173">
        <v>36</v>
      </c>
      <c r="H18" s="173">
        <v>511</v>
      </c>
      <c r="I18" s="173">
        <v>12136</v>
      </c>
      <c r="J18" s="173">
        <v>784</v>
      </c>
      <c r="K18" s="174">
        <v>11352</v>
      </c>
    </row>
    <row r="19" spans="1:11" ht="22.5" customHeight="1" x14ac:dyDescent="0.15">
      <c r="A19" s="54">
        <v>11</v>
      </c>
      <c r="B19" s="55" t="s">
        <v>119</v>
      </c>
      <c r="C19" s="173">
        <v>40598</v>
      </c>
      <c r="D19" s="173">
        <v>1890</v>
      </c>
      <c r="E19" s="173">
        <v>38708</v>
      </c>
      <c r="F19" s="173">
        <v>2244</v>
      </c>
      <c r="G19" s="173">
        <v>49</v>
      </c>
      <c r="H19" s="173">
        <v>2195</v>
      </c>
      <c r="I19" s="173">
        <v>42842</v>
      </c>
      <c r="J19" s="173">
        <v>1939</v>
      </c>
      <c r="K19" s="174">
        <v>40903</v>
      </c>
    </row>
    <row r="20" spans="1:11" ht="22.5" customHeight="1" x14ac:dyDescent="0.15">
      <c r="A20" s="54">
        <v>12</v>
      </c>
      <c r="B20" s="55" t="s">
        <v>121</v>
      </c>
      <c r="C20" s="173">
        <v>14211</v>
      </c>
      <c r="D20" s="173">
        <v>755</v>
      </c>
      <c r="E20" s="173">
        <v>13456</v>
      </c>
      <c r="F20" s="173">
        <v>606</v>
      </c>
      <c r="G20" s="173">
        <v>17</v>
      </c>
      <c r="H20" s="173">
        <v>589</v>
      </c>
      <c r="I20" s="173">
        <v>14817</v>
      </c>
      <c r="J20" s="173">
        <v>772</v>
      </c>
      <c r="K20" s="174">
        <v>14045</v>
      </c>
    </row>
    <row r="21" spans="1:11" ht="22.5" customHeight="1" x14ac:dyDescent="0.15">
      <c r="A21" s="54">
        <v>13</v>
      </c>
      <c r="B21" s="55" t="s">
        <v>128</v>
      </c>
      <c r="C21" s="173">
        <v>10200</v>
      </c>
      <c r="D21" s="173">
        <v>794</v>
      </c>
      <c r="E21" s="173">
        <v>9406</v>
      </c>
      <c r="F21" s="173">
        <v>512</v>
      </c>
      <c r="G21" s="173">
        <v>51</v>
      </c>
      <c r="H21" s="173">
        <v>461</v>
      </c>
      <c r="I21" s="173">
        <v>10712</v>
      </c>
      <c r="J21" s="173">
        <v>845</v>
      </c>
      <c r="K21" s="174">
        <v>9867</v>
      </c>
    </row>
    <row r="22" spans="1:11" ht="22.5" customHeight="1" x14ac:dyDescent="0.15">
      <c r="A22" s="56">
        <v>14</v>
      </c>
      <c r="B22" s="57" t="s">
        <v>129</v>
      </c>
      <c r="C22" s="175">
        <v>17880</v>
      </c>
      <c r="D22" s="175">
        <v>671</v>
      </c>
      <c r="E22" s="175">
        <v>17209</v>
      </c>
      <c r="F22" s="175">
        <v>648</v>
      </c>
      <c r="G22" s="175">
        <v>17</v>
      </c>
      <c r="H22" s="175">
        <v>631</v>
      </c>
      <c r="I22" s="175">
        <v>18528</v>
      </c>
      <c r="J22" s="175">
        <v>688</v>
      </c>
      <c r="K22" s="176">
        <v>17840</v>
      </c>
    </row>
    <row r="23" spans="1:11" ht="22.5" customHeight="1" x14ac:dyDescent="0.15">
      <c r="A23" s="58"/>
      <c r="B23" s="59" t="s">
        <v>138</v>
      </c>
      <c r="C23" s="3">
        <f>SUM(C9:C22)</f>
        <v>559318</v>
      </c>
      <c r="D23" s="3">
        <f t="shared" ref="D23:K23" si="0">SUM(D9:D22)</f>
        <v>31021</v>
      </c>
      <c r="E23" s="3">
        <f t="shared" si="0"/>
        <v>528297</v>
      </c>
      <c r="F23" s="3">
        <f t="shared" si="0"/>
        <v>25858</v>
      </c>
      <c r="G23" s="3">
        <f t="shared" si="0"/>
        <v>1241</v>
      </c>
      <c r="H23" s="3">
        <f t="shared" si="0"/>
        <v>24617</v>
      </c>
      <c r="I23" s="3">
        <f t="shared" si="0"/>
        <v>585176</v>
      </c>
      <c r="J23" s="3">
        <f t="shared" si="0"/>
        <v>32262</v>
      </c>
      <c r="K23" s="167">
        <f t="shared" si="0"/>
        <v>552914</v>
      </c>
    </row>
    <row r="24" spans="1:11" ht="22.5" customHeight="1" x14ac:dyDescent="0.15">
      <c r="A24" s="52">
        <v>15</v>
      </c>
      <c r="B24" s="53" t="s">
        <v>25</v>
      </c>
      <c r="C24" s="171">
        <v>9990</v>
      </c>
      <c r="D24" s="171">
        <v>610</v>
      </c>
      <c r="E24" s="171">
        <v>9380</v>
      </c>
      <c r="F24" s="171">
        <v>466</v>
      </c>
      <c r="G24" s="171">
        <v>38</v>
      </c>
      <c r="H24" s="171">
        <v>428</v>
      </c>
      <c r="I24" s="171">
        <v>10456</v>
      </c>
      <c r="J24" s="171">
        <v>648</v>
      </c>
      <c r="K24" s="172">
        <v>9808</v>
      </c>
    </row>
    <row r="25" spans="1:11" ht="22.5" customHeight="1" x14ac:dyDescent="0.15">
      <c r="A25" s="54">
        <v>16</v>
      </c>
      <c r="B25" s="55" t="s">
        <v>135</v>
      </c>
      <c r="C25" s="173">
        <v>8637</v>
      </c>
      <c r="D25" s="173">
        <v>702</v>
      </c>
      <c r="E25" s="173">
        <v>7935</v>
      </c>
      <c r="F25" s="173">
        <v>280</v>
      </c>
      <c r="G25" s="173">
        <v>9</v>
      </c>
      <c r="H25" s="173">
        <v>271</v>
      </c>
      <c r="I25" s="173">
        <v>8917</v>
      </c>
      <c r="J25" s="173">
        <v>711</v>
      </c>
      <c r="K25" s="174">
        <v>8206</v>
      </c>
    </row>
    <row r="26" spans="1:11" ht="22.5" customHeight="1" x14ac:dyDescent="0.15">
      <c r="A26" s="54">
        <v>17</v>
      </c>
      <c r="B26" s="55" t="s">
        <v>26</v>
      </c>
      <c r="C26" s="173">
        <v>6488</v>
      </c>
      <c r="D26" s="173">
        <v>1662</v>
      </c>
      <c r="E26" s="173">
        <v>4826</v>
      </c>
      <c r="F26" s="173">
        <v>222</v>
      </c>
      <c r="G26" s="173">
        <v>18</v>
      </c>
      <c r="H26" s="173">
        <v>204</v>
      </c>
      <c r="I26" s="173">
        <v>6710</v>
      </c>
      <c r="J26" s="173">
        <v>1680</v>
      </c>
      <c r="K26" s="174">
        <v>5030</v>
      </c>
    </row>
    <row r="27" spans="1:11" ht="22.5" customHeight="1" x14ac:dyDescent="0.15">
      <c r="A27" s="54">
        <v>18</v>
      </c>
      <c r="B27" s="55" t="s">
        <v>27</v>
      </c>
      <c r="C27" s="173">
        <v>4491</v>
      </c>
      <c r="D27" s="173">
        <v>485</v>
      </c>
      <c r="E27" s="173">
        <v>4006</v>
      </c>
      <c r="F27" s="173">
        <v>159</v>
      </c>
      <c r="G27" s="173">
        <v>8</v>
      </c>
      <c r="H27" s="173">
        <v>151</v>
      </c>
      <c r="I27" s="173">
        <v>4650</v>
      </c>
      <c r="J27" s="173">
        <v>493</v>
      </c>
      <c r="K27" s="174">
        <v>4157</v>
      </c>
    </row>
    <row r="28" spans="1:11" ht="22.5" customHeight="1" x14ac:dyDescent="0.15">
      <c r="A28" s="54">
        <v>19</v>
      </c>
      <c r="B28" s="55" t="s">
        <v>28</v>
      </c>
      <c r="C28" s="173">
        <v>5818</v>
      </c>
      <c r="D28" s="173">
        <v>597</v>
      </c>
      <c r="E28" s="173">
        <v>5221</v>
      </c>
      <c r="F28" s="173">
        <v>241</v>
      </c>
      <c r="G28" s="173">
        <v>10</v>
      </c>
      <c r="H28" s="173">
        <v>231</v>
      </c>
      <c r="I28" s="173">
        <v>6059</v>
      </c>
      <c r="J28" s="173">
        <v>607</v>
      </c>
      <c r="K28" s="174">
        <v>5452</v>
      </c>
    </row>
    <row r="29" spans="1:11" ht="22.5" customHeight="1" x14ac:dyDescent="0.15">
      <c r="A29" s="54">
        <v>20</v>
      </c>
      <c r="B29" s="55" t="s">
        <v>29</v>
      </c>
      <c r="C29" s="173">
        <v>13881</v>
      </c>
      <c r="D29" s="173">
        <v>1141</v>
      </c>
      <c r="E29" s="173">
        <v>12740</v>
      </c>
      <c r="F29" s="173">
        <v>542</v>
      </c>
      <c r="G29" s="173">
        <v>34</v>
      </c>
      <c r="H29" s="173">
        <v>508</v>
      </c>
      <c r="I29" s="173">
        <v>14423</v>
      </c>
      <c r="J29" s="173">
        <v>1175</v>
      </c>
      <c r="K29" s="174">
        <v>13248</v>
      </c>
    </row>
    <row r="30" spans="1:11" ht="22.5" customHeight="1" x14ac:dyDescent="0.15">
      <c r="A30" s="54">
        <v>21</v>
      </c>
      <c r="B30" s="55" t="s">
        <v>30</v>
      </c>
      <c r="C30" s="173">
        <v>8866</v>
      </c>
      <c r="D30" s="173">
        <v>208</v>
      </c>
      <c r="E30" s="173">
        <v>8658</v>
      </c>
      <c r="F30" s="173">
        <v>259</v>
      </c>
      <c r="G30" s="173">
        <v>3</v>
      </c>
      <c r="H30" s="173">
        <v>256</v>
      </c>
      <c r="I30" s="173">
        <v>9125</v>
      </c>
      <c r="J30" s="173">
        <v>211</v>
      </c>
      <c r="K30" s="174">
        <v>8914</v>
      </c>
    </row>
    <row r="31" spans="1:11" ht="22.5" customHeight="1" x14ac:dyDescent="0.15">
      <c r="A31" s="54">
        <v>22</v>
      </c>
      <c r="B31" s="55" t="s">
        <v>31</v>
      </c>
      <c r="C31" s="173">
        <v>4570</v>
      </c>
      <c r="D31" s="173">
        <v>524</v>
      </c>
      <c r="E31" s="173">
        <v>4046</v>
      </c>
      <c r="F31" s="173">
        <v>198</v>
      </c>
      <c r="G31" s="173">
        <v>22</v>
      </c>
      <c r="H31" s="173">
        <v>176</v>
      </c>
      <c r="I31" s="173">
        <v>4768</v>
      </c>
      <c r="J31" s="173">
        <v>546</v>
      </c>
      <c r="K31" s="174">
        <v>4222</v>
      </c>
    </row>
    <row r="32" spans="1:11" ht="22.5" customHeight="1" x14ac:dyDescent="0.15">
      <c r="A32" s="54">
        <v>23</v>
      </c>
      <c r="B32" s="55" t="s">
        <v>32</v>
      </c>
      <c r="C32" s="173">
        <v>8790</v>
      </c>
      <c r="D32" s="173">
        <v>627</v>
      </c>
      <c r="E32" s="173">
        <v>8163</v>
      </c>
      <c r="F32" s="173">
        <v>262</v>
      </c>
      <c r="G32" s="173">
        <v>9</v>
      </c>
      <c r="H32" s="173">
        <v>253</v>
      </c>
      <c r="I32" s="173">
        <v>9052</v>
      </c>
      <c r="J32" s="173">
        <v>636</v>
      </c>
      <c r="K32" s="174">
        <v>8416</v>
      </c>
    </row>
    <row r="33" spans="1:11" ht="22.5" customHeight="1" x14ac:dyDescent="0.15">
      <c r="A33" s="54">
        <v>24</v>
      </c>
      <c r="B33" s="55" t="s">
        <v>33</v>
      </c>
      <c r="C33" s="173">
        <v>20988</v>
      </c>
      <c r="D33" s="173">
        <v>1438</v>
      </c>
      <c r="E33" s="173">
        <v>19550</v>
      </c>
      <c r="F33" s="173">
        <v>1827</v>
      </c>
      <c r="G33" s="173">
        <v>46</v>
      </c>
      <c r="H33" s="173">
        <v>1781</v>
      </c>
      <c r="I33" s="173">
        <v>22815</v>
      </c>
      <c r="J33" s="173">
        <v>1484</v>
      </c>
      <c r="K33" s="174">
        <v>21331</v>
      </c>
    </row>
    <row r="34" spans="1:11" ht="22.5" customHeight="1" x14ac:dyDescent="0.15">
      <c r="A34" s="56">
        <v>25</v>
      </c>
      <c r="B34" s="57" t="s">
        <v>130</v>
      </c>
      <c r="C34" s="175">
        <v>6408</v>
      </c>
      <c r="D34" s="175">
        <v>588</v>
      </c>
      <c r="E34" s="175">
        <v>5820</v>
      </c>
      <c r="F34" s="175">
        <v>257</v>
      </c>
      <c r="G34" s="175">
        <v>18</v>
      </c>
      <c r="H34" s="175">
        <v>239</v>
      </c>
      <c r="I34" s="175">
        <v>6665</v>
      </c>
      <c r="J34" s="175">
        <v>606</v>
      </c>
      <c r="K34" s="176">
        <v>6059</v>
      </c>
    </row>
    <row r="35" spans="1:11" ht="22.5" customHeight="1" x14ac:dyDescent="0.15">
      <c r="A35" s="58"/>
      <c r="B35" s="59" t="s">
        <v>142</v>
      </c>
      <c r="C35" s="3">
        <f>SUM(C24:C34)</f>
        <v>98927</v>
      </c>
      <c r="D35" s="3">
        <f t="shared" ref="D35:K35" si="1">SUM(D24:D34)</f>
        <v>8582</v>
      </c>
      <c r="E35" s="3">
        <f t="shared" si="1"/>
        <v>90345</v>
      </c>
      <c r="F35" s="3">
        <f t="shared" si="1"/>
        <v>4713</v>
      </c>
      <c r="G35" s="3">
        <f t="shared" si="1"/>
        <v>215</v>
      </c>
      <c r="H35" s="3">
        <f t="shared" si="1"/>
        <v>4498</v>
      </c>
      <c r="I35" s="3">
        <f t="shared" si="1"/>
        <v>103640</v>
      </c>
      <c r="J35" s="3">
        <f t="shared" si="1"/>
        <v>8797</v>
      </c>
      <c r="K35" s="167">
        <f t="shared" si="1"/>
        <v>94843</v>
      </c>
    </row>
    <row r="36" spans="1:11" ht="22.5" customHeight="1" thickBot="1" x14ac:dyDescent="0.2">
      <c r="A36" s="147"/>
      <c r="B36" s="148" t="s">
        <v>131</v>
      </c>
      <c r="C36" s="149">
        <f>SUM(C35,C23)</f>
        <v>658245</v>
      </c>
      <c r="D36" s="149">
        <f t="shared" ref="D36:K36" si="2">SUM(D35,D23)</f>
        <v>39603</v>
      </c>
      <c r="E36" s="149">
        <f t="shared" si="2"/>
        <v>618642</v>
      </c>
      <c r="F36" s="149">
        <f t="shared" si="2"/>
        <v>30571</v>
      </c>
      <c r="G36" s="149">
        <f t="shared" si="2"/>
        <v>1456</v>
      </c>
      <c r="H36" s="149">
        <f t="shared" si="2"/>
        <v>29115</v>
      </c>
      <c r="I36" s="149">
        <f t="shared" si="2"/>
        <v>688816</v>
      </c>
      <c r="J36" s="149">
        <f t="shared" si="2"/>
        <v>41059</v>
      </c>
      <c r="K36" s="168">
        <f t="shared" si="2"/>
        <v>647757</v>
      </c>
    </row>
    <row r="38" spans="1:11" ht="22.5" customHeight="1" x14ac:dyDescent="0.15">
      <c r="B38" s="22" t="s">
        <v>190</v>
      </c>
      <c r="C38" s="1">
        <v>654643</v>
      </c>
      <c r="D38" s="1">
        <v>40166</v>
      </c>
      <c r="E38" s="1">
        <v>614477</v>
      </c>
      <c r="F38" s="1">
        <v>30390</v>
      </c>
      <c r="G38" s="1">
        <v>1466</v>
      </c>
      <c r="H38" s="1">
        <v>28924</v>
      </c>
      <c r="I38" s="1">
        <v>685033</v>
      </c>
      <c r="J38" s="1">
        <v>41632</v>
      </c>
      <c r="K38" s="1">
        <v>643401</v>
      </c>
    </row>
    <row r="39" spans="1:11" ht="22.5" customHeight="1" x14ac:dyDescent="0.15">
      <c r="B39" s="22" t="s">
        <v>191</v>
      </c>
      <c r="C39" s="60">
        <f>ROUND(C36/C38*100,1)</f>
        <v>100.6</v>
      </c>
      <c r="D39" s="60">
        <f t="shared" ref="D39:K39" si="3">ROUND(D36/D38*100,1)</f>
        <v>98.6</v>
      </c>
      <c r="E39" s="60">
        <f t="shared" si="3"/>
        <v>100.7</v>
      </c>
      <c r="F39" s="60">
        <f t="shared" si="3"/>
        <v>100.6</v>
      </c>
      <c r="G39" s="60">
        <f t="shared" si="3"/>
        <v>99.3</v>
      </c>
      <c r="H39" s="60">
        <f t="shared" si="3"/>
        <v>100.7</v>
      </c>
      <c r="I39" s="60">
        <f t="shared" si="3"/>
        <v>100.6</v>
      </c>
      <c r="J39" s="60">
        <f t="shared" si="3"/>
        <v>98.6</v>
      </c>
      <c r="K39" s="60">
        <f t="shared" si="3"/>
        <v>100.7</v>
      </c>
    </row>
  </sheetData>
  <mergeCells count="1">
    <mergeCell ref="C4:K4"/>
  </mergeCells>
  <phoneticPr fontId="1"/>
  <pageMargins left="0.78740157480314965" right="0.59055118110236227" top="0.78740157480314965" bottom="0.78740157480314965" header="0.51181102362204722" footer="0.39370078740157483"/>
  <pageSetup paperSize="9" scale="56" firstPageNumber="67" pageOrder="overThenDown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 sqref="A1:XFD1048576"/>
    </sheetView>
  </sheetViews>
  <sheetFormatPr defaultColWidth="11" defaultRowHeight="22.5" customHeight="1" x14ac:dyDescent="0.15"/>
  <cols>
    <col min="1" max="1" width="4.375" style="1" customWidth="1"/>
    <col min="2" max="2" width="13.875" style="22" customWidth="1"/>
    <col min="3" max="11" width="18.375" style="1" customWidth="1"/>
    <col min="12" max="12" width="21.5" style="1" bestFit="1" customWidth="1"/>
    <col min="13" max="13" width="2.375" style="1" customWidth="1"/>
    <col min="14" max="14" width="17.125" style="1" customWidth="1"/>
    <col min="15" max="16" width="17.25" style="1" customWidth="1"/>
    <col min="17" max="16384" width="11" style="1"/>
  </cols>
  <sheetData>
    <row r="2" spans="1:14" ht="22.5" customHeight="1" x14ac:dyDescent="0.15">
      <c r="C2" s="61" t="s">
        <v>184</v>
      </c>
    </row>
    <row r="3" spans="1:14" s="24" customFormat="1" ht="22.5" customHeight="1" thickBot="1" x14ac:dyDescent="0.2">
      <c r="B3" s="25"/>
      <c r="C3" s="24" t="s">
        <v>136</v>
      </c>
      <c r="D3" s="24" t="s">
        <v>34</v>
      </c>
      <c r="L3" s="62" t="s">
        <v>166</v>
      </c>
    </row>
    <row r="4" spans="1:14" ht="22.5" customHeight="1" x14ac:dyDescent="0.15">
      <c r="A4" s="29"/>
      <c r="B4" s="30"/>
      <c r="C4" s="63"/>
      <c r="D4" s="169" t="s">
        <v>35</v>
      </c>
      <c r="E4" s="64"/>
      <c r="F4" s="63"/>
      <c r="G4" s="169" t="s">
        <v>36</v>
      </c>
      <c r="H4" s="64"/>
      <c r="I4" s="65"/>
      <c r="J4" s="66" t="s">
        <v>37</v>
      </c>
      <c r="K4" s="66"/>
      <c r="L4" s="67"/>
      <c r="M4" s="68"/>
      <c r="N4" s="21"/>
    </row>
    <row r="5" spans="1:14" ht="22.5" customHeight="1" x14ac:dyDescent="0.15">
      <c r="A5" s="32"/>
      <c r="B5" s="33"/>
      <c r="C5" s="10"/>
      <c r="D5" s="69" t="s">
        <v>38</v>
      </c>
      <c r="E5" s="69" t="s">
        <v>38</v>
      </c>
      <c r="F5" s="10"/>
      <c r="G5" s="69" t="s">
        <v>38</v>
      </c>
      <c r="H5" s="69" t="s">
        <v>38</v>
      </c>
      <c r="I5" s="10"/>
      <c r="J5" s="69" t="s">
        <v>38</v>
      </c>
      <c r="K5" s="69" t="s">
        <v>38</v>
      </c>
      <c r="L5" s="70"/>
      <c r="M5" s="21"/>
      <c r="N5" s="51"/>
    </row>
    <row r="6" spans="1:14" ht="22.5" customHeight="1" x14ac:dyDescent="0.2">
      <c r="A6" s="38" t="s">
        <v>137</v>
      </c>
      <c r="B6" s="39"/>
      <c r="C6" s="71" t="s">
        <v>39</v>
      </c>
      <c r="D6" s="71" t="s">
        <v>40</v>
      </c>
      <c r="E6" s="71" t="s">
        <v>41</v>
      </c>
      <c r="F6" s="71" t="s">
        <v>39</v>
      </c>
      <c r="G6" s="71" t="s">
        <v>40</v>
      </c>
      <c r="H6" s="71" t="s">
        <v>41</v>
      </c>
      <c r="I6" s="72" t="s">
        <v>42</v>
      </c>
      <c r="J6" s="71" t="s">
        <v>40</v>
      </c>
      <c r="K6" s="73" t="s">
        <v>41</v>
      </c>
      <c r="L6" s="74" t="s">
        <v>43</v>
      </c>
      <c r="M6" s="75"/>
      <c r="N6" s="76"/>
    </row>
    <row r="7" spans="1:14" ht="22.5" customHeight="1" x14ac:dyDescent="0.2">
      <c r="A7" s="32"/>
      <c r="B7" s="43"/>
      <c r="C7" s="71"/>
      <c r="D7" s="72"/>
      <c r="E7" s="77"/>
      <c r="F7" s="71"/>
      <c r="G7" s="72"/>
      <c r="H7" s="77"/>
      <c r="I7" s="71"/>
      <c r="J7" s="72"/>
      <c r="K7" s="77"/>
      <c r="L7" s="78"/>
      <c r="M7" s="79"/>
      <c r="N7" s="51"/>
    </row>
    <row r="8" spans="1:14" ht="22.5" customHeight="1" x14ac:dyDescent="0.2">
      <c r="A8" s="47"/>
      <c r="B8" s="48"/>
      <c r="C8" s="80" t="s">
        <v>44</v>
      </c>
      <c r="D8" s="80" t="s">
        <v>45</v>
      </c>
      <c r="E8" s="80" t="s">
        <v>46</v>
      </c>
      <c r="F8" s="80" t="s">
        <v>47</v>
      </c>
      <c r="G8" s="80" t="s">
        <v>48</v>
      </c>
      <c r="H8" s="80" t="s">
        <v>49</v>
      </c>
      <c r="I8" s="80" t="s">
        <v>50</v>
      </c>
      <c r="J8" s="80" t="s">
        <v>51</v>
      </c>
      <c r="K8" s="80" t="s">
        <v>52</v>
      </c>
      <c r="L8" s="81"/>
      <c r="M8" s="51"/>
      <c r="N8" s="82"/>
    </row>
    <row r="9" spans="1:14" ht="22.5" customHeight="1" x14ac:dyDescent="0.15">
      <c r="A9" s="52">
        <v>1</v>
      </c>
      <c r="B9" s="53" t="s">
        <v>15</v>
      </c>
      <c r="C9" s="171">
        <v>150083</v>
      </c>
      <c r="D9" s="171">
        <v>4502</v>
      </c>
      <c r="E9" s="171">
        <v>145581</v>
      </c>
      <c r="F9" s="171">
        <v>16677067</v>
      </c>
      <c r="G9" s="171">
        <v>172146</v>
      </c>
      <c r="H9" s="171">
        <v>16504921</v>
      </c>
      <c r="I9" s="171">
        <v>469369807</v>
      </c>
      <c r="J9" s="171">
        <v>233773</v>
      </c>
      <c r="K9" s="177">
        <v>469136034</v>
      </c>
      <c r="L9" s="4">
        <f>I9/F9*1000</f>
        <v>28144.625610726394</v>
      </c>
      <c r="M9" s="21"/>
    </row>
    <row r="10" spans="1:14" ht="22.5" customHeight="1" x14ac:dyDescent="0.15">
      <c r="A10" s="54">
        <v>2</v>
      </c>
      <c r="B10" s="55" t="s">
        <v>16</v>
      </c>
      <c r="C10" s="173">
        <v>64471</v>
      </c>
      <c r="D10" s="173">
        <v>3995</v>
      </c>
      <c r="E10" s="173">
        <v>60476</v>
      </c>
      <c r="F10" s="173">
        <v>6183896</v>
      </c>
      <c r="G10" s="173">
        <v>170457</v>
      </c>
      <c r="H10" s="173">
        <v>6013439</v>
      </c>
      <c r="I10" s="173">
        <v>146521273</v>
      </c>
      <c r="J10" s="173">
        <v>260745</v>
      </c>
      <c r="K10" s="178">
        <v>146260528</v>
      </c>
      <c r="L10" s="5">
        <f t="shared" ref="L10:L36" si="0">I10/F10*1000</f>
        <v>23694.006658585462</v>
      </c>
      <c r="M10" s="21"/>
    </row>
    <row r="11" spans="1:14" ht="22.5" customHeight="1" x14ac:dyDescent="0.15">
      <c r="A11" s="54">
        <v>3</v>
      </c>
      <c r="B11" s="55" t="s">
        <v>17</v>
      </c>
      <c r="C11" s="173">
        <v>93363</v>
      </c>
      <c r="D11" s="173">
        <v>4761</v>
      </c>
      <c r="E11" s="173">
        <v>88602</v>
      </c>
      <c r="F11" s="173">
        <v>7740142</v>
      </c>
      <c r="G11" s="173">
        <v>209732</v>
      </c>
      <c r="H11" s="173">
        <v>7530410</v>
      </c>
      <c r="I11" s="173">
        <v>179349888</v>
      </c>
      <c r="J11" s="173">
        <v>238875</v>
      </c>
      <c r="K11" s="178">
        <v>179111013</v>
      </c>
      <c r="L11" s="5">
        <f t="shared" si="0"/>
        <v>23171.395046757538</v>
      </c>
      <c r="M11" s="21"/>
    </row>
    <row r="12" spans="1:14" ht="22.5" customHeight="1" x14ac:dyDescent="0.15">
      <c r="A12" s="54">
        <v>4</v>
      </c>
      <c r="B12" s="55" t="s">
        <v>18</v>
      </c>
      <c r="C12" s="173">
        <v>65532</v>
      </c>
      <c r="D12" s="173">
        <v>4799</v>
      </c>
      <c r="E12" s="173">
        <v>60733</v>
      </c>
      <c r="F12" s="173">
        <v>5451890</v>
      </c>
      <c r="G12" s="173">
        <v>216841</v>
      </c>
      <c r="H12" s="173">
        <v>5235049</v>
      </c>
      <c r="I12" s="173">
        <v>125434426</v>
      </c>
      <c r="J12" s="173">
        <v>274056</v>
      </c>
      <c r="K12" s="178">
        <v>125160370</v>
      </c>
      <c r="L12" s="5">
        <f t="shared" si="0"/>
        <v>23007.512257217222</v>
      </c>
      <c r="M12" s="21"/>
    </row>
    <row r="13" spans="1:14" ht="22.5" customHeight="1" x14ac:dyDescent="0.15">
      <c r="A13" s="54">
        <v>5</v>
      </c>
      <c r="B13" s="55" t="s">
        <v>19</v>
      </c>
      <c r="C13" s="173">
        <v>51668</v>
      </c>
      <c r="D13" s="173">
        <v>2691</v>
      </c>
      <c r="E13" s="173">
        <v>48977</v>
      </c>
      <c r="F13" s="173">
        <v>4600197</v>
      </c>
      <c r="G13" s="173">
        <v>115555</v>
      </c>
      <c r="H13" s="173">
        <v>4484642</v>
      </c>
      <c r="I13" s="173">
        <v>110799447</v>
      </c>
      <c r="J13" s="173">
        <v>145010</v>
      </c>
      <c r="K13" s="178">
        <v>110654437</v>
      </c>
      <c r="L13" s="5">
        <f t="shared" si="0"/>
        <v>24085.804803576892</v>
      </c>
      <c r="M13" s="21"/>
    </row>
    <row r="14" spans="1:14" ht="22.5" customHeight="1" x14ac:dyDescent="0.15">
      <c r="A14" s="54">
        <v>6</v>
      </c>
      <c r="B14" s="55" t="s">
        <v>20</v>
      </c>
      <c r="C14" s="173">
        <v>48734</v>
      </c>
      <c r="D14" s="173">
        <v>5266</v>
      </c>
      <c r="E14" s="173">
        <v>43468</v>
      </c>
      <c r="F14" s="173">
        <v>4360366</v>
      </c>
      <c r="G14" s="173">
        <v>243913</v>
      </c>
      <c r="H14" s="173">
        <v>4116453</v>
      </c>
      <c r="I14" s="173">
        <v>73630226</v>
      </c>
      <c r="J14" s="173">
        <v>267692</v>
      </c>
      <c r="K14" s="173">
        <v>73362534</v>
      </c>
      <c r="L14" s="5">
        <f t="shared" si="0"/>
        <v>16886.248998363899</v>
      </c>
      <c r="M14" s="21"/>
    </row>
    <row r="15" spans="1:14" ht="22.5" customHeight="1" x14ac:dyDescent="0.15">
      <c r="A15" s="54">
        <v>7</v>
      </c>
      <c r="B15" s="55" t="s">
        <v>21</v>
      </c>
      <c r="C15" s="173">
        <v>58911</v>
      </c>
      <c r="D15" s="173">
        <v>3004</v>
      </c>
      <c r="E15" s="173">
        <v>55907</v>
      </c>
      <c r="F15" s="173">
        <v>6020404</v>
      </c>
      <c r="G15" s="173">
        <v>136214</v>
      </c>
      <c r="H15" s="173">
        <v>5884190</v>
      </c>
      <c r="I15" s="173">
        <v>158079973</v>
      </c>
      <c r="J15" s="173">
        <v>143572</v>
      </c>
      <c r="K15" s="178">
        <v>157936401</v>
      </c>
      <c r="L15" s="5">
        <f t="shared" si="0"/>
        <v>26257.369605096268</v>
      </c>
      <c r="M15" s="21"/>
    </row>
    <row r="16" spans="1:14" ht="22.5" customHeight="1" x14ac:dyDescent="0.15">
      <c r="A16" s="54">
        <v>8</v>
      </c>
      <c r="B16" s="55" t="s">
        <v>22</v>
      </c>
      <c r="C16" s="173">
        <v>39914</v>
      </c>
      <c r="D16" s="173">
        <v>2251</v>
      </c>
      <c r="E16" s="173">
        <v>37663</v>
      </c>
      <c r="F16" s="173">
        <v>3714436</v>
      </c>
      <c r="G16" s="173">
        <v>102042</v>
      </c>
      <c r="H16" s="173">
        <v>3612394</v>
      </c>
      <c r="I16" s="173">
        <v>99702772</v>
      </c>
      <c r="J16" s="173">
        <v>109309</v>
      </c>
      <c r="K16" s="178">
        <v>99593463</v>
      </c>
      <c r="L16" s="5">
        <f t="shared" si="0"/>
        <v>26841.96793268211</v>
      </c>
      <c r="M16" s="21"/>
    </row>
    <row r="17" spans="1:13" ht="22.5" customHeight="1" x14ac:dyDescent="0.15">
      <c r="A17" s="54">
        <v>9</v>
      </c>
      <c r="B17" s="55" t="s">
        <v>23</v>
      </c>
      <c r="C17" s="173">
        <v>43835</v>
      </c>
      <c r="D17" s="173">
        <v>2329</v>
      </c>
      <c r="E17" s="173">
        <v>41506</v>
      </c>
      <c r="F17" s="173">
        <v>3637818</v>
      </c>
      <c r="G17" s="173">
        <v>102925</v>
      </c>
      <c r="H17" s="173">
        <v>3534893</v>
      </c>
      <c r="I17" s="173">
        <v>80292275</v>
      </c>
      <c r="J17" s="173">
        <v>113584</v>
      </c>
      <c r="K17" s="173">
        <v>80178691</v>
      </c>
      <c r="L17" s="5">
        <f t="shared" si="0"/>
        <v>22071.548109333671</v>
      </c>
      <c r="M17" s="21"/>
    </row>
    <row r="18" spans="1:13" ht="22.5" customHeight="1" x14ac:dyDescent="0.15">
      <c r="A18" s="54">
        <v>10</v>
      </c>
      <c r="B18" s="55" t="s">
        <v>24</v>
      </c>
      <c r="C18" s="173">
        <v>15403</v>
      </c>
      <c r="D18" s="173">
        <v>1023</v>
      </c>
      <c r="E18" s="173">
        <v>14380</v>
      </c>
      <c r="F18" s="173">
        <v>1528832</v>
      </c>
      <c r="G18" s="173">
        <v>43331</v>
      </c>
      <c r="H18" s="173">
        <v>1485501</v>
      </c>
      <c r="I18" s="173">
        <v>35085042</v>
      </c>
      <c r="J18" s="173">
        <v>41183</v>
      </c>
      <c r="K18" s="178">
        <v>35043859</v>
      </c>
      <c r="L18" s="5">
        <f t="shared" si="0"/>
        <v>22948.919174899529</v>
      </c>
      <c r="M18" s="21"/>
    </row>
    <row r="19" spans="1:13" ht="22.5" customHeight="1" x14ac:dyDescent="0.15">
      <c r="A19" s="54">
        <v>11</v>
      </c>
      <c r="B19" s="55" t="s">
        <v>120</v>
      </c>
      <c r="C19" s="173">
        <v>58727</v>
      </c>
      <c r="D19" s="173">
        <v>2448</v>
      </c>
      <c r="E19" s="173">
        <v>56279</v>
      </c>
      <c r="F19" s="173">
        <v>5536711</v>
      </c>
      <c r="G19" s="173">
        <v>124850</v>
      </c>
      <c r="H19" s="173">
        <v>5411861</v>
      </c>
      <c r="I19" s="173">
        <v>124038154</v>
      </c>
      <c r="J19" s="173">
        <v>133220</v>
      </c>
      <c r="K19" s="178">
        <v>123904934</v>
      </c>
      <c r="L19" s="5">
        <f t="shared" si="0"/>
        <v>22402.858664647661</v>
      </c>
      <c r="M19" s="21"/>
    </row>
    <row r="20" spans="1:13" ht="22.5" customHeight="1" x14ac:dyDescent="0.15">
      <c r="A20" s="54">
        <v>12</v>
      </c>
      <c r="B20" s="55" t="s">
        <v>122</v>
      </c>
      <c r="C20" s="173">
        <v>19673</v>
      </c>
      <c r="D20" s="179">
        <v>948</v>
      </c>
      <c r="E20" s="173">
        <v>18725</v>
      </c>
      <c r="F20" s="173">
        <v>2006527</v>
      </c>
      <c r="G20" s="173">
        <v>43542</v>
      </c>
      <c r="H20" s="173">
        <v>1962985</v>
      </c>
      <c r="I20" s="173">
        <v>51835922</v>
      </c>
      <c r="J20" s="173">
        <v>46421</v>
      </c>
      <c r="K20" s="178">
        <v>51789501</v>
      </c>
      <c r="L20" s="5">
        <f t="shared" si="0"/>
        <v>25833.6528738462</v>
      </c>
      <c r="M20" s="21"/>
    </row>
    <row r="21" spans="1:13" ht="22.5" customHeight="1" x14ac:dyDescent="0.15">
      <c r="A21" s="54">
        <v>13</v>
      </c>
      <c r="B21" s="55" t="s">
        <v>126</v>
      </c>
      <c r="C21" s="173">
        <v>20637</v>
      </c>
      <c r="D21" s="173">
        <v>1162</v>
      </c>
      <c r="E21" s="173">
        <v>19475</v>
      </c>
      <c r="F21" s="173">
        <v>1660907</v>
      </c>
      <c r="G21" s="173">
        <v>53646</v>
      </c>
      <c r="H21" s="173">
        <v>1607261</v>
      </c>
      <c r="I21" s="173">
        <v>30942991</v>
      </c>
      <c r="J21" s="173">
        <v>65742</v>
      </c>
      <c r="K21" s="173">
        <v>30877249</v>
      </c>
      <c r="L21" s="5">
        <f t="shared" si="0"/>
        <v>18630.176764864016</v>
      </c>
      <c r="M21" s="21"/>
    </row>
    <row r="22" spans="1:13" ht="22.5" customHeight="1" x14ac:dyDescent="0.15">
      <c r="A22" s="56">
        <v>14</v>
      </c>
      <c r="B22" s="57" t="s">
        <v>125</v>
      </c>
      <c r="C22" s="175">
        <v>23690</v>
      </c>
      <c r="D22" s="175">
        <v>860</v>
      </c>
      <c r="E22" s="175">
        <v>22830</v>
      </c>
      <c r="F22" s="175">
        <v>2311028</v>
      </c>
      <c r="G22" s="175">
        <v>37278</v>
      </c>
      <c r="H22" s="175">
        <v>2273750</v>
      </c>
      <c r="I22" s="175">
        <v>61752015</v>
      </c>
      <c r="J22" s="175">
        <v>45640</v>
      </c>
      <c r="K22" s="175">
        <v>61706375</v>
      </c>
      <c r="L22" s="5">
        <f t="shared" si="0"/>
        <v>26720.582788265656</v>
      </c>
      <c r="M22" s="21"/>
    </row>
    <row r="23" spans="1:13" ht="22.5" customHeight="1" x14ac:dyDescent="0.15">
      <c r="A23" s="58"/>
      <c r="B23" s="59" t="s">
        <v>138</v>
      </c>
      <c r="C23" s="3">
        <f>SUM(C9:C22)</f>
        <v>754641</v>
      </c>
      <c r="D23" s="3">
        <f t="shared" ref="D23:K23" si="1">SUM(D9:D22)</f>
        <v>40039</v>
      </c>
      <c r="E23" s="3">
        <f t="shared" si="1"/>
        <v>714602</v>
      </c>
      <c r="F23" s="3">
        <f t="shared" si="1"/>
        <v>71430221</v>
      </c>
      <c r="G23" s="3">
        <f t="shared" si="1"/>
        <v>1772472</v>
      </c>
      <c r="H23" s="3">
        <f t="shared" si="1"/>
        <v>69657749</v>
      </c>
      <c r="I23" s="3">
        <f t="shared" si="1"/>
        <v>1746834211</v>
      </c>
      <c r="J23" s="3">
        <f t="shared" si="1"/>
        <v>2118822</v>
      </c>
      <c r="K23" s="3">
        <f t="shared" si="1"/>
        <v>1744715389</v>
      </c>
      <c r="L23" s="4">
        <f t="shared" si="0"/>
        <v>24455.11418759295</v>
      </c>
      <c r="M23" s="21"/>
    </row>
    <row r="24" spans="1:13" ht="22.5" customHeight="1" x14ac:dyDescent="0.15">
      <c r="A24" s="52">
        <v>15</v>
      </c>
      <c r="B24" s="53" t="s">
        <v>25</v>
      </c>
      <c r="C24" s="171">
        <v>13552</v>
      </c>
      <c r="D24" s="171">
        <v>730</v>
      </c>
      <c r="E24" s="171">
        <v>12822</v>
      </c>
      <c r="F24" s="171">
        <v>1259007</v>
      </c>
      <c r="G24" s="171">
        <v>26162</v>
      </c>
      <c r="H24" s="171">
        <v>1232845</v>
      </c>
      <c r="I24" s="171">
        <v>35304511</v>
      </c>
      <c r="J24" s="171">
        <v>33721</v>
      </c>
      <c r="K24" s="180">
        <v>35270790</v>
      </c>
      <c r="L24" s="4">
        <f t="shared" si="0"/>
        <v>28041.552588667102</v>
      </c>
      <c r="M24" s="21"/>
    </row>
    <row r="25" spans="1:13" ht="22.5" customHeight="1" x14ac:dyDescent="0.15">
      <c r="A25" s="54">
        <v>16</v>
      </c>
      <c r="B25" s="55" t="s">
        <v>135</v>
      </c>
      <c r="C25" s="173">
        <v>14669</v>
      </c>
      <c r="D25" s="173">
        <v>948</v>
      </c>
      <c r="E25" s="173">
        <v>13721</v>
      </c>
      <c r="F25" s="173">
        <v>1330449</v>
      </c>
      <c r="G25" s="173">
        <v>46683</v>
      </c>
      <c r="H25" s="173">
        <v>1283766</v>
      </c>
      <c r="I25" s="173">
        <v>26829685</v>
      </c>
      <c r="J25" s="173">
        <v>46935</v>
      </c>
      <c r="K25" s="181">
        <v>26782750</v>
      </c>
      <c r="L25" s="5">
        <f t="shared" si="0"/>
        <v>20165.887606364468</v>
      </c>
      <c r="M25" s="21"/>
    </row>
    <row r="26" spans="1:13" ht="22.5" customHeight="1" x14ac:dyDescent="0.15">
      <c r="A26" s="54">
        <v>17</v>
      </c>
      <c r="B26" s="55" t="s">
        <v>26</v>
      </c>
      <c r="C26" s="173">
        <v>13150</v>
      </c>
      <c r="D26" s="173">
        <v>2754</v>
      </c>
      <c r="E26" s="173">
        <v>10396</v>
      </c>
      <c r="F26" s="173">
        <v>1002034</v>
      </c>
      <c r="G26" s="173">
        <v>136003</v>
      </c>
      <c r="H26" s="173">
        <v>866031</v>
      </c>
      <c r="I26" s="173">
        <v>13457698</v>
      </c>
      <c r="J26" s="173">
        <v>112517</v>
      </c>
      <c r="K26" s="181">
        <v>13345181</v>
      </c>
      <c r="L26" s="5">
        <f t="shared" si="0"/>
        <v>13430.380605847706</v>
      </c>
      <c r="M26" s="21"/>
    </row>
    <row r="27" spans="1:13" ht="22.5" customHeight="1" x14ac:dyDescent="0.15">
      <c r="A27" s="54">
        <v>18</v>
      </c>
      <c r="B27" s="55" t="s">
        <v>27</v>
      </c>
      <c r="C27" s="173">
        <v>8286</v>
      </c>
      <c r="D27" s="173">
        <v>751</v>
      </c>
      <c r="E27" s="173">
        <v>7535</v>
      </c>
      <c r="F27" s="173">
        <v>718075</v>
      </c>
      <c r="G27" s="173">
        <v>36852</v>
      </c>
      <c r="H27" s="173">
        <v>681223</v>
      </c>
      <c r="I27" s="173">
        <v>15511202</v>
      </c>
      <c r="J27" s="173">
        <v>30366</v>
      </c>
      <c r="K27" s="181">
        <v>15480836</v>
      </c>
      <c r="L27" s="5">
        <f t="shared" si="0"/>
        <v>21601.089022734395</v>
      </c>
      <c r="M27" s="21"/>
    </row>
    <row r="28" spans="1:13" ht="22.5" customHeight="1" x14ac:dyDescent="0.15">
      <c r="A28" s="54">
        <v>19</v>
      </c>
      <c r="B28" s="55" t="s">
        <v>28</v>
      </c>
      <c r="C28" s="173">
        <v>9164</v>
      </c>
      <c r="D28" s="173">
        <v>888</v>
      </c>
      <c r="E28" s="173">
        <v>8276</v>
      </c>
      <c r="F28" s="173">
        <v>876800</v>
      </c>
      <c r="G28" s="173">
        <v>39951</v>
      </c>
      <c r="H28" s="173">
        <v>836849</v>
      </c>
      <c r="I28" s="173">
        <v>17990412</v>
      </c>
      <c r="J28" s="173">
        <v>36576</v>
      </c>
      <c r="K28" s="181">
        <v>17953836</v>
      </c>
      <c r="L28" s="5">
        <f t="shared" si="0"/>
        <v>20518.261861313866</v>
      </c>
      <c r="M28" s="21"/>
    </row>
    <row r="29" spans="1:13" ht="22.5" customHeight="1" x14ac:dyDescent="0.15">
      <c r="A29" s="54">
        <v>20</v>
      </c>
      <c r="B29" s="55" t="s">
        <v>29</v>
      </c>
      <c r="C29" s="173">
        <v>19049</v>
      </c>
      <c r="D29" s="173">
        <v>1487</v>
      </c>
      <c r="E29" s="173">
        <v>17562</v>
      </c>
      <c r="F29" s="173">
        <v>1703412</v>
      </c>
      <c r="G29" s="173">
        <v>57967</v>
      </c>
      <c r="H29" s="173">
        <v>1645445</v>
      </c>
      <c r="I29" s="173">
        <v>42564212</v>
      </c>
      <c r="J29" s="173">
        <v>69825</v>
      </c>
      <c r="K29" s="181">
        <v>42494387</v>
      </c>
      <c r="L29" s="5">
        <f t="shared" si="0"/>
        <v>24987.62014122244</v>
      </c>
      <c r="M29" s="21"/>
    </row>
    <row r="30" spans="1:13" ht="22.5" customHeight="1" x14ac:dyDescent="0.15">
      <c r="A30" s="54">
        <v>21</v>
      </c>
      <c r="B30" s="55" t="s">
        <v>30</v>
      </c>
      <c r="C30" s="173">
        <v>11646</v>
      </c>
      <c r="D30" s="173">
        <v>248</v>
      </c>
      <c r="E30" s="173">
        <v>11398</v>
      </c>
      <c r="F30" s="173">
        <v>1109215</v>
      </c>
      <c r="G30" s="173">
        <v>11662</v>
      </c>
      <c r="H30" s="173">
        <v>1097553</v>
      </c>
      <c r="I30" s="173">
        <v>26076884</v>
      </c>
      <c r="J30" s="173">
        <v>17201</v>
      </c>
      <c r="K30" s="181">
        <v>26059683</v>
      </c>
      <c r="L30" s="5">
        <f t="shared" si="0"/>
        <v>23509.31424475868</v>
      </c>
      <c r="M30" s="21"/>
    </row>
    <row r="31" spans="1:13" ht="22.5" customHeight="1" x14ac:dyDescent="0.15">
      <c r="A31" s="54">
        <v>22</v>
      </c>
      <c r="B31" s="55" t="s">
        <v>31</v>
      </c>
      <c r="C31" s="173">
        <v>7836</v>
      </c>
      <c r="D31" s="173">
        <v>664</v>
      </c>
      <c r="E31" s="173">
        <v>7172</v>
      </c>
      <c r="F31" s="173">
        <v>664204</v>
      </c>
      <c r="G31" s="173">
        <v>34616</v>
      </c>
      <c r="H31" s="173">
        <v>629588</v>
      </c>
      <c r="I31" s="173">
        <v>12290034</v>
      </c>
      <c r="J31" s="173">
        <v>35136</v>
      </c>
      <c r="K31" s="181">
        <v>12254898</v>
      </c>
      <c r="L31" s="5">
        <f t="shared" si="0"/>
        <v>18503.40256909022</v>
      </c>
      <c r="M31" s="21"/>
    </row>
    <row r="32" spans="1:13" ht="22.5" customHeight="1" x14ac:dyDescent="0.15">
      <c r="A32" s="54">
        <v>23</v>
      </c>
      <c r="B32" s="55" t="s">
        <v>32</v>
      </c>
      <c r="C32" s="173">
        <v>12620</v>
      </c>
      <c r="D32" s="173">
        <v>833</v>
      </c>
      <c r="E32" s="173">
        <v>11787</v>
      </c>
      <c r="F32" s="173">
        <v>1185644</v>
      </c>
      <c r="G32" s="173">
        <v>38670</v>
      </c>
      <c r="H32" s="173">
        <v>1146974</v>
      </c>
      <c r="I32" s="173">
        <v>26909878</v>
      </c>
      <c r="J32" s="173">
        <v>33927</v>
      </c>
      <c r="K32" s="181">
        <v>26875951</v>
      </c>
      <c r="L32" s="5">
        <f t="shared" si="0"/>
        <v>22696.423209664958</v>
      </c>
      <c r="M32" s="21"/>
    </row>
    <row r="33" spans="1:13" ht="22.5" customHeight="1" x14ac:dyDescent="0.15">
      <c r="A33" s="54">
        <v>24</v>
      </c>
      <c r="B33" s="55" t="s">
        <v>33</v>
      </c>
      <c r="C33" s="173">
        <v>33374</v>
      </c>
      <c r="D33" s="173">
        <v>2075</v>
      </c>
      <c r="E33" s="173">
        <v>31299</v>
      </c>
      <c r="F33" s="173">
        <v>2817360</v>
      </c>
      <c r="G33" s="173">
        <v>97809</v>
      </c>
      <c r="H33" s="173">
        <v>2719551</v>
      </c>
      <c r="I33" s="173">
        <v>53866159</v>
      </c>
      <c r="J33" s="173">
        <v>96878</v>
      </c>
      <c r="K33" s="181">
        <v>53769281</v>
      </c>
      <c r="L33" s="5">
        <f t="shared" si="0"/>
        <v>19119.37381094358</v>
      </c>
      <c r="M33" s="21"/>
    </row>
    <row r="34" spans="1:13" ht="22.5" customHeight="1" x14ac:dyDescent="0.15">
      <c r="A34" s="56">
        <v>25</v>
      </c>
      <c r="B34" s="57" t="s">
        <v>127</v>
      </c>
      <c r="C34" s="175">
        <v>13869</v>
      </c>
      <c r="D34" s="175">
        <v>830</v>
      </c>
      <c r="E34" s="175">
        <v>13039</v>
      </c>
      <c r="F34" s="175">
        <v>1166972</v>
      </c>
      <c r="G34" s="175">
        <v>42455</v>
      </c>
      <c r="H34" s="175">
        <v>1124517</v>
      </c>
      <c r="I34" s="175">
        <v>18793761</v>
      </c>
      <c r="J34" s="175">
        <v>44818</v>
      </c>
      <c r="K34" s="175">
        <v>18748943</v>
      </c>
      <c r="L34" s="5">
        <f t="shared" si="0"/>
        <v>16104.723163880539</v>
      </c>
      <c r="M34" s="21"/>
    </row>
    <row r="35" spans="1:13" ht="22.5" customHeight="1" x14ac:dyDescent="0.15">
      <c r="A35" s="58"/>
      <c r="B35" s="59" t="s">
        <v>139</v>
      </c>
      <c r="C35" s="146">
        <f>SUM(C24:C34)</f>
        <v>157215</v>
      </c>
      <c r="D35" s="146">
        <f t="shared" ref="D35:K35" si="2">SUM(D24:D34)</f>
        <v>12208</v>
      </c>
      <c r="E35" s="146">
        <f t="shared" si="2"/>
        <v>145007</v>
      </c>
      <c r="F35" s="146">
        <f t="shared" si="2"/>
        <v>13833172</v>
      </c>
      <c r="G35" s="146">
        <f t="shared" si="2"/>
        <v>568830</v>
      </c>
      <c r="H35" s="146">
        <f t="shared" si="2"/>
        <v>13264342</v>
      </c>
      <c r="I35" s="146">
        <f t="shared" si="2"/>
        <v>289594436</v>
      </c>
      <c r="J35" s="146">
        <f t="shared" si="2"/>
        <v>557900</v>
      </c>
      <c r="K35" s="146">
        <f t="shared" si="2"/>
        <v>289036536</v>
      </c>
      <c r="L35" s="4">
        <f t="shared" si="0"/>
        <v>20934.781697213046</v>
      </c>
      <c r="M35" s="21"/>
    </row>
    <row r="36" spans="1:13" ht="22.5" customHeight="1" thickBot="1" x14ac:dyDescent="0.2">
      <c r="A36" s="147"/>
      <c r="B36" s="148" t="s">
        <v>131</v>
      </c>
      <c r="C36" s="149">
        <f>SUM(C35,C23)</f>
        <v>911856</v>
      </c>
      <c r="D36" s="149">
        <f t="shared" ref="D36:K36" si="3">SUM(D35,D23)</f>
        <v>52247</v>
      </c>
      <c r="E36" s="149">
        <f t="shared" si="3"/>
        <v>859609</v>
      </c>
      <c r="F36" s="149">
        <f t="shared" si="3"/>
        <v>85263393</v>
      </c>
      <c r="G36" s="149">
        <f t="shared" si="3"/>
        <v>2341302</v>
      </c>
      <c r="H36" s="149">
        <f t="shared" si="3"/>
        <v>82922091</v>
      </c>
      <c r="I36" s="149">
        <f t="shared" si="3"/>
        <v>2036428647</v>
      </c>
      <c r="J36" s="149">
        <f t="shared" si="3"/>
        <v>2676722</v>
      </c>
      <c r="K36" s="149">
        <f t="shared" si="3"/>
        <v>2033751925</v>
      </c>
      <c r="L36" s="150">
        <f t="shared" si="0"/>
        <v>23883.973829190683</v>
      </c>
      <c r="M36" s="21"/>
    </row>
    <row r="38" spans="1:13" ht="22.5" customHeight="1" x14ac:dyDescent="0.15">
      <c r="B38" s="22" t="s">
        <v>190</v>
      </c>
      <c r="C38" s="1">
        <v>910826</v>
      </c>
      <c r="D38" s="1">
        <v>53122</v>
      </c>
      <c r="E38" s="1">
        <v>857704</v>
      </c>
      <c r="F38" s="1">
        <v>84802113</v>
      </c>
      <c r="G38" s="1">
        <v>2390707</v>
      </c>
      <c r="H38" s="1">
        <v>82411406</v>
      </c>
      <c r="I38" s="1">
        <v>1969075118</v>
      </c>
      <c r="J38" s="1">
        <v>2727948</v>
      </c>
      <c r="K38" s="1">
        <v>1966347170</v>
      </c>
      <c r="L38" s="1">
        <v>23219.646873657501</v>
      </c>
    </row>
    <row r="39" spans="1:13" ht="22.5" customHeight="1" x14ac:dyDescent="0.15">
      <c r="B39" s="22" t="s">
        <v>191</v>
      </c>
      <c r="C39" s="60">
        <f>ROUND(C36/C38*100,1)</f>
        <v>100.1</v>
      </c>
      <c r="D39" s="60">
        <f t="shared" ref="D39:L39" si="4">ROUND(D36/D38*100,1)</f>
        <v>98.4</v>
      </c>
      <c r="E39" s="60">
        <f t="shared" si="4"/>
        <v>100.2</v>
      </c>
      <c r="F39" s="60">
        <f t="shared" si="4"/>
        <v>100.5</v>
      </c>
      <c r="G39" s="60">
        <f t="shared" si="4"/>
        <v>97.9</v>
      </c>
      <c r="H39" s="60">
        <f t="shared" si="4"/>
        <v>100.6</v>
      </c>
      <c r="I39" s="60">
        <f t="shared" si="4"/>
        <v>103.4</v>
      </c>
      <c r="J39" s="60">
        <f t="shared" si="4"/>
        <v>98.1</v>
      </c>
      <c r="K39" s="60">
        <f t="shared" si="4"/>
        <v>103.4</v>
      </c>
      <c r="L39" s="60">
        <f t="shared" si="4"/>
        <v>102.9</v>
      </c>
    </row>
  </sheetData>
  <phoneticPr fontId="2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  <colBreaks count="2" manualBreakCount="2">
    <brk id="13" max="116" man="1"/>
    <brk id="16" max="11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 sqref="A1:XFD1048576"/>
    </sheetView>
  </sheetViews>
  <sheetFormatPr defaultRowHeight="22.5" customHeight="1" x14ac:dyDescent="0.15"/>
  <cols>
    <col min="1" max="1" width="4.375" style="1" customWidth="1"/>
    <col min="2" max="2" width="13.875" style="22" customWidth="1"/>
    <col min="3" max="6" width="18.375" style="1" customWidth="1"/>
    <col min="7" max="7" width="18.5" style="1" customWidth="1"/>
    <col min="8" max="11" width="18.375" style="1" customWidth="1"/>
    <col min="12" max="12" width="21.5" style="1" bestFit="1" customWidth="1"/>
    <col min="13" max="13" width="18.375" style="1" customWidth="1"/>
    <col min="14" max="14" width="17.125" style="1" customWidth="1"/>
    <col min="15" max="16" width="17.25" style="1" customWidth="1"/>
    <col min="17" max="16384" width="9" style="1"/>
  </cols>
  <sheetData>
    <row r="2" spans="1:14" ht="22.5" customHeight="1" x14ac:dyDescent="0.15">
      <c r="C2" s="61" t="s">
        <v>184</v>
      </c>
    </row>
    <row r="3" spans="1:14" s="24" customFormat="1" ht="22.5" customHeight="1" thickBot="1" x14ac:dyDescent="0.2">
      <c r="B3" s="25"/>
      <c r="C3" s="24" t="s">
        <v>163</v>
      </c>
      <c r="D3" s="24" t="s">
        <v>53</v>
      </c>
      <c r="L3" s="62" t="s">
        <v>167</v>
      </c>
    </row>
    <row r="4" spans="1:14" ht="22.5" customHeight="1" x14ac:dyDescent="0.15">
      <c r="A4" s="29"/>
      <c r="B4" s="30"/>
      <c r="C4" s="63"/>
      <c r="D4" s="169" t="s">
        <v>35</v>
      </c>
      <c r="E4" s="64"/>
      <c r="F4" s="63"/>
      <c r="G4" s="169" t="s">
        <v>36</v>
      </c>
      <c r="H4" s="64"/>
      <c r="I4" s="65"/>
      <c r="J4" s="66" t="s">
        <v>37</v>
      </c>
      <c r="K4" s="66"/>
      <c r="L4" s="83"/>
      <c r="M4" s="21"/>
      <c r="N4" s="21"/>
    </row>
    <row r="5" spans="1:14" ht="22.5" customHeight="1" x14ac:dyDescent="0.2">
      <c r="A5" s="32"/>
      <c r="B5" s="33"/>
      <c r="C5" s="10"/>
      <c r="D5" s="69" t="s">
        <v>38</v>
      </c>
      <c r="E5" s="69" t="s">
        <v>38</v>
      </c>
      <c r="F5" s="10"/>
      <c r="G5" s="69" t="s">
        <v>38</v>
      </c>
      <c r="H5" s="69" t="s">
        <v>38</v>
      </c>
      <c r="I5" s="10"/>
      <c r="J5" s="69" t="s">
        <v>38</v>
      </c>
      <c r="K5" s="69" t="s">
        <v>38</v>
      </c>
      <c r="L5" s="84"/>
      <c r="M5" s="85"/>
      <c r="N5" s="51"/>
    </row>
    <row r="6" spans="1:14" ht="22.5" customHeight="1" x14ac:dyDescent="0.2">
      <c r="A6" s="38" t="s">
        <v>164</v>
      </c>
      <c r="B6" s="39"/>
      <c r="C6" s="71" t="s">
        <v>39</v>
      </c>
      <c r="D6" s="71" t="s">
        <v>40</v>
      </c>
      <c r="E6" s="71" t="s">
        <v>41</v>
      </c>
      <c r="F6" s="71" t="s">
        <v>39</v>
      </c>
      <c r="G6" s="71" t="s">
        <v>40</v>
      </c>
      <c r="H6" s="71" t="s">
        <v>41</v>
      </c>
      <c r="I6" s="72" t="s">
        <v>42</v>
      </c>
      <c r="J6" s="71" t="s">
        <v>40</v>
      </c>
      <c r="K6" s="73" t="s">
        <v>41</v>
      </c>
      <c r="L6" s="86" t="s">
        <v>43</v>
      </c>
      <c r="M6" s="75"/>
      <c r="N6" s="76"/>
    </row>
    <row r="7" spans="1:14" ht="22.5" customHeight="1" x14ac:dyDescent="0.2">
      <c r="A7" s="32"/>
      <c r="B7" s="43"/>
      <c r="C7" s="71"/>
      <c r="D7" s="72"/>
      <c r="E7" s="77"/>
      <c r="F7" s="71"/>
      <c r="G7" s="72"/>
      <c r="H7" s="77"/>
      <c r="I7" s="71"/>
      <c r="J7" s="72"/>
      <c r="K7" s="77"/>
      <c r="L7" s="87"/>
      <c r="M7" s="82"/>
      <c r="N7" s="51"/>
    </row>
    <row r="8" spans="1:14" ht="22.5" customHeight="1" x14ac:dyDescent="0.2">
      <c r="A8" s="47"/>
      <c r="B8" s="48"/>
      <c r="C8" s="80" t="s">
        <v>54</v>
      </c>
      <c r="D8" s="80" t="s">
        <v>55</v>
      </c>
      <c r="E8" s="80" t="s">
        <v>56</v>
      </c>
      <c r="F8" s="80" t="s">
        <v>57</v>
      </c>
      <c r="G8" s="80" t="s">
        <v>58</v>
      </c>
      <c r="H8" s="80" t="s">
        <v>59</v>
      </c>
      <c r="I8" s="80" t="s">
        <v>60</v>
      </c>
      <c r="J8" s="80" t="s">
        <v>61</v>
      </c>
      <c r="K8" s="80" t="s">
        <v>62</v>
      </c>
      <c r="L8" s="88"/>
      <c r="M8" s="82"/>
      <c r="N8" s="82"/>
    </row>
    <row r="9" spans="1:14" ht="22.5" customHeight="1" x14ac:dyDescent="0.15">
      <c r="A9" s="52">
        <v>1</v>
      </c>
      <c r="B9" s="53" t="s">
        <v>15</v>
      </c>
      <c r="C9" s="171">
        <v>64415</v>
      </c>
      <c r="D9" s="171">
        <v>1850</v>
      </c>
      <c r="E9" s="171">
        <v>62565</v>
      </c>
      <c r="F9" s="171">
        <v>18084960</v>
      </c>
      <c r="G9" s="171">
        <v>58112</v>
      </c>
      <c r="H9" s="171">
        <v>18026848</v>
      </c>
      <c r="I9" s="171">
        <v>807214723</v>
      </c>
      <c r="J9" s="171">
        <v>145730</v>
      </c>
      <c r="K9" s="177">
        <v>807068993</v>
      </c>
      <c r="L9" s="6">
        <f t="shared" ref="L9:L14" si="0">I9/F9*1000</f>
        <v>44634.587137599417</v>
      </c>
      <c r="M9" s="21"/>
    </row>
    <row r="10" spans="1:14" ht="22.5" customHeight="1" x14ac:dyDescent="0.15">
      <c r="A10" s="54">
        <v>2</v>
      </c>
      <c r="B10" s="55" t="s">
        <v>16</v>
      </c>
      <c r="C10" s="173">
        <v>17947</v>
      </c>
      <c r="D10" s="173">
        <v>379</v>
      </c>
      <c r="E10" s="173">
        <v>17568</v>
      </c>
      <c r="F10" s="173">
        <v>4848298</v>
      </c>
      <c r="G10" s="173">
        <v>12444</v>
      </c>
      <c r="H10" s="173">
        <v>4835854</v>
      </c>
      <c r="I10" s="173">
        <v>154854272</v>
      </c>
      <c r="J10" s="173">
        <v>37135</v>
      </c>
      <c r="K10" s="178">
        <v>154817137</v>
      </c>
      <c r="L10" s="6">
        <f t="shared" si="0"/>
        <v>31939.924484839834</v>
      </c>
      <c r="M10" s="21"/>
    </row>
    <row r="11" spans="1:14" ht="22.5" customHeight="1" x14ac:dyDescent="0.15">
      <c r="A11" s="54">
        <v>3</v>
      </c>
      <c r="B11" s="55" t="s">
        <v>17</v>
      </c>
      <c r="C11" s="173">
        <v>26292</v>
      </c>
      <c r="D11" s="173">
        <v>537</v>
      </c>
      <c r="E11" s="173">
        <v>25755</v>
      </c>
      <c r="F11" s="173">
        <v>5605648</v>
      </c>
      <c r="G11" s="173">
        <v>16637</v>
      </c>
      <c r="H11" s="173">
        <v>5589011</v>
      </c>
      <c r="I11" s="173">
        <v>175516670</v>
      </c>
      <c r="J11" s="173">
        <v>44432</v>
      </c>
      <c r="K11" s="178">
        <v>175472238</v>
      </c>
      <c r="L11" s="6">
        <f t="shared" si="0"/>
        <v>31310.683439274104</v>
      </c>
      <c r="M11" s="21"/>
    </row>
    <row r="12" spans="1:14" ht="22.5" customHeight="1" x14ac:dyDescent="0.15">
      <c r="A12" s="54">
        <v>4</v>
      </c>
      <c r="B12" s="55" t="s">
        <v>18</v>
      </c>
      <c r="C12" s="173">
        <v>16832</v>
      </c>
      <c r="D12" s="173">
        <v>437</v>
      </c>
      <c r="E12" s="173">
        <v>16395</v>
      </c>
      <c r="F12" s="173">
        <v>4155259</v>
      </c>
      <c r="G12" s="173">
        <v>12900</v>
      </c>
      <c r="H12" s="173">
        <v>4142359</v>
      </c>
      <c r="I12" s="173">
        <v>138065065</v>
      </c>
      <c r="J12" s="173">
        <v>49540</v>
      </c>
      <c r="K12" s="178">
        <v>138015525</v>
      </c>
      <c r="L12" s="6">
        <f t="shared" si="0"/>
        <v>33226.584672579978</v>
      </c>
      <c r="M12" s="21"/>
    </row>
    <row r="13" spans="1:14" ht="22.5" customHeight="1" x14ac:dyDescent="0.15">
      <c r="A13" s="54">
        <v>5</v>
      </c>
      <c r="B13" s="55" t="s">
        <v>19</v>
      </c>
      <c r="C13" s="173">
        <v>16061</v>
      </c>
      <c r="D13" s="173">
        <v>514</v>
      </c>
      <c r="E13" s="173">
        <v>15547</v>
      </c>
      <c r="F13" s="173">
        <v>3646075</v>
      </c>
      <c r="G13" s="173">
        <v>17767</v>
      </c>
      <c r="H13" s="173">
        <v>3628308</v>
      </c>
      <c r="I13" s="173">
        <v>102595855</v>
      </c>
      <c r="J13" s="173">
        <v>44605</v>
      </c>
      <c r="K13" s="178">
        <v>102551250</v>
      </c>
      <c r="L13" s="6">
        <f t="shared" si="0"/>
        <v>28138.712176792855</v>
      </c>
      <c r="M13" s="21"/>
    </row>
    <row r="14" spans="1:14" ht="22.5" customHeight="1" x14ac:dyDescent="0.15">
      <c r="A14" s="54">
        <v>6</v>
      </c>
      <c r="B14" s="55" t="s">
        <v>20</v>
      </c>
      <c r="C14" s="173">
        <v>10830</v>
      </c>
      <c r="D14" s="173">
        <v>355</v>
      </c>
      <c r="E14" s="173">
        <v>10475</v>
      </c>
      <c r="F14" s="173">
        <v>3285796</v>
      </c>
      <c r="G14" s="173">
        <v>10428</v>
      </c>
      <c r="H14" s="173">
        <v>3275368</v>
      </c>
      <c r="I14" s="173">
        <v>128624334</v>
      </c>
      <c r="J14" s="173">
        <v>30864</v>
      </c>
      <c r="K14" s="178">
        <v>128593470</v>
      </c>
      <c r="L14" s="6">
        <f t="shared" si="0"/>
        <v>39145.562901653058</v>
      </c>
      <c r="M14" s="21"/>
    </row>
    <row r="15" spans="1:14" ht="22.5" customHeight="1" x14ac:dyDescent="0.15">
      <c r="A15" s="54">
        <v>7</v>
      </c>
      <c r="B15" s="55" t="s">
        <v>21</v>
      </c>
      <c r="C15" s="173">
        <v>20922</v>
      </c>
      <c r="D15" s="173">
        <v>487</v>
      </c>
      <c r="E15" s="173">
        <v>20435</v>
      </c>
      <c r="F15" s="173">
        <v>6463459</v>
      </c>
      <c r="G15" s="173">
        <v>17520</v>
      </c>
      <c r="H15" s="173">
        <v>6445939</v>
      </c>
      <c r="I15" s="173">
        <v>241440674</v>
      </c>
      <c r="J15" s="173">
        <v>36853</v>
      </c>
      <c r="K15" s="178">
        <v>241403821</v>
      </c>
      <c r="L15" s="6">
        <f>I15/F15*1000</f>
        <v>37354.715795365919</v>
      </c>
      <c r="M15" s="21"/>
    </row>
    <row r="16" spans="1:14" ht="22.5" customHeight="1" x14ac:dyDescent="0.15">
      <c r="A16" s="54">
        <v>8</v>
      </c>
      <c r="B16" s="55" t="s">
        <v>22</v>
      </c>
      <c r="C16" s="173">
        <v>10407</v>
      </c>
      <c r="D16" s="173">
        <v>181</v>
      </c>
      <c r="E16" s="173">
        <v>10226</v>
      </c>
      <c r="F16" s="173">
        <v>3238304</v>
      </c>
      <c r="G16" s="173">
        <v>6164</v>
      </c>
      <c r="H16" s="173">
        <v>3232140</v>
      </c>
      <c r="I16" s="173">
        <v>104132231</v>
      </c>
      <c r="J16" s="173">
        <v>17743</v>
      </c>
      <c r="K16" s="178">
        <v>104114488</v>
      </c>
      <c r="L16" s="6">
        <f t="shared" ref="L16:L36" si="1">I16/F16*1000</f>
        <v>32156.409960275505</v>
      </c>
      <c r="M16" s="21"/>
    </row>
    <row r="17" spans="1:13" ht="22.5" customHeight="1" x14ac:dyDescent="0.15">
      <c r="A17" s="54">
        <v>9</v>
      </c>
      <c r="B17" s="55" t="s">
        <v>23</v>
      </c>
      <c r="C17" s="173">
        <v>13650</v>
      </c>
      <c r="D17" s="173">
        <v>278</v>
      </c>
      <c r="E17" s="173">
        <v>13372</v>
      </c>
      <c r="F17" s="173">
        <v>2784509</v>
      </c>
      <c r="G17" s="173">
        <v>8514</v>
      </c>
      <c r="H17" s="173">
        <v>2775995</v>
      </c>
      <c r="I17" s="173">
        <v>94313504</v>
      </c>
      <c r="J17" s="173">
        <v>28674</v>
      </c>
      <c r="K17" s="178">
        <v>94284830</v>
      </c>
      <c r="L17" s="6">
        <f t="shared" si="1"/>
        <v>33870.784400409553</v>
      </c>
      <c r="M17" s="21"/>
    </row>
    <row r="18" spans="1:13" ht="22.5" customHeight="1" x14ac:dyDescent="0.15">
      <c r="A18" s="54">
        <v>10</v>
      </c>
      <c r="B18" s="55" t="s">
        <v>24</v>
      </c>
      <c r="C18" s="173">
        <v>6301</v>
      </c>
      <c r="D18" s="173">
        <v>157</v>
      </c>
      <c r="E18" s="173">
        <v>6144</v>
      </c>
      <c r="F18" s="173">
        <v>1256053</v>
      </c>
      <c r="G18" s="173">
        <v>4313</v>
      </c>
      <c r="H18" s="173">
        <v>1251740</v>
      </c>
      <c r="I18" s="173">
        <v>36018322</v>
      </c>
      <c r="J18" s="173">
        <v>13031</v>
      </c>
      <c r="K18" s="178">
        <v>36005291</v>
      </c>
      <c r="L18" s="6">
        <f t="shared" si="1"/>
        <v>28675.797916170734</v>
      </c>
      <c r="M18" s="21"/>
    </row>
    <row r="19" spans="1:13" ht="22.5" customHeight="1" x14ac:dyDescent="0.15">
      <c r="A19" s="54">
        <v>11</v>
      </c>
      <c r="B19" s="55" t="s">
        <v>120</v>
      </c>
      <c r="C19" s="173">
        <v>18641</v>
      </c>
      <c r="D19" s="173">
        <v>346</v>
      </c>
      <c r="E19" s="173">
        <v>18295</v>
      </c>
      <c r="F19" s="173">
        <v>4422383</v>
      </c>
      <c r="G19" s="173">
        <v>9770</v>
      </c>
      <c r="H19" s="173">
        <v>4412613</v>
      </c>
      <c r="I19" s="173">
        <v>152624732</v>
      </c>
      <c r="J19" s="173">
        <v>31905</v>
      </c>
      <c r="K19" s="178">
        <v>152592827</v>
      </c>
      <c r="L19" s="6">
        <f t="shared" si="1"/>
        <v>34511.87561095455</v>
      </c>
      <c r="M19" s="21"/>
    </row>
    <row r="20" spans="1:13" ht="22.5" customHeight="1" x14ac:dyDescent="0.15">
      <c r="A20" s="54">
        <v>12</v>
      </c>
      <c r="B20" s="55" t="s">
        <v>123</v>
      </c>
      <c r="C20" s="173">
        <v>5539</v>
      </c>
      <c r="D20" s="173">
        <v>166</v>
      </c>
      <c r="E20" s="173">
        <v>5373</v>
      </c>
      <c r="F20" s="173">
        <v>1625339</v>
      </c>
      <c r="G20" s="173">
        <v>5990</v>
      </c>
      <c r="H20" s="173">
        <v>1619349</v>
      </c>
      <c r="I20" s="173">
        <v>62898806</v>
      </c>
      <c r="J20" s="173">
        <v>15532</v>
      </c>
      <c r="K20" s="178">
        <v>62883274</v>
      </c>
      <c r="L20" s="6">
        <f t="shared" si="1"/>
        <v>38698.884355817463</v>
      </c>
      <c r="M20" s="21"/>
    </row>
    <row r="21" spans="1:13" ht="22.5" customHeight="1" x14ac:dyDescent="0.15">
      <c r="A21" s="54">
        <v>13</v>
      </c>
      <c r="B21" s="55" t="s">
        <v>126</v>
      </c>
      <c r="C21" s="173">
        <v>3887</v>
      </c>
      <c r="D21" s="173">
        <v>83</v>
      </c>
      <c r="E21" s="173">
        <v>3804</v>
      </c>
      <c r="F21" s="173">
        <v>798846</v>
      </c>
      <c r="G21" s="173">
        <v>3727</v>
      </c>
      <c r="H21" s="173">
        <v>795119</v>
      </c>
      <c r="I21" s="173">
        <v>20994081</v>
      </c>
      <c r="J21" s="173">
        <v>8790</v>
      </c>
      <c r="K21" s="178">
        <v>20985291</v>
      </c>
      <c r="L21" s="6">
        <f t="shared" si="1"/>
        <v>26280.510886954431</v>
      </c>
      <c r="M21" s="21"/>
    </row>
    <row r="22" spans="1:13" ht="22.5" customHeight="1" x14ac:dyDescent="0.15">
      <c r="A22" s="56">
        <v>14</v>
      </c>
      <c r="B22" s="57" t="s">
        <v>125</v>
      </c>
      <c r="C22" s="175">
        <v>8204</v>
      </c>
      <c r="D22" s="175">
        <v>127</v>
      </c>
      <c r="E22" s="175">
        <v>8077</v>
      </c>
      <c r="F22" s="175">
        <v>1998842</v>
      </c>
      <c r="G22" s="175">
        <v>4408</v>
      </c>
      <c r="H22" s="175">
        <v>1994434</v>
      </c>
      <c r="I22" s="175">
        <v>72416479</v>
      </c>
      <c r="J22" s="175">
        <v>13118</v>
      </c>
      <c r="K22" s="182">
        <v>72403361</v>
      </c>
      <c r="L22" s="7">
        <f t="shared" si="1"/>
        <v>36229.216216189176</v>
      </c>
      <c r="M22" s="21"/>
    </row>
    <row r="23" spans="1:13" ht="22.5" customHeight="1" x14ac:dyDescent="0.15">
      <c r="A23" s="58"/>
      <c r="B23" s="59" t="s">
        <v>138</v>
      </c>
      <c r="C23" s="3">
        <f>SUM(C9:C22)</f>
        <v>239928</v>
      </c>
      <c r="D23" s="3">
        <f t="shared" ref="D23:K23" si="2">SUM(D9:D22)</f>
        <v>5897</v>
      </c>
      <c r="E23" s="3">
        <f t="shared" si="2"/>
        <v>234031</v>
      </c>
      <c r="F23" s="3">
        <f t="shared" si="2"/>
        <v>62213771</v>
      </c>
      <c r="G23" s="3">
        <f t="shared" si="2"/>
        <v>188694</v>
      </c>
      <c r="H23" s="3">
        <f t="shared" si="2"/>
        <v>62025077</v>
      </c>
      <c r="I23" s="3">
        <f t="shared" si="2"/>
        <v>2291709748</v>
      </c>
      <c r="J23" s="3">
        <f t="shared" si="2"/>
        <v>517952</v>
      </c>
      <c r="K23" s="3">
        <f t="shared" si="2"/>
        <v>2291191796</v>
      </c>
      <c r="L23" s="8">
        <f t="shared" si="1"/>
        <v>36836.052712509583</v>
      </c>
      <c r="M23" s="21"/>
    </row>
    <row r="24" spans="1:13" ht="22.5" customHeight="1" x14ac:dyDescent="0.15">
      <c r="A24" s="52">
        <v>15</v>
      </c>
      <c r="B24" s="53" t="s">
        <v>25</v>
      </c>
      <c r="C24" s="171">
        <v>5570</v>
      </c>
      <c r="D24" s="171">
        <v>223</v>
      </c>
      <c r="E24" s="171">
        <v>5347</v>
      </c>
      <c r="F24" s="171">
        <v>1955897</v>
      </c>
      <c r="G24" s="171">
        <v>7400</v>
      </c>
      <c r="H24" s="171">
        <v>1948497</v>
      </c>
      <c r="I24" s="171">
        <v>45662574</v>
      </c>
      <c r="J24" s="171">
        <v>17629</v>
      </c>
      <c r="K24" s="177">
        <v>45644945</v>
      </c>
      <c r="L24" s="9">
        <f t="shared" si="1"/>
        <v>23346.10360361512</v>
      </c>
      <c r="M24" s="21"/>
    </row>
    <row r="25" spans="1:13" ht="22.5" customHeight="1" x14ac:dyDescent="0.15">
      <c r="A25" s="54">
        <v>16</v>
      </c>
      <c r="B25" s="55" t="s">
        <v>135</v>
      </c>
      <c r="C25" s="173">
        <v>2162</v>
      </c>
      <c r="D25" s="173">
        <v>79</v>
      </c>
      <c r="E25" s="173">
        <v>2083</v>
      </c>
      <c r="F25" s="173">
        <v>457415</v>
      </c>
      <c r="G25" s="173">
        <v>3772</v>
      </c>
      <c r="H25" s="173">
        <v>453643</v>
      </c>
      <c r="I25" s="173">
        <v>13305713</v>
      </c>
      <c r="J25" s="173">
        <v>10587</v>
      </c>
      <c r="K25" s="178">
        <v>13295126</v>
      </c>
      <c r="L25" s="6">
        <f t="shared" si="1"/>
        <v>29088.930183749988</v>
      </c>
      <c r="M25" s="21"/>
    </row>
    <row r="26" spans="1:13" ht="22.5" customHeight="1" x14ac:dyDescent="0.15">
      <c r="A26" s="54">
        <v>17</v>
      </c>
      <c r="B26" s="55" t="s">
        <v>26</v>
      </c>
      <c r="C26" s="173">
        <v>2020</v>
      </c>
      <c r="D26" s="173">
        <v>161</v>
      </c>
      <c r="E26" s="173">
        <v>1859</v>
      </c>
      <c r="F26" s="173">
        <v>381676</v>
      </c>
      <c r="G26" s="173">
        <v>5913</v>
      </c>
      <c r="H26" s="173">
        <v>375763</v>
      </c>
      <c r="I26" s="173">
        <v>14668399</v>
      </c>
      <c r="J26" s="173">
        <v>9144</v>
      </c>
      <c r="K26" s="178">
        <v>14659255</v>
      </c>
      <c r="L26" s="6">
        <f t="shared" si="1"/>
        <v>38431.546652134275</v>
      </c>
      <c r="M26" s="21"/>
    </row>
    <row r="27" spans="1:13" ht="22.5" customHeight="1" x14ac:dyDescent="0.15">
      <c r="A27" s="54">
        <v>18</v>
      </c>
      <c r="B27" s="55" t="s">
        <v>27</v>
      </c>
      <c r="C27" s="173">
        <v>1453</v>
      </c>
      <c r="D27" s="173">
        <v>80</v>
      </c>
      <c r="E27" s="173">
        <v>1373</v>
      </c>
      <c r="F27" s="173">
        <v>537502</v>
      </c>
      <c r="G27" s="173">
        <v>3256</v>
      </c>
      <c r="H27" s="173">
        <v>534246</v>
      </c>
      <c r="I27" s="173">
        <v>18587781</v>
      </c>
      <c r="J27" s="173">
        <v>5727</v>
      </c>
      <c r="K27" s="178">
        <v>18582054</v>
      </c>
      <c r="L27" s="6">
        <f t="shared" si="1"/>
        <v>34581.789463108973</v>
      </c>
      <c r="M27" s="21"/>
    </row>
    <row r="28" spans="1:13" ht="22.5" customHeight="1" x14ac:dyDescent="0.15">
      <c r="A28" s="54">
        <v>19</v>
      </c>
      <c r="B28" s="55" t="s">
        <v>28</v>
      </c>
      <c r="C28" s="173">
        <v>2607</v>
      </c>
      <c r="D28" s="173">
        <v>84</v>
      </c>
      <c r="E28" s="173">
        <v>2523</v>
      </c>
      <c r="F28" s="173">
        <v>1426577</v>
      </c>
      <c r="G28" s="173">
        <v>3190</v>
      </c>
      <c r="H28" s="173">
        <v>1423387</v>
      </c>
      <c r="I28" s="173">
        <v>75919308</v>
      </c>
      <c r="J28" s="173">
        <v>6459</v>
      </c>
      <c r="K28" s="178">
        <v>75912849</v>
      </c>
      <c r="L28" s="6">
        <f t="shared" si="1"/>
        <v>53217.812988713536</v>
      </c>
      <c r="M28" s="21"/>
    </row>
    <row r="29" spans="1:13" ht="22.5" customHeight="1" x14ac:dyDescent="0.15">
      <c r="A29" s="54">
        <v>20</v>
      </c>
      <c r="B29" s="55" t="s">
        <v>29</v>
      </c>
      <c r="C29" s="173">
        <v>5512</v>
      </c>
      <c r="D29" s="173">
        <v>243</v>
      </c>
      <c r="E29" s="173">
        <v>5269</v>
      </c>
      <c r="F29" s="173">
        <v>1337558</v>
      </c>
      <c r="G29" s="173">
        <v>7332</v>
      </c>
      <c r="H29" s="173">
        <v>1330226</v>
      </c>
      <c r="I29" s="173">
        <v>54992234</v>
      </c>
      <c r="J29" s="173">
        <v>20571</v>
      </c>
      <c r="K29" s="178">
        <v>54971663</v>
      </c>
      <c r="L29" s="6">
        <f t="shared" si="1"/>
        <v>41113.906088558404</v>
      </c>
      <c r="M29" s="21"/>
    </row>
    <row r="30" spans="1:13" ht="22.5" customHeight="1" x14ac:dyDescent="0.15">
      <c r="A30" s="54">
        <v>21</v>
      </c>
      <c r="B30" s="55" t="s">
        <v>30</v>
      </c>
      <c r="C30" s="173">
        <v>2856</v>
      </c>
      <c r="D30" s="173">
        <v>31</v>
      </c>
      <c r="E30" s="173">
        <v>2825</v>
      </c>
      <c r="F30" s="173">
        <v>842978</v>
      </c>
      <c r="G30" s="173">
        <v>915</v>
      </c>
      <c r="H30" s="173">
        <v>842063</v>
      </c>
      <c r="I30" s="173">
        <v>30613992</v>
      </c>
      <c r="J30" s="173">
        <v>3708</v>
      </c>
      <c r="K30" s="178">
        <v>30610284</v>
      </c>
      <c r="L30" s="6">
        <f t="shared" si="1"/>
        <v>36316.478010102277</v>
      </c>
      <c r="M30" s="21"/>
    </row>
    <row r="31" spans="1:13" ht="22.5" customHeight="1" x14ac:dyDescent="0.15">
      <c r="A31" s="54">
        <v>22</v>
      </c>
      <c r="B31" s="55" t="s">
        <v>31</v>
      </c>
      <c r="C31" s="173">
        <v>3325</v>
      </c>
      <c r="D31" s="173">
        <v>129</v>
      </c>
      <c r="E31" s="173">
        <v>3196</v>
      </c>
      <c r="F31" s="173">
        <v>392835</v>
      </c>
      <c r="G31" s="173">
        <v>4464</v>
      </c>
      <c r="H31" s="173">
        <v>388371</v>
      </c>
      <c r="I31" s="173">
        <v>8547372</v>
      </c>
      <c r="J31" s="173">
        <v>11125</v>
      </c>
      <c r="K31" s="178">
        <v>8536247</v>
      </c>
      <c r="L31" s="6">
        <f t="shared" si="1"/>
        <v>21758.173278857535</v>
      </c>
      <c r="M31" s="21"/>
    </row>
    <row r="32" spans="1:13" ht="22.5" customHeight="1" x14ac:dyDescent="0.15">
      <c r="A32" s="54">
        <v>23</v>
      </c>
      <c r="B32" s="55" t="s">
        <v>32</v>
      </c>
      <c r="C32" s="173">
        <v>4197</v>
      </c>
      <c r="D32" s="173">
        <v>158</v>
      </c>
      <c r="E32" s="173">
        <v>4039</v>
      </c>
      <c r="F32" s="173">
        <v>927200</v>
      </c>
      <c r="G32" s="173">
        <v>5550</v>
      </c>
      <c r="H32" s="173">
        <v>921650</v>
      </c>
      <c r="I32" s="173">
        <v>40508257</v>
      </c>
      <c r="J32" s="173">
        <v>13281</v>
      </c>
      <c r="K32" s="178">
        <v>40494976</v>
      </c>
      <c r="L32" s="6">
        <f t="shared" si="1"/>
        <v>43688.801768766178</v>
      </c>
      <c r="M32" s="21"/>
    </row>
    <row r="33" spans="1:13" ht="22.5" customHeight="1" x14ac:dyDescent="0.15">
      <c r="A33" s="54">
        <v>24</v>
      </c>
      <c r="B33" s="55" t="s">
        <v>33</v>
      </c>
      <c r="C33" s="173">
        <v>7391</v>
      </c>
      <c r="D33" s="173">
        <v>186</v>
      </c>
      <c r="E33" s="173">
        <v>7205</v>
      </c>
      <c r="F33" s="173">
        <v>1401834</v>
      </c>
      <c r="G33" s="173">
        <v>6239</v>
      </c>
      <c r="H33" s="173">
        <v>1395595</v>
      </c>
      <c r="I33" s="173">
        <v>61941288</v>
      </c>
      <c r="J33" s="173">
        <v>15507</v>
      </c>
      <c r="K33" s="178">
        <v>61925781</v>
      </c>
      <c r="L33" s="6">
        <f t="shared" si="1"/>
        <v>44185.893622212039</v>
      </c>
      <c r="M33" s="21"/>
    </row>
    <row r="34" spans="1:13" ht="22.5" customHeight="1" x14ac:dyDescent="0.15">
      <c r="A34" s="56">
        <v>25</v>
      </c>
      <c r="B34" s="57" t="s">
        <v>127</v>
      </c>
      <c r="C34" s="175">
        <v>2642</v>
      </c>
      <c r="D34" s="175">
        <v>62</v>
      </c>
      <c r="E34" s="175">
        <v>2580</v>
      </c>
      <c r="F34" s="175">
        <v>459973</v>
      </c>
      <c r="G34" s="175">
        <v>2469</v>
      </c>
      <c r="H34" s="175">
        <v>457504</v>
      </c>
      <c r="I34" s="175">
        <v>11136605</v>
      </c>
      <c r="J34" s="175">
        <v>7090</v>
      </c>
      <c r="K34" s="182">
        <v>11129515</v>
      </c>
      <c r="L34" s="7">
        <f t="shared" si="1"/>
        <v>24211.431975355077</v>
      </c>
      <c r="M34" s="21"/>
    </row>
    <row r="35" spans="1:13" ht="22.5" customHeight="1" x14ac:dyDescent="0.15">
      <c r="A35" s="89"/>
      <c r="B35" s="90" t="s">
        <v>143</v>
      </c>
      <c r="C35" s="10">
        <f>SUM(C24:C34)</f>
        <v>39735</v>
      </c>
      <c r="D35" s="10">
        <f t="shared" ref="D35:K35" si="3">SUM(D24:D34)</f>
        <v>1436</v>
      </c>
      <c r="E35" s="10">
        <f t="shared" si="3"/>
        <v>38299</v>
      </c>
      <c r="F35" s="10">
        <f t="shared" si="3"/>
        <v>10121445</v>
      </c>
      <c r="G35" s="10">
        <f t="shared" si="3"/>
        <v>50500</v>
      </c>
      <c r="H35" s="10">
        <f t="shared" si="3"/>
        <v>10070945</v>
      </c>
      <c r="I35" s="10">
        <f t="shared" si="3"/>
        <v>375883523</v>
      </c>
      <c r="J35" s="10">
        <f t="shared" si="3"/>
        <v>120828</v>
      </c>
      <c r="K35" s="10">
        <f t="shared" si="3"/>
        <v>375762695</v>
      </c>
      <c r="L35" s="8">
        <f t="shared" si="1"/>
        <v>37137.337899874969</v>
      </c>
    </row>
    <row r="36" spans="1:13" ht="22.5" customHeight="1" thickBot="1" x14ac:dyDescent="0.2">
      <c r="A36" s="154"/>
      <c r="B36" s="155" t="s">
        <v>131</v>
      </c>
      <c r="C36" s="160">
        <f>SUM(C35,C23)</f>
        <v>279663</v>
      </c>
      <c r="D36" s="160">
        <f t="shared" ref="D36:K36" si="4">SUM(D35,D23)</f>
        <v>7333</v>
      </c>
      <c r="E36" s="160">
        <f t="shared" si="4"/>
        <v>272330</v>
      </c>
      <c r="F36" s="160">
        <f t="shared" si="4"/>
        <v>72335216</v>
      </c>
      <c r="G36" s="160">
        <f t="shared" si="4"/>
        <v>239194</v>
      </c>
      <c r="H36" s="160">
        <f t="shared" si="4"/>
        <v>72096022</v>
      </c>
      <c r="I36" s="160">
        <f t="shared" si="4"/>
        <v>2667593271</v>
      </c>
      <c r="J36" s="160">
        <f t="shared" si="4"/>
        <v>638780</v>
      </c>
      <c r="K36" s="160">
        <f t="shared" si="4"/>
        <v>2666954491</v>
      </c>
      <c r="L36" s="161">
        <f t="shared" si="1"/>
        <v>36878.209792032692</v>
      </c>
      <c r="M36" s="21"/>
    </row>
    <row r="38" spans="1:13" ht="22.5" customHeight="1" x14ac:dyDescent="0.15">
      <c r="B38" s="22" t="s">
        <v>190</v>
      </c>
      <c r="C38" s="1">
        <v>279003</v>
      </c>
      <c r="D38" s="1">
        <v>7398</v>
      </c>
      <c r="E38" s="1">
        <v>271605</v>
      </c>
      <c r="F38" s="1">
        <v>71852700</v>
      </c>
      <c r="G38" s="1">
        <v>243126</v>
      </c>
      <c r="H38" s="1">
        <v>71609574</v>
      </c>
      <c r="I38" s="1">
        <v>2608623227</v>
      </c>
      <c r="J38" s="1">
        <v>641406</v>
      </c>
      <c r="K38" s="1">
        <v>2607981821</v>
      </c>
      <c r="L38" s="1">
        <v>36305.15244381909</v>
      </c>
    </row>
    <row r="39" spans="1:13" ht="22.5" customHeight="1" x14ac:dyDescent="0.15">
      <c r="B39" s="22" t="s">
        <v>191</v>
      </c>
      <c r="C39" s="60">
        <f t="shared" ref="C39:L39" si="5">ROUND(C36/C38*100,1)</f>
        <v>100.2</v>
      </c>
      <c r="D39" s="60">
        <f t="shared" si="5"/>
        <v>99.1</v>
      </c>
      <c r="E39" s="60">
        <f t="shared" si="5"/>
        <v>100.3</v>
      </c>
      <c r="F39" s="60">
        <f t="shared" si="5"/>
        <v>100.7</v>
      </c>
      <c r="G39" s="60">
        <f t="shared" si="5"/>
        <v>98.4</v>
      </c>
      <c r="H39" s="60">
        <f t="shared" si="5"/>
        <v>100.7</v>
      </c>
      <c r="I39" s="60">
        <f t="shared" si="5"/>
        <v>102.3</v>
      </c>
      <c r="J39" s="60">
        <f t="shared" si="5"/>
        <v>99.6</v>
      </c>
      <c r="K39" s="60">
        <f t="shared" si="5"/>
        <v>102.3</v>
      </c>
      <c r="L39" s="60">
        <f t="shared" si="5"/>
        <v>101.6</v>
      </c>
    </row>
  </sheetData>
  <phoneticPr fontId="4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 sqref="A1:XFD1048576"/>
    </sheetView>
  </sheetViews>
  <sheetFormatPr defaultColWidth="11" defaultRowHeight="22.5" customHeight="1" x14ac:dyDescent="0.15"/>
  <cols>
    <col min="1" max="1" width="4.375" style="1" customWidth="1"/>
    <col min="2" max="2" width="13.875" style="22" customWidth="1"/>
    <col min="3" max="11" width="18.375" style="1" customWidth="1"/>
    <col min="12" max="12" width="21.5" style="1" customWidth="1"/>
    <col min="13" max="13" width="18.375" style="1" customWidth="1"/>
    <col min="14" max="14" width="17.125" style="1" customWidth="1"/>
    <col min="15" max="16" width="17.25" style="1" customWidth="1"/>
    <col min="17" max="16384" width="11" style="1"/>
  </cols>
  <sheetData>
    <row r="2" spans="1:14" ht="22.5" customHeight="1" x14ac:dyDescent="0.15">
      <c r="C2" s="61" t="s">
        <v>186</v>
      </c>
    </row>
    <row r="3" spans="1:14" s="24" customFormat="1" ht="22.5" customHeight="1" thickBot="1" x14ac:dyDescent="0.2">
      <c r="B3" s="25"/>
      <c r="C3" s="24" t="s">
        <v>152</v>
      </c>
      <c r="D3" s="24" t="s">
        <v>132</v>
      </c>
      <c r="M3" s="62" t="s">
        <v>133</v>
      </c>
    </row>
    <row r="4" spans="1:14" ht="22.5" customHeight="1" x14ac:dyDescent="0.15">
      <c r="A4" s="29"/>
      <c r="B4" s="30"/>
      <c r="C4" s="63"/>
      <c r="D4" s="169" t="s">
        <v>35</v>
      </c>
      <c r="E4" s="64"/>
      <c r="F4" s="63"/>
      <c r="G4" s="169" t="s">
        <v>36</v>
      </c>
      <c r="H4" s="64"/>
      <c r="I4" s="65"/>
      <c r="J4" s="66" t="s">
        <v>37</v>
      </c>
      <c r="K4" s="66"/>
      <c r="L4" s="91"/>
      <c r="M4" s="92"/>
      <c r="N4" s="21"/>
    </row>
    <row r="5" spans="1:14" ht="22.5" customHeight="1" x14ac:dyDescent="0.2">
      <c r="A5" s="32"/>
      <c r="B5" s="33"/>
      <c r="C5" s="10"/>
      <c r="D5" s="69" t="s">
        <v>38</v>
      </c>
      <c r="E5" s="69" t="s">
        <v>38</v>
      </c>
      <c r="F5" s="10"/>
      <c r="G5" s="69" t="s">
        <v>38</v>
      </c>
      <c r="H5" s="69" t="s">
        <v>38</v>
      </c>
      <c r="I5" s="10"/>
      <c r="J5" s="69" t="s">
        <v>38</v>
      </c>
      <c r="K5" s="69" t="s">
        <v>38</v>
      </c>
      <c r="L5" s="93"/>
      <c r="M5" s="94"/>
      <c r="N5" s="51"/>
    </row>
    <row r="6" spans="1:14" ht="22.5" customHeight="1" x14ac:dyDescent="0.2">
      <c r="A6" s="38" t="s">
        <v>153</v>
      </c>
      <c r="B6" s="39"/>
      <c r="C6" s="71" t="s">
        <v>39</v>
      </c>
      <c r="D6" s="71" t="s">
        <v>40</v>
      </c>
      <c r="E6" s="71" t="s">
        <v>41</v>
      </c>
      <c r="F6" s="71" t="s">
        <v>39</v>
      </c>
      <c r="G6" s="71" t="s">
        <v>40</v>
      </c>
      <c r="H6" s="71" t="s">
        <v>41</v>
      </c>
      <c r="I6" s="72" t="s">
        <v>42</v>
      </c>
      <c r="J6" s="71" t="s">
        <v>40</v>
      </c>
      <c r="K6" s="73" t="s">
        <v>41</v>
      </c>
      <c r="L6" s="95" t="s">
        <v>134</v>
      </c>
      <c r="M6" s="96" t="s">
        <v>43</v>
      </c>
      <c r="N6" s="76"/>
    </row>
    <row r="7" spans="1:14" ht="22.5" customHeight="1" x14ac:dyDescent="0.2">
      <c r="A7" s="32"/>
      <c r="B7" s="43"/>
      <c r="C7" s="71"/>
      <c r="D7" s="72"/>
      <c r="E7" s="77"/>
      <c r="F7" s="71"/>
      <c r="G7" s="72"/>
      <c r="H7" s="77"/>
      <c r="I7" s="71"/>
      <c r="J7" s="72"/>
      <c r="K7" s="77"/>
      <c r="L7" s="97"/>
      <c r="M7" s="98"/>
      <c r="N7" s="51"/>
    </row>
    <row r="8" spans="1:14" ht="22.5" customHeight="1" x14ac:dyDescent="0.2">
      <c r="A8" s="47"/>
      <c r="B8" s="48"/>
      <c r="C8" s="80" t="s">
        <v>154</v>
      </c>
      <c r="D8" s="80" t="s">
        <v>155</v>
      </c>
      <c r="E8" s="80" t="s">
        <v>156</v>
      </c>
      <c r="F8" s="80" t="s">
        <v>157</v>
      </c>
      <c r="G8" s="80" t="s">
        <v>158</v>
      </c>
      <c r="H8" s="80" t="s">
        <v>159</v>
      </c>
      <c r="I8" s="80" t="s">
        <v>160</v>
      </c>
      <c r="J8" s="80" t="s">
        <v>161</v>
      </c>
      <c r="K8" s="80" t="s">
        <v>162</v>
      </c>
      <c r="L8" s="2" t="s">
        <v>183</v>
      </c>
      <c r="M8" s="99"/>
      <c r="N8" s="82"/>
    </row>
    <row r="9" spans="1:14" ht="22.5" customHeight="1" x14ac:dyDescent="0.15">
      <c r="A9" s="52">
        <v>1</v>
      </c>
      <c r="B9" s="53" t="s">
        <v>15</v>
      </c>
      <c r="C9" s="171">
        <v>214498</v>
      </c>
      <c r="D9" s="171">
        <v>6352</v>
      </c>
      <c r="E9" s="171">
        <v>208146</v>
      </c>
      <c r="F9" s="171">
        <v>34762027</v>
      </c>
      <c r="G9" s="171">
        <v>230258</v>
      </c>
      <c r="H9" s="171">
        <v>34531769</v>
      </c>
      <c r="I9" s="171">
        <v>1276584530</v>
      </c>
      <c r="J9" s="171">
        <v>379503</v>
      </c>
      <c r="K9" s="177">
        <v>1276205027</v>
      </c>
      <c r="L9" s="12">
        <v>1242046834</v>
      </c>
      <c r="M9" s="4">
        <f>I9/F9*1000</f>
        <v>36723.535425595292</v>
      </c>
    </row>
    <row r="10" spans="1:14" ht="22.5" customHeight="1" x14ac:dyDescent="0.15">
      <c r="A10" s="54">
        <v>2</v>
      </c>
      <c r="B10" s="55" t="s">
        <v>16</v>
      </c>
      <c r="C10" s="173">
        <v>82418</v>
      </c>
      <c r="D10" s="173">
        <v>4374</v>
      </c>
      <c r="E10" s="173">
        <v>78044</v>
      </c>
      <c r="F10" s="173">
        <v>11032194</v>
      </c>
      <c r="G10" s="173">
        <v>182901</v>
      </c>
      <c r="H10" s="173">
        <v>10849293</v>
      </c>
      <c r="I10" s="173">
        <v>301375545</v>
      </c>
      <c r="J10" s="173">
        <v>297880</v>
      </c>
      <c r="K10" s="173">
        <v>301077665</v>
      </c>
      <c r="L10" s="13">
        <v>293773983</v>
      </c>
      <c r="M10" s="5">
        <f t="shared" ref="M10:M36" si="0">I10/F10*1000</f>
        <v>27317.824994738126</v>
      </c>
    </row>
    <row r="11" spans="1:14" ht="22.5" customHeight="1" x14ac:dyDescent="0.15">
      <c r="A11" s="54">
        <v>3</v>
      </c>
      <c r="B11" s="55" t="s">
        <v>17</v>
      </c>
      <c r="C11" s="173">
        <v>119655</v>
      </c>
      <c r="D11" s="173">
        <v>5298</v>
      </c>
      <c r="E11" s="173">
        <v>114357</v>
      </c>
      <c r="F11" s="173">
        <v>13345790</v>
      </c>
      <c r="G11" s="173">
        <v>226369</v>
      </c>
      <c r="H11" s="173">
        <v>13119421</v>
      </c>
      <c r="I11" s="173">
        <v>354866558</v>
      </c>
      <c r="J11" s="173">
        <v>283307</v>
      </c>
      <c r="K11" s="173">
        <v>354583251</v>
      </c>
      <c r="L11" s="13">
        <v>343374413</v>
      </c>
      <c r="M11" s="5">
        <f t="shared" si="0"/>
        <v>26590.150002360297</v>
      </c>
    </row>
    <row r="12" spans="1:14" ht="22.5" customHeight="1" x14ac:dyDescent="0.15">
      <c r="A12" s="54">
        <v>4</v>
      </c>
      <c r="B12" s="55" t="s">
        <v>18</v>
      </c>
      <c r="C12" s="173">
        <v>82364</v>
      </c>
      <c r="D12" s="173">
        <v>5236</v>
      </c>
      <c r="E12" s="173">
        <v>77128</v>
      </c>
      <c r="F12" s="173">
        <v>9607149</v>
      </c>
      <c r="G12" s="173">
        <v>229741</v>
      </c>
      <c r="H12" s="173">
        <v>9377408</v>
      </c>
      <c r="I12" s="173">
        <v>263499491</v>
      </c>
      <c r="J12" s="173">
        <v>323596</v>
      </c>
      <c r="K12" s="173">
        <v>263175895</v>
      </c>
      <c r="L12" s="13">
        <v>255210391</v>
      </c>
      <c r="M12" s="5">
        <f t="shared" si="0"/>
        <v>27427.438775020561</v>
      </c>
    </row>
    <row r="13" spans="1:14" ht="22.5" customHeight="1" x14ac:dyDescent="0.15">
      <c r="A13" s="54">
        <v>5</v>
      </c>
      <c r="B13" s="55" t="s">
        <v>19</v>
      </c>
      <c r="C13" s="173">
        <v>67729</v>
      </c>
      <c r="D13" s="173">
        <v>3205</v>
      </c>
      <c r="E13" s="173">
        <v>64524</v>
      </c>
      <c r="F13" s="173">
        <v>8246272</v>
      </c>
      <c r="G13" s="173">
        <v>133322</v>
      </c>
      <c r="H13" s="173">
        <v>8112950</v>
      </c>
      <c r="I13" s="173">
        <v>213395302</v>
      </c>
      <c r="J13" s="173">
        <v>189615</v>
      </c>
      <c r="K13" s="173">
        <v>213205687</v>
      </c>
      <c r="L13" s="13">
        <v>206882738</v>
      </c>
      <c r="M13" s="5">
        <f t="shared" si="0"/>
        <v>25877.790836877561</v>
      </c>
    </row>
    <row r="14" spans="1:14" ht="22.5" customHeight="1" x14ac:dyDescent="0.15">
      <c r="A14" s="54">
        <v>6</v>
      </c>
      <c r="B14" s="55" t="s">
        <v>20</v>
      </c>
      <c r="C14" s="173">
        <v>59564</v>
      </c>
      <c r="D14" s="173">
        <v>5621</v>
      </c>
      <c r="E14" s="173">
        <v>53943</v>
      </c>
      <c r="F14" s="173">
        <v>7646162</v>
      </c>
      <c r="G14" s="173">
        <v>254341</v>
      </c>
      <c r="H14" s="173">
        <v>7391821</v>
      </c>
      <c r="I14" s="173">
        <v>202254560</v>
      </c>
      <c r="J14" s="173">
        <v>298556</v>
      </c>
      <c r="K14" s="173">
        <v>201956004</v>
      </c>
      <c r="L14" s="13">
        <v>198849710</v>
      </c>
      <c r="M14" s="5">
        <f t="shared" si="0"/>
        <v>26451.775413599658</v>
      </c>
    </row>
    <row r="15" spans="1:14" ht="22.5" customHeight="1" x14ac:dyDescent="0.15">
      <c r="A15" s="54">
        <v>7</v>
      </c>
      <c r="B15" s="55" t="s">
        <v>21</v>
      </c>
      <c r="C15" s="173">
        <v>79833</v>
      </c>
      <c r="D15" s="173">
        <v>3491</v>
      </c>
      <c r="E15" s="173">
        <v>76342</v>
      </c>
      <c r="F15" s="173">
        <v>12483863</v>
      </c>
      <c r="G15" s="173">
        <v>153734</v>
      </c>
      <c r="H15" s="173">
        <v>12330129</v>
      </c>
      <c r="I15" s="173">
        <v>399520647</v>
      </c>
      <c r="J15" s="173">
        <v>180425</v>
      </c>
      <c r="K15" s="173">
        <v>399340222</v>
      </c>
      <c r="L15" s="13">
        <v>389358654</v>
      </c>
      <c r="M15" s="5">
        <f t="shared" si="0"/>
        <v>32002.966309386764</v>
      </c>
    </row>
    <row r="16" spans="1:14" ht="22.5" customHeight="1" x14ac:dyDescent="0.15">
      <c r="A16" s="54">
        <v>8</v>
      </c>
      <c r="B16" s="55" t="s">
        <v>22</v>
      </c>
      <c r="C16" s="173">
        <v>50321</v>
      </c>
      <c r="D16" s="173">
        <v>2432</v>
      </c>
      <c r="E16" s="173">
        <v>47889</v>
      </c>
      <c r="F16" s="173">
        <v>6952740</v>
      </c>
      <c r="G16" s="173">
        <v>108206</v>
      </c>
      <c r="H16" s="173">
        <v>6844534</v>
      </c>
      <c r="I16" s="173">
        <v>203835003</v>
      </c>
      <c r="J16" s="173">
        <v>127052</v>
      </c>
      <c r="K16" s="173">
        <v>203707951</v>
      </c>
      <c r="L16" s="13">
        <v>196216728</v>
      </c>
      <c r="M16" s="5">
        <f t="shared" si="0"/>
        <v>29317.219254567262</v>
      </c>
    </row>
    <row r="17" spans="1:13" ht="22.5" customHeight="1" x14ac:dyDescent="0.15">
      <c r="A17" s="54">
        <v>9</v>
      </c>
      <c r="B17" s="55" t="s">
        <v>23</v>
      </c>
      <c r="C17" s="173">
        <v>57485</v>
      </c>
      <c r="D17" s="173">
        <v>2607</v>
      </c>
      <c r="E17" s="173">
        <v>54878</v>
      </c>
      <c r="F17" s="173">
        <v>6422327</v>
      </c>
      <c r="G17" s="173">
        <v>111439</v>
      </c>
      <c r="H17" s="173">
        <v>6310888</v>
      </c>
      <c r="I17" s="173">
        <v>174605779</v>
      </c>
      <c r="J17" s="173">
        <v>142258</v>
      </c>
      <c r="K17" s="173">
        <v>174463521</v>
      </c>
      <c r="L17" s="13">
        <v>163447991</v>
      </c>
      <c r="M17" s="5">
        <f t="shared" si="0"/>
        <v>27187.30749773408</v>
      </c>
    </row>
    <row r="18" spans="1:13" ht="22.5" customHeight="1" x14ac:dyDescent="0.15">
      <c r="A18" s="54">
        <v>10</v>
      </c>
      <c r="B18" s="55" t="s">
        <v>24</v>
      </c>
      <c r="C18" s="173">
        <v>21704</v>
      </c>
      <c r="D18" s="173">
        <v>1180</v>
      </c>
      <c r="E18" s="173">
        <v>20524</v>
      </c>
      <c r="F18" s="173">
        <v>2784885</v>
      </c>
      <c r="G18" s="173">
        <v>47644</v>
      </c>
      <c r="H18" s="173">
        <v>2737241</v>
      </c>
      <c r="I18" s="173">
        <v>71103364</v>
      </c>
      <c r="J18" s="173">
        <v>54214</v>
      </c>
      <c r="K18" s="173">
        <v>71049150</v>
      </c>
      <c r="L18" s="13">
        <v>69277328</v>
      </c>
      <c r="M18" s="5">
        <f t="shared" si="0"/>
        <v>25531.885158633118</v>
      </c>
    </row>
    <row r="19" spans="1:13" ht="22.5" customHeight="1" x14ac:dyDescent="0.15">
      <c r="A19" s="54">
        <v>11</v>
      </c>
      <c r="B19" s="55" t="s">
        <v>124</v>
      </c>
      <c r="C19" s="173">
        <v>77368</v>
      </c>
      <c r="D19" s="173">
        <v>2794</v>
      </c>
      <c r="E19" s="173">
        <v>74574</v>
      </c>
      <c r="F19" s="173">
        <v>9959094</v>
      </c>
      <c r="G19" s="173">
        <v>134620</v>
      </c>
      <c r="H19" s="173">
        <v>9824474</v>
      </c>
      <c r="I19" s="173">
        <v>276662886</v>
      </c>
      <c r="J19" s="173">
        <v>165125</v>
      </c>
      <c r="K19" s="173">
        <v>276497761</v>
      </c>
      <c r="L19" s="13">
        <v>269524230</v>
      </c>
      <c r="M19" s="5">
        <f t="shared" si="0"/>
        <v>27779.925161867133</v>
      </c>
    </row>
    <row r="20" spans="1:13" ht="22.5" customHeight="1" x14ac:dyDescent="0.15">
      <c r="A20" s="54">
        <v>12</v>
      </c>
      <c r="B20" s="55" t="s">
        <v>122</v>
      </c>
      <c r="C20" s="173">
        <v>25212</v>
      </c>
      <c r="D20" s="173">
        <v>1114</v>
      </c>
      <c r="E20" s="173">
        <v>24098</v>
      </c>
      <c r="F20" s="173">
        <v>3631866</v>
      </c>
      <c r="G20" s="173">
        <v>49532</v>
      </c>
      <c r="H20" s="173">
        <v>3582334</v>
      </c>
      <c r="I20" s="173">
        <v>114734728</v>
      </c>
      <c r="J20" s="173">
        <v>61953</v>
      </c>
      <c r="K20" s="173">
        <v>114672775</v>
      </c>
      <c r="L20" s="13">
        <v>110880007</v>
      </c>
      <c r="M20" s="5">
        <f t="shared" si="0"/>
        <v>31591.123681325247</v>
      </c>
    </row>
    <row r="21" spans="1:13" ht="22.5" customHeight="1" x14ac:dyDescent="0.15">
      <c r="A21" s="54">
        <v>13</v>
      </c>
      <c r="B21" s="55" t="s">
        <v>126</v>
      </c>
      <c r="C21" s="173">
        <v>24524</v>
      </c>
      <c r="D21" s="173">
        <v>1245</v>
      </c>
      <c r="E21" s="173">
        <v>23279</v>
      </c>
      <c r="F21" s="173">
        <v>2459753</v>
      </c>
      <c r="G21" s="173">
        <v>57373</v>
      </c>
      <c r="H21" s="173">
        <v>2402380</v>
      </c>
      <c r="I21" s="173">
        <v>51937072</v>
      </c>
      <c r="J21" s="173">
        <v>74532</v>
      </c>
      <c r="K21" s="173">
        <v>51862540</v>
      </c>
      <c r="L21" s="13">
        <v>50930340</v>
      </c>
      <c r="M21" s="5">
        <f t="shared" si="0"/>
        <v>21114.750952636299</v>
      </c>
    </row>
    <row r="22" spans="1:13" ht="22.5" customHeight="1" x14ac:dyDescent="0.15">
      <c r="A22" s="56">
        <v>14</v>
      </c>
      <c r="B22" s="57" t="s">
        <v>125</v>
      </c>
      <c r="C22" s="173">
        <v>31894</v>
      </c>
      <c r="D22" s="173">
        <v>987</v>
      </c>
      <c r="E22" s="173">
        <v>30907</v>
      </c>
      <c r="F22" s="173">
        <v>4309870</v>
      </c>
      <c r="G22" s="173">
        <v>41686</v>
      </c>
      <c r="H22" s="173">
        <v>4268184</v>
      </c>
      <c r="I22" s="173">
        <v>134168494</v>
      </c>
      <c r="J22" s="173">
        <v>58758</v>
      </c>
      <c r="K22" s="173">
        <v>134109736</v>
      </c>
      <c r="L22" s="14">
        <v>129829270</v>
      </c>
      <c r="M22" s="15">
        <f t="shared" si="0"/>
        <v>31130.51994607726</v>
      </c>
    </row>
    <row r="23" spans="1:13" ht="22.5" customHeight="1" x14ac:dyDescent="0.15">
      <c r="A23" s="58"/>
      <c r="B23" s="59" t="s">
        <v>138</v>
      </c>
      <c r="C23" s="3">
        <f>SUM(C9:C22)</f>
        <v>994569</v>
      </c>
      <c r="D23" s="3">
        <f t="shared" ref="D23:L23" si="1">SUM(D9:D22)</f>
        <v>45936</v>
      </c>
      <c r="E23" s="3">
        <f t="shared" si="1"/>
        <v>948633</v>
      </c>
      <c r="F23" s="3">
        <f t="shared" si="1"/>
        <v>133643992</v>
      </c>
      <c r="G23" s="3">
        <f t="shared" si="1"/>
        <v>1961166</v>
      </c>
      <c r="H23" s="3">
        <f t="shared" si="1"/>
        <v>131682826</v>
      </c>
      <c r="I23" s="3">
        <f t="shared" si="1"/>
        <v>4038543959</v>
      </c>
      <c r="J23" s="3">
        <f t="shared" si="1"/>
        <v>2636774</v>
      </c>
      <c r="K23" s="152">
        <f t="shared" si="1"/>
        <v>4035907185</v>
      </c>
      <c r="L23" s="153">
        <f t="shared" si="1"/>
        <v>3919602617</v>
      </c>
      <c r="M23" s="16">
        <f t="shared" si="0"/>
        <v>30218.671999860646</v>
      </c>
    </row>
    <row r="24" spans="1:13" ht="22.5" customHeight="1" x14ac:dyDescent="0.15">
      <c r="A24" s="52">
        <v>15</v>
      </c>
      <c r="B24" s="53" t="s">
        <v>25</v>
      </c>
      <c r="C24" s="171">
        <v>19122</v>
      </c>
      <c r="D24" s="171">
        <v>953</v>
      </c>
      <c r="E24" s="171">
        <v>18169</v>
      </c>
      <c r="F24" s="171">
        <v>3214904</v>
      </c>
      <c r="G24" s="171">
        <v>33562</v>
      </c>
      <c r="H24" s="171">
        <v>3181342</v>
      </c>
      <c r="I24" s="171">
        <v>80967085</v>
      </c>
      <c r="J24" s="171">
        <v>51350</v>
      </c>
      <c r="K24" s="177">
        <v>80915735</v>
      </c>
      <c r="L24" s="12">
        <v>79229117</v>
      </c>
      <c r="M24" s="16">
        <f t="shared" si="0"/>
        <v>25184.915319399894</v>
      </c>
    </row>
    <row r="25" spans="1:13" ht="22.5" customHeight="1" x14ac:dyDescent="0.15">
      <c r="A25" s="54">
        <v>16</v>
      </c>
      <c r="B25" s="55" t="s">
        <v>135</v>
      </c>
      <c r="C25" s="173">
        <v>16831</v>
      </c>
      <c r="D25" s="173">
        <v>1027</v>
      </c>
      <c r="E25" s="173">
        <v>15804</v>
      </c>
      <c r="F25" s="173">
        <v>1787864</v>
      </c>
      <c r="G25" s="173">
        <v>50455</v>
      </c>
      <c r="H25" s="173">
        <v>1737409</v>
      </c>
      <c r="I25" s="173">
        <v>40135398</v>
      </c>
      <c r="J25" s="173">
        <v>57522</v>
      </c>
      <c r="K25" s="178">
        <v>40077876</v>
      </c>
      <c r="L25" s="13">
        <v>39290421</v>
      </c>
      <c r="M25" s="17">
        <f t="shared" si="0"/>
        <v>22448.798118872579</v>
      </c>
    </row>
    <row r="26" spans="1:13" ht="22.5" customHeight="1" x14ac:dyDescent="0.15">
      <c r="A26" s="54">
        <v>17</v>
      </c>
      <c r="B26" s="55" t="s">
        <v>26</v>
      </c>
      <c r="C26" s="173">
        <v>15170</v>
      </c>
      <c r="D26" s="173">
        <v>2915</v>
      </c>
      <c r="E26" s="173">
        <v>12255</v>
      </c>
      <c r="F26" s="173">
        <v>1383710</v>
      </c>
      <c r="G26" s="173">
        <v>141916</v>
      </c>
      <c r="H26" s="173">
        <v>1241794</v>
      </c>
      <c r="I26" s="173">
        <v>28126097</v>
      </c>
      <c r="J26" s="173">
        <v>121661</v>
      </c>
      <c r="K26" s="178">
        <v>28004436</v>
      </c>
      <c r="L26" s="13">
        <v>27757117</v>
      </c>
      <c r="M26" s="17">
        <f t="shared" si="0"/>
        <v>20326.583604946121</v>
      </c>
    </row>
    <row r="27" spans="1:13" ht="22.5" customHeight="1" x14ac:dyDescent="0.15">
      <c r="A27" s="54">
        <v>18</v>
      </c>
      <c r="B27" s="55" t="s">
        <v>27</v>
      </c>
      <c r="C27" s="173">
        <v>9739</v>
      </c>
      <c r="D27" s="173">
        <v>831</v>
      </c>
      <c r="E27" s="173">
        <v>8908</v>
      </c>
      <c r="F27" s="173">
        <v>1255577</v>
      </c>
      <c r="G27" s="173">
        <v>40108</v>
      </c>
      <c r="H27" s="173">
        <v>1215469</v>
      </c>
      <c r="I27" s="173">
        <v>34098983</v>
      </c>
      <c r="J27" s="173">
        <v>36093</v>
      </c>
      <c r="K27" s="178">
        <v>34062890</v>
      </c>
      <c r="L27" s="13">
        <v>33657649</v>
      </c>
      <c r="M27" s="17">
        <f t="shared" si="0"/>
        <v>27158.018186061072</v>
      </c>
    </row>
    <row r="28" spans="1:13" ht="22.5" customHeight="1" x14ac:dyDescent="0.15">
      <c r="A28" s="54">
        <v>19</v>
      </c>
      <c r="B28" s="55" t="s">
        <v>28</v>
      </c>
      <c r="C28" s="173">
        <v>11771</v>
      </c>
      <c r="D28" s="173">
        <v>972</v>
      </c>
      <c r="E28" s="173">
        <v>10799</v>
      </c>
      <c r="F28" s="173">
        <v>2303377</v>
      </c>
      <c r="G28" s="173">
        <v>43141</v>
      </c>
      <c r="H28" s="173">
        <v>2260236</v>
      </c>
      <c r="I28" s="173">
        <v>93909720</v>
      </c>
      <c r="J28" s="173">
        <v>43035</v>
      </c>
      <c r="K28" s="178">
        <v>93866685</v>
      </c>
      <c r="L28" s="13">
        <v>92475394</v>
      </c>
      <c r="M28" s="17">
        <f t="shared" si="0"/>
        <v>40770.451385075045</v>
      </c>
    </row>
    <row r="29" spans="1:13" ht="22.5" customHeight="1" x14ac:dyDescent="0.15">
      <c r="A29" s="54">
        <v>20</v>
      </c>
      <c r="B29" s="55" t="s">
        <v>29</v>
      </c>
      <c r="C29" s="173">
        <v>24561</v>
      </c>
      <c r="D29" s="173">
        <v>1730</v>
      </c>
      <c r="E29" s="173">
        <v>22831</v>
      </c>
      <c r="F29" s="173">
        <v>3040970</v>
      </c>
      <c r="G29" s="173">
        <v>65299</v>
      </c>
      <c r="H29" s="173">
        <v>2975671</v>
      </c>
      <c r="I29" s="173">
        <v>97556446</v>
      </c>
      <c r="J29" s="173">
        <v>90396</v>
      </c>
      <c r="K29" s="178">
        <v>97466050</v>
      </c>
      <c r="L29" s="13">
        <v>95450450</v>
      </c>
      <c r="M29" s="17">
        <f t="shared" si="0"/>
        <v>32080.699908252958</v>
      </c>
    </row>
    <row r="30" spans="1:13" ht="22.5" customHeight="1" x14ac:dyDescent="0.15">
      <c r="A30" s="54">
        <v>21</v>
      </c>
      <c r="B30" s="55" t="s">
        <v>30</v>
      </c>
      <c r="C30" s="173">
        <v>14502</v>
      </c>
      <c r="D30" s="173">
        <v>279</v>
      </c>
      <c r="E30" s="173">
        <v>14223</v>
      </c>
      <c r="F30" s="173">
        <v>1952193</v>
      </c>
      <c r="G30" s="173">
        <v>12577</v>
      </c>
      <c r="H30" s="173">
        <v>1939616</v>
      </c>
      <c r="I30" s="173">
        <v>56690876</v>
      </c>
      <c r="J30" s="173">
        <v>20909</v>
      </c>
      <c r="K30" s="178">
        <v>56669967</v>
      </c>
      <c r="L30" s="13">
        <v>54775285</v>
      </c>
      <c r="M30" s="17">
        <f t="shared" si="0"/>
        <v>29039.585737680649</v>
      </c>
    </row>
    <row r="31" spans="1:13" ht="22.5" customHeight="1" x14ac:dyDescent="0.15">
      <c r="A31" s="54">
        <v>22</v>
      </c>
      <c r="B31" s="55" t="s">
        <v>31</v>
      </c>
      <c r="C31" s="173">
        <v>11161</v>
      </c>
      <c r="D31" s="173">
        <v>793</v>
      </c>
      <c r="E31" s="173">
        <v>10368</v>
      </c>
      <c r="F31" s="173">
        <v>1057039</v>
      </c>
      <c r="G31" s="173">
        <v>39080</v>
      </c>
      <c r="H31" s="173">
        <v>1017959</v>
      </c>
      <c r="I31" s="173">
        <v>20837406</v>
      </c>
      <c r="J31" s="173">
        <v>46261</v>
      </c>
      <c r="K31" s="178">
        <v>20791145</v>
      </c>
      <c r="L31" s="13">
        <v>20623289</v>
      </c>
      <c r="M31" s="17">
        <f t="shared" si="0"/>
        <v>19712.996398429954</v>
      </c>
    </row>
    <row r="32" spans="1:13" ht="22.5" customHeight="1" x14ac:dyDescent="0.15">
      <c r="A32" s="54">
        <v>23</v>
      </c>
      <c r="B32" s="55" t="s">
        <v>32</v>
      </c>
      <c r="C32" s="173">
        <v>16817</v>
      </c>
      <c r="D32" s="173">
        <v>991</v>
      </c>
      <c r="E32" s="173">
        <v>15826</v>
      </c>
      <c r="F32" s="173">
        <v>2112844</v>
      </c>
      <c r="G32" s="173">
        <v>44220</v>
      </c>
      <c r="H32" s="173">
        <v>2068624</v>
      </c>
      <c r="I32" s="173">
        <v>67418135</v>
      </c>
      <c r="J32" s="173">
        <v>47208</v>
      </c>
      <c r="K32" s="178">
        <v>67370927</v>
      </c>
      <c r="L32" s="13">
        <v>63293887</v>
      </c>
      <c r="M32" s="17">
        <f t="shared" si="0"/>
        <v>31908.714036625515</v>
      </c>
    </row>
    <row r="33" spans="1:13" ht="22.5" customHeight="1" x14ac:dyDescent="0.15">
      <c r="A33" s="54">
        <v>24</v>
      </c>
      <c r="B33" s="55" t="s">
        <v>33</v>
      </c>
      <c r="C33" s="173">
        <v>40765</v>
      </c>
      <c r="D33" s="173">
        <v>2261</v>
      </c>
      <c r="E33" s="173">
        <v>38504</v>
      </c>
      <c r="F33" s="173">
        <v>4219194</v>
      </c>
      <c r="G33" s="173">
        <v>104048</v>
      </c>
      <c r="H33" s="173">
        <v>4115146</v>
      </c>
      <c r="I33" s="173">
        <v>115807447</v>
      </c>
      <c r="J33" s="173">
        <v>112385</v>
      </c>
      <c r="K33" s="178">
        <v>115695062</v>
      </c>
      <c r="L33" s="13">
        <v>114520033</v>
      </c>
      <c r="M33" s="17">
        <f t="shared" si="0"/>
        <v>27447.76537888516</v>
      </c>
    </row>
    <row r="34" spans="1:13" ht="22.5" customHeight="1" x14ac:dyDescent="0.15">
      <c r="A34" s="56">
        <v>25</v>
      </c>
      <c r="B34" s="57" t="s">
        <v>127</v>
      </c>
      <c r="C34" s="175">
        <v>16511</v>
      </c>
      <c r="D34" s="175">
        <v>892</v>
      </c>
      <c r="E34" s="175">
        <v>15619</v>
      </c>
      <c r="F34" s="175">
        <v>1626945</v>
      </c>
      <c r="G34" s="175">
        <v>44924</v>
      </c>
      <c r="H34" s="175">
        <v>1582021</v>
      </c>
      <c r="I34" s="175">
        <v>29930366</v>
      </c>
      <c r="J34" s="175">
        <v>51908</v>
      </c>
      <c r="K34" s="182">
        <v>29878458</v>
      </c>
      <c r="L34" s="14">
        <v>29474888</v>
      </c>
      <c r="M34" s="18">
        <f t="shared" si="0"/>
        <v>18396.667373512933</v>
      </c>
    </row>
    <row r="35" spans="1:13" ht="22.5" customHeight="1" x14ac:dyDescent="0.15">
      <c r="A35" s="89"/>
      <c r="B35" s="90" t="s">
        <v>139</v>
      </c>
      <c r="C35" s="10">
        <f>SUM(C24:C34)</f>
        <v>196950</v>
      </c>
      <c r="D35" s="10">
        <f t="shared" ref="D35:K35" si="2">SUM(D24:D34)</f>
        <v>13644</v>
      </c>
      <c r="E35" s="10">
        <f t="shared" si="2"/>
        <v>183306</v>
      </c>
      <c r="F35" s="10">
        <f t="shared" si="2"/>
        <v>23954617</v>
      </c>
      <c r="G35" s="10">
        <f t="shared" si="2"/>
        <v>619330</v>
      </c>
      <c r="H35" s="10">
        <f t="shared" si="2"/>
        <v>23335287</v>
      </c>
      <c r="I35" s="10">
        <f t="shared" si="2"/>
        <v>665477959</v>
      </c>
      <c r="J35" s="10">
        <f t="shared" si="2"/>
        <v>678728</v>
      </c>
      <c r="K35" s="11">
        <f t="shared" si="2"/>
        <v>664799231</v>
      </c>
      <c r="L35" s="151">
        <f t="shared" ref="L35" si="3">SUM(L24:L34)</f>
        <v>650547530</v>
      </c>
      <c r="M35" s="16">
        <f t="shared" si="0"/>
        <v>27780.780590230268</v>
      </c>
    </row>
    <row r="36" spans="1:13" ht="22.5" customHeight="1" thickBot="1" x14ac:dyDescent="0.2">
      <c r="A36" s="154"/>
      <c r="B36" s="155" t="s">
        <v>131</v>
      </c>
      <c r="C36" s="156">
        <f>SUM(C35,C23)</f>
        <v>1191519</v>
      </c>
      <c r="D36" s="156">
        <f t="shared" ref="D36:K36" si="4">SUM(D35,D23)</f>
        <v>59580</v>
      </c>
      <c r="E36" s="156">
        <f t="shared" si="4"/>
        <v>1131939</v>
      </c>
      <c r="F36" s="156">
        <f t="shared" si="4"/>
        <v>157598609</v>
      </c>
      <c r="G36" s="156">
        <f t="shared" si="4"/>
        <v>2580496</v>
      </c>
      <c r="H36" s="156">
        <f t="shared" si="4"/>
        <v>155018113</v>
      </c>
      <c r="I36" s="156">
        <f t="shared" si="4"/>
        <v>4704021918</v>
      </c>
      <c r="J36" s="156">
        <f t="shared" si="4"/>
        <v>3315502</v>
      </c>
      <c r="K36" s="157">
        <f t="shared" si="4"/>
        <v>4700706416</v>
      </c>
      <c r="L36" s="158">
        <f>SUM(L35,L23)</f>
        <v>4570150147</v>
      </c>
      <c r="M36" s="159">
        <f t="shared" si="0"/>
        <v>29848.118253378747</v>
      </c>
    </row>
    <row r="38" spans="1:13" ht="22.5" customHeight="1" x14ac:dyDescent="0.15">
      <c r="B38" s="22" t="s">
        <v>190</v>
      </c>
      <c r="C38" s="1">
        <v>1189829</v>
      </c>
      <c r="D38" s="1">
        <v>60520</v>
      </c>
      <c r="E38" s="1">
        <v>1129309</v>
      </c>
      <c r="F38" s="1">
        <v>156654813</v>
      </c>
      <c r="G38" s="1">
        <v>2633833</v>
      </c>
      <c r="H38" s="1">
        <v>154020980</v>
      </c>
      <c r="I38" s="1">
        <v>4577698345</v>
      </c>
      <c r="J38" s="1">
        <v>3369354</v>
      </c>
      <c r="K38" s="1">
        <v>4574328991</v>
      </c>
      <c r="L38" s="1">
        <v>4570150147</v>
      </c>
      <c r="M38" s="1">
        <v>29221.562091424537</v>
      </c>
    </row>
    <row r="39" spans="1:13" ht="22.5" customHeight="1" x14ac:dyDescent="0.15">
      <c r="B39" s="22" t="s">
        <v>191</v>
      </c>
      <c r="C39" s="60">
        <f t="shared" ref="C39:M39" si="5">ROUND(C36/C38*100,1)</f>
        <v>100.1</v>
      </c>
      <c r="D39" s="60">
        <f t="shared" si="5"/>
        <v>98.4</v>
      </c>
      <c r="E39" s="60">
        <f t="shared" si="5"/>
        <v>100.2</v>
      </c>
      <c r="F39" s="60">
        <f t="shared" si="5"/>
        <v>100.6</v>
      </c>
      <c r="G39" s="60">
        <f t="shared" si="5"/>
        <v>98</v>
      </c>
      <c r="H39" s="60">
        <f t="shared" si="5"/>
        <v>100.6</v>
      </c>
      <c r="I39" s="60">
        <f t="shared" si="5"/>
        <v>102.8</v>
      </c>
      <c r="J39" s="60">
        <f t="shared" si="5"/>
        <v>98.4</v>
      </c>
      <c r="K39" s="60">
        <f t="shared" si="5"/>
        <v>102.8</v>
      </c>
      <c r="L39" s="60">
        <f t="shared" si="5"/>
        <v>100</v>
      </c>
      <c r="M39" s="60">
        <f t="shared" si="5"/>
        <v>102.1</v>
      </c>
    </row>
  </sheetData>
  <phoneticPr fontId="2"/>
  <pageMargins left="0.78740157480314965" right="0.59055118110236227" top="0.98425196850393704" bottom="0.78740157480314965" header="0.51181102362204722" footer="0.39370078740157483"/>
  <pageSetup paperSize="9" scale="54" firstPageNumber="67" pageOrder="overThenDown" orientation="landscape" useFirstPageNumber="1" r:id="rId1"/>
  <headerFooter alignWithMargins="0"/>
  <colBreaks count="3" manualBreakCount="3">
    <brk id="11" max="41" man="1"/>
    <brk id="13" min="2" max="118" man="1"/>
    <brk id="16" min="2" max="1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="80" zoomScaleNormal="75" zoomScaleSheetLayoutView="80" workbookViewId="0">
      <pane xSplit="2" ySplit="8" topLeftCell="AI9" activePane="bottomRight" state="frozen"/>
      <selection activeCell="H33" sqref="H33"/>
      <selection pane="topRight" activeCell="H33" sqref="H33"/>
      <selection pane="bottomLeft" activeCell="H33" sqref="H33"/>
      <selection pane="bottomRight" activeCell="AM11" sqref="AM11"/>
    </sheetView>
  </sheetViews>
  <sheetFormatPr defaultColWidth="11" defaultRowHeight="22.5" customHeight="1" x14ac:dyDescent="0.15"/>
  <cols>
    <col min="1" max="1" width="4.375" style="1" customWidth="1"/>
    <col min="2" max="2" width="13.875" style="22" customWidth="1"/>
    <col min="3" max="56" width="20.625" style="1" customWidth="1"/>
    <col min="57" max="58" width="11" style="1"/>
    <col min="59" max="59" width="15.375" style="1" bestFit="1" customWidth="1"/>
    <col min="60" max="60" width="12.625" style="1" customWidth="1"/>
    <col min="61" max="61" width="15.375" style="1" bestFit="1" customWidth="1"/>
    <col min="62" max="16384" width="11" style="1"/>
  </cols>
  <sheetData>
    <row r="1" spans="1:250" ht="22.5" customHeight="1" x14ac:dyDescent="0.15"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</row>
    <row r="2" spans="1:250" s="100" customFormat="1" ht="22.5" customHeight="1" x14ac:dyDescent="0.15">
      <c r="B2" s="101"/>
      <c r="C2" s="23" t="s">
        <v>187</v>
      </c>
      <c r="L2" s="23" t="str">
        <f>$C$2</f>
        <v>第２４表  令和２（2020）年度家屋の種類別棟数</v>
      </c>
      <c r="M2" s="102"/>
      <c r="N2" s="102"/>
      <c r="O2" s="102"/>
      <c r="P2" s="102"/>
      <c r="Q2" s="102"/>
      <c r="R2" s="102"/>
      <c r="S2" s="102"/>
      <c r="T2" s="102"/>
      <c r="U2" s="23" t="str">
        <f>$C$2</f>
        <v>第２４表  令和２（2020）年度家屋の種類別棟数</v>
      </c>
      <c r="V2" s="102"/>
      <c r="W2" s="102"/>
      <c r="X2" s="102"/>
      <c r="Y2" s="102"/>
      <c r="Z2" s="102"/>
      <c r="AA2" s="102"/>
      <c r="AB2" s="102"/>
      <c r="AC2" s="102"/>
      <c r="AD2" s="23" t="str">
        <f>$C$2</f>
        <v>第２４表  令和２（2020）年度家屋の種類別棟数</v>
      </c>
      <c r="AE2" s="102"/>
      <c r="AF2" s="102"/>
      <c r="AG2" s="23" t="str">
        <f>$C$2</f>
        <v>第２４表  令和２（2020）年度家屋の種類別棟数</v>
      </c>
      <c r="AH2" s="102"/>
      <c r="AI2" s="102"/>
      <c r="AJ2" s="102"/>
      <c r="AK2" s="102"/>
      <c r="AL2" s="102"/>
      <c r="AN2" s="102"/>
      <c r="AO2" s="102"/>
      <c r="AP2" s="23" t="str">
        <f>$C$2</f>
        <v>第２４表  令和２（2020）年度家屋の種類別棟数</v>
      </c>
      <c r="AQ2" s="102"/>
      <c r="AR2" s="102"/>
      <c r="AS2" s="102"/>
      <c r="AT2" s="102"/>
      <c r="AU2" s="102"/>
      <c r="AX2" s="102"/>
      <c r="AY2" s="102"/>
      <c r="AZ2" s="102"/>
      <c r="BA2" s="102"/>
      <c r="BB2" s="102"/>
      <c r="BC2" s="102"/>
      <c r="BD2" s="102"/>
    </row>
    <row r="3" spans="1:250" s="24" customFormat="1" ht="22.5" customHeight="1" thickBot="1" x14ac:dyDescent="0.25">
      <c r="B3" s="25"/>
      <c r="C3" s="24" t="s">
        <v>144</v>
      </c>
      <c r="D3" s="103" t="s">
        <v>63</v>
      </c>
      <c r="E3" s="26"/>
      <c r="F3" s="27"/>
      <c r="G3" s="27"/>
      <c r="H3" s="27"/>
      <c r="K3" s="28" t="s">
        <v>168</v>
      </c>
      <c r="L3" s="24" t="s">
        <v>145</v>
      </c>
      <c r="M3" s="103" t="s">
        <v>63</v>
      </c>
      <c r="N3" s="26"/>
      <c r="O3" s="27"/>
      <c r="P3" s="27"/>
      <c r="Q3" s="27"/>
      <c r="T3" s="28" t="s">
        <v>168</v>
      </c>
      <c r="U3" s="24" t="s">
        <v>146</v>
      </c>
      <c r="V3" s="103" t="s">
        <v>63</v>
      </c>
      <c r="W3" s="26"/>
      <c r="X3" s="27"/>
      <c r="Y3" s="27"/>
      <c r="Z3" s="27"/>
      <c r="AC3" s="28" t="s">
        <v>168</v>
      </c>
      <c r="AD3" s="24" t="s">
        <v>147</v>
      </c>
      <c r="AE3" s="103" t="s">
        <v>63</v>
      </c>
      <c r="AF3" s="28" t="s">
        <v>168</v>
      </c>
      <c r="AG3" s="24" t="s">
        <v>148</v>
      </c>
      <c r="AH3" s="103" t="s">
        <v>100</v>
      </c>
      <c r="AI3" s="27"/>
      <c r="AO3" s="28" t="s">
        <v>168</v>
      </c>
      <c r="AP3" s="24" t="s">
        <v>149</v>
      </c>
      <c r="AQ3" s="103" t="s">
        <v>100</v>
      </c>
      <c r="AR3" s="27"/>
      <c r="AX3" s="104" t="s">
        <v>168</v>
      </c>
      <c r="AY3" s="27"/>
      <c r="AZ3" s="27"/>
      <c r="BA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</row>
    <row r="4" spans="1:250" ht="22.5" customHeight="1" x14ac:dyDescent="0.15">
      <c r="A4" s="29"/>
      <c r="B4" s="135"/>
      <c r="C4" s="134"/>
      <c r="D4" s="105" t="s">
        <v>64</v>
      </c>
      <c r="E4" s="106"/>
      <c r="F4" s="192" t="s">
        <v>169</v>
      </c>
      <c r="G4" s="193"/>
      <c r="H4" s="194"/>
      <c r="I4" s="107"/>
      <c r="J4" s="105" t="s">
        <v>65</v>
      </c>
      <c r="K4" s="140"/>
      <c r="L4" s="110" t="s">
        <v>170</v>
      </c>
      <c r="M4" s="110"/>
      <c r="N4" s="64"/>
      <c r="O4" s="109" t="s">
        <v>171</v>
      </c>
      <c r="P4" s="110"/>
      <c r="Q4" s="128"/>
      <c r="R4" s="110" t="s">
        <v>172</v>
      </c>
      <c r="S4" s="108"/>
      <c r="T4" s="141"/>
      <c r="U4" s="65"/>
      <c r="V4" s="112" t="s">
        <v>173</v>
      </c>
      <c r="W4" s="133"/>
      <c r="X4" s="65"/>
      <c r="Y4" s="112" t="s">
        <v>174</v>
      </c>
      <c r="Z4" s="106"/>
      <c r="AA4" s="111"/>
      <c r="AB4" s="112" t="s">
        <v>175</v>
      </c>
      <c r="AC4" s="142"/>
      <c r="AD4" s="65"/>
      <c r="AE4" s="112" t="s">
        <v>176</v>
      </c>
      <c r="AF4" s="113"/>
      <c r="AG4" s="110" t="s">
        <v>182</v>
      </c>
      <c r="AH4" s="108"/>
      <c r="AI4" s="64"/>
      <c r="AJ4" s="109" t="s">
        <v>177</v>
      </c>
      <c r="AK4" s="110"/>
      <c r="AL4" s="64"/>
      <c r="AM4" s="110" t="s">
        <v>178</v>
      </c>
      <c r="AN4" s="110"/>
      <c r="AO4" s="145"/>
      <c r="AP4" s="110" t="s">
        <v>179</v>
      </c>
      <c r="AQ4" s="108"/>
      <c r="AR4" s="64"/>
      <c r="AS4" s="111"/>
      <c r="AT4" s="170" t="s">
        <v>180</v>
      </c>
      <c r="AU4" s="106"/>
      <c r="AV4" s="111"/>
      <c r="AW4" s="170" t="s">
        <v>181</v>
      </c>
      <c r="AX4" s="113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</row>
    <row r="5" spans="1:250" ht="22.5" customHeight="1" x14ac:dyDescent="0.2">
      <c r="A5" s="32"/>
      <c r="B5" s="136"/>
      <c r="C5" s="126" t="s">
        <v>66</v>
      </c>
      <c r="D5" s="114" t="s">
        <v>67</v>
      </c>
      <c r="E5" s="114" t="s">
        <v>68</v>
      </c>
      <c r="F5" s="71" t="s">
        <v>66</v>
      </c>
      <c r="G5" s="114" t="s">
        <v>67</v>
      </c>
      <c r="H5" s="114" t="s">
        <v>68</v>
      </c>
      <c r="I5" s="71" t="s">
        <v>66</v>
      </c>
      <c r="J5" s="114" t="s">
        <v>67</v>
      </c>
      <c r="K5" s="115" t="s">
        <v>68</v>
      </c>
      <c r="L5" s="126" t="s">
        <v>66</v>
      </c>
      <c r="M5" s="114" t="s">
        <v>67</v>
      </c>
      <c r="N5" s="114" t="s">
        <v>68</v>
      </c>
      <c r="O5" s="71" t="s">
        <v>66</v>
      </c>
      <c r="P5" s="114" t="s">
        <v>67</v>
      </c>
      <c r="Q5" s="129" t="s">
        <v>68</v>
      </c>
      <c r="R5" s="126" t="s">
        <v>66</v>
      </c>
      <c r="S5" s="114" t="s">
        <v>67</v>
      </c>
      <c r="T5" s="115" t="s">
        <v>68</v>
      </c>
      <c r="U5" s="126" t="s">
        <v>66</v>
      </c>
      <c r="V5" s="114" t="s">
        <v>67</v>
      </c>
      <c r="W5" s="129" t="s">
        <v>68</v>
      </c>
      <c r="X5" s="126" t="s">
        <v>66</v>
      </c>
      <c r="Y5" s="114" t="s">
        <v>67</v>
      </c>
      <c r="Z5" s="114" t="s">
        <v>68</v>
      </c>
      <c r="AA5" s="71" t="s">
        <v>66</v>
      </c>
      <c r="AB5" s="114" t="s">
        <v>67</v>
      </c>
      <c r="AC5" s="115" t="s">
        <v>68</v>
      </c>
      <c r="AD5" s="126" t="s">
        <v>66</v>
      </c>
      <c r="AE5" s="114" t="s">
        <v>67</v>
      </c>
      <c r="AF5" s="115" t="s">
        <v>68</v>
      </c>
      <c r="AG5" s="143" t="s">
        <v>66</v>
      </c>
      <c r="AH5" s="114" t="s">
        <v>67</v>
      </c>
      <c r="AI5" s="114" t="s">
        <v>68</v>
      </c>
      <c r="AJ5" s="71" t="s">
        <v>66</v>
      </c>
      <c r="AK5" s="114" t="s">
        <v>67</v>
      </c>
      <c r="AL5" s="114" t="s">
        <v>68</v>
      </c>
      <c r="AM5" s="71" t="s">
        <v>66</v>
      </c>
      <c r="AN5" s="114" t="s">
        <v>67</v>
      </c>
      <c r="AO5" s="115" t="s">
        <v>68</v>
      </c>
      <c r="AP5" s="126" t="s">
        <v>66</v>
      </c>
      <c r="AQ5" s="114" t="s">
        <v>67</v>
      </c>
      <c r="AR5" s="114" t="s">
        <v>68</v>
      </c>
      <c r="AS5" s="71" t="s">
        <v>66</v>
      </c>
      <c r="AT5" s="114" t="s">
        <v>67</v>
      </c>
      <c r="AU5" s="114" t="s">
        <v>68</v>
      </c>
      <c r="AV5" s="71" t="s">
        <v>66</v>
      </c>
      <c r="AW5" s="114" t="s">
        <v>67</v>
      </c>
      <c r="AX5" s="115" t="s">
        <v>68</v>
      </c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</row>
    <row r="6" spans="1:250" ht="22.5" customHeight="1" x14ac:dyDescent="0.15">
      <c r="A6" s="38" t="s">
        <v>150</v>
      </c>
      <c r="B6" s="137"/>
      <c r="C6" s="127"/>
      <c r="D6" s="117" t="s">
        <v>69</v>
      </c>
      <c r="E6" s="117" t="s">
        <v>69</v>
      </c>
      <c r="F6" s="116"/>
      <c r="G6" s="117" t="s">
        <v>69</v>
      </c>
      <c r="H6" s="117" t="s">
        <v>69</v>
      </c>
      <c r="I6" s="116"/>
      <c r="J6" s="117" t="s">
        <v>69</v>
      </c>
      <c r="K6" s="118" t="s">
        <v>69</v>
      </c>
      <c r="L6" s="127"/>
      <c r="M6" s="117" t="s">
        <v>69</v>
      </c>
      <c r="N6" s="117" t="s">
        <v>69</v>
      </c>
      <c r="O6" s="116"/>
      <c r="P6" s="117" t="s">
        <v>69</v>
      </c>
      <c r="Q6" s="130" t="s">
        <v>69</v>
      </c>
      <c r="R6" s="127"/>
      <c r="S6" s="117" t="s">
        <v>69</v>
      </c>
      <c r="T6" s="118" t="s">
        <v>69</v>
      </c>
      <c r="U6" s="127"/>
      <c r="V6" s="117" t="s">
        <v>69</v>
      </c>
      <c r="W6" s="130" t="s">
        <v>69</v>
      </c>
      <c r="X6" s="127"/>
      <c r="Y6" s="117" t="s">
        <v>69</v>
      </c>
      <c r="Z6" s="117" t="s">
        <v>69</v>
      </c>
      <c r="AA6" s="116"/>
      <c r="AB6" s="117" t="s">
        <v>69</v>
      </c>
      <c r="AC6" s="118" t="s">
        <v>69</v>
      </c>
      <c r="AD6" s="127"/>
      <c r="AE6" s="117" t="s">
        <v>69</v>
      </c>
      <c r="AF6" s="118" t="s">
        <v>69</v>
      </c>
      <c r="AG6" s="127"/>
      <c r="AH6" s="117" t="s">
        <v>69</v>
      </c>
      <c r="AI6" s="117" t="s">
        <v>69</v>
      </c>
      <c r="AJ6" s="116"/>
      <c r="AK6" s="117" t="s">
        <v>69</v>
      </c>
      <c r="AL6" s="117" t="s">
        <v>69</v>
      </c>
      <c r="AM6" s="116"/>
      <c r="AN6" s="117" t="s">
        <v>69</v>
      </c>
      <c r="AO6" s="118" t="s">
        <v>69</v>
      </c>
      <c r="AP6" s="127"/>
      <c r="AQ6" s="117" t="s">
        <v>69</v>
      </c>
      <c r="AR6" s="117" t="s">
        <v>69</v>
      </c>
      <c r="AS6" s="116"/>
      <c r="AT6" s="117" t="s">
        <v>69</v>
      </c>
      <c r="AU6" s="117" t="s">
        <v>69</v>
      </c>
      <c r="AV6" s="116"/>
      <c r="AW6" s="117" t="s">
        <v>69</v>
      </c>
      <c r="AX6" s="118" t="s">
        <v>69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</row>
    <row r="7" spans="1:250" ht="22.5" customHeight="1" x14ac:dyDescent="0.2">
      <c r="A7" s="32"/>
      <c r="B7" s="138"/>
      <c r="C7" s="21"/>
      <c r="D7" s="72"/>
      <c r="E7" s="77"/>
      <c r="F7" s="71"/>
      <c r="G7" s="72"/>
      <c r="H7" s="77"/>
      <c r="I7" s="71"/>
      <c r="J7" s="72"/>
      <c r="K7" s="119"/>
      <c r="L7" s="126"/>
      <c r="M7" s="72"/>
      <c r="N7" s="77"/>
      <c r="O7" s="71"/>
      <c r="P7" s="72"/>
      <c r="Q7" s="131"/>
      <c r="R7" s="126"/>
      <c r="S7" s="72"/>
      <c r="T7" s="119"/>
      <c r="U7" s="126"/>
      <c r="V7" s="72"/>
      <c r="W7" s="131"/>
      <c r="X7" s="126"/>
      <c r="Y7" s="72"/>
      <c r="Z7" s="77"/>
      <c r="AA7" s="71"/>
      <c r="AB7" s="72"/>
      <c r="AC7" s="119"/>
      <c r="AD7" s="126"/>
      <c r="AE7" s="72"/>
      <c r="AF7" s="119"/>
      <c r="AG7" s="126"/>
      <c r="AH7" s="72"/>
      <c r="AI7" s="77"/>
      <c r="AJ7" s="71"/>
      <c r="AK7" s="72"/>
      <c r="AL7" s="77"/>
      <c r="AM7" s="71"/>
      <c r="AN7" s="72"/>
      <c r="AO7" s="119"/>
      <c r="AP7" s="126"/>
      <c r="AQ7" s="72"/>
      <c r="AR7" s="77"/>
      <c r="AS7" s="71"/>
      <c r="AT7" s="72"/>
      <c r="AU7" s="77"/>
      <c r="AV7" s="71"/>
      <c r="AW7" s="72"/>
      <c r="AX7" s="119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</row>
    <row r="8" spans="1:250" ht="22.5" customHeight="1" x14ac:dyDescent="0.2">
      <c r="A8" s="47"/>
      <c r="B8" s="139"/>
      <c r="C8" s="120" t="s">
        <v>70</v>
      </c>
      <c r="D8" s="49" t="s">
        <v>71</v>
      </c>
      <c r="E8" s="49" t="s">
        <v>72</v>
      </c>
      <c r="F8" s="49" t="s">
        <v>73</v>
      </c>
      <c r="G8" s="49" t="s">
        <v>74</v>
      </c>
      <c r="H8" s="49" t="s">
        <v>75</v>
      </c>
      <c r="I8" s="49" t="s">
        <v>76</v>
      </c>
      <c r="J8" s="49" t="s">
        <v>77</v>
      </c>
      <c r="K8" s="50" t="s">
        <v>78</v>
      </c>
      <c r="L8" s="120" t="s">
        <v>79</v>
      </c>
      <c r="M8" s="49" t="s">
        <v>80</v>
      </c>
      <c r="N8" s="49" t="s">
        <v>81</v>
      </c>
      <c r="O8" s="49" t="s">
        <v>82</v>
      </c>
      <c r="P8" s="49" t="s">
        <v>83</v>
      </c>
      <c r="Q8" s="132" t="s">
        <v>84</v>
      </c>
      <c r="R8" s="120" t="s">
        <v>85</v>
      </c>
      <c r="S8" s="49" t="s">
        <v>86</v>
      </c>
      <c r="T8" s="50" t="s">
        <v>87</v>
      </c>
      <c r="U8" s="120" t="s">
        <v>88</v>
      </c>
      <c r="V8" s="49" t="s">
        <v>89</v>
      </c>
      <c r="W8" s="132" t="s">
        <v>90</v>
      </c>
      <c r="X8" s="120" t="s">
        <v>91</v>
      </c>
      <c r="Y8" s="49" t="s">
        <v>92</v>
      </c>
      <c r="Z8" s="49" t="s">
        <v>93</v>
      </c>
      <c r="AA8" s="49" t="s">
        <v>94</v>
      </c>
      <c r="AB8" s="49" t="s">
        <v>95</v>
      </c>
      <c r="AC8" s="50" t="s">
        <v>96</v>
      </c>
      <c r="AD8" s="120" t="s">
        <v>97</v>
      </c>
      <c r="AE8" s="49" t="s">
        <v>98</v>
      </c>
      <c r="AF8" s="50" t="s">
        <v>99</v>
      </c>
      <c r="AG8" s="144" t="s">
        <v>101</v>
      </c>
      <c r="AH8" s="49" t="s">
        <v>102</v>
      </c>
      <c r="AI8" s="49" t="s">
        <v>103</v>
      </c>
      <c r="AJ8" s="49" t="s">
        <v>104</v>
      </c>
      <c r="AK8" s="49" t="s">
        <v>105</v>
      </c>
      <c r="AL8" s="49" t="s">
        <v>106</v>
      </c>
      <c r="AM8" s="49" t="s">
        <v>107</v>
      </c>
      <c r="AN8" s="49" t="s">
        <v>108</v>
      </c>
      <c r="AO8" s="50" t="s">
        <v>109</v>
      </c>
      <c r="AP8" s="120" t="s">
        <v>110</v>
      </c>
      <c r="AQ8" s="49" t="s">
        <v>111</v>
      </c>
      <c r="AR8" s="49" t="s">
        <v>112</v>
      </c>
      <c r="AS8" s="49" t="s">
        <v>113</v>
      </c>
      <c r="AT8" s="49" t="s">
        <v>114</v>
      </c>
      <c r="AU8" s="49" t="s">
        <v>115</v>
      </c>
      <c r="AV8" s="49" t="s">
        <v>116</v>
      </c>
      <c r="AW8" s="49" t="s">
        <v>117</v>
      </c>
      <c r="AX8" s="50" t="s">
        <v>118</v>
      </c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</row>
    <row r="9" spans="1:250" ht="22.5" customHeight="1" x14ac:dyDescent="0.15">
      <c r="A9" s="52">
        <v>1</v>
      </c>
      <c r="B9" s="121" t="s">
        <v>15</v>
      </c>
      <c r="C9" s="183">
        <v>117295</v>
      </c>
      <c r="D9" s="171">
        <v>1270</v>
      </c>
      <c r="E9" s="171">
        <v>116025</v>
      </c>
      <c r="F9" s="171">
        <v>4538</v>
      </c>
      <c r="G9" s="171">
        <v>3</v>
      </c>
      <c r="H9" s="171">
        <v>4535</v>
      </c>
      <c r="I9" s="171">
        <v>5805</v>
      </c>
      <c r="J9" s="171">
        <v>136</v>
      </c>
      <c r="K9" s="172">
        <v>5669</v>
      </c>
      <c r="L9" s="183">
        <v>261</v>
      </c>
      <c r="M9" s="171">
        <v>0</v>
      </c>
      <c r="N9" s="171">
        <v>261</v>
      </c>
      <c r="O9" s="171">
        <v>3277</v>
      </c>
      <c r="P9" s="171">
        <v>93</v>
      </c>
      <c r="Q9" s="184">
        <v>3184</v>
      </c>
      <c r="R9" s="183">
        <v>33</v>
      </c>
      <c r="S9" s="171">
        <v>1</v>
      </c>
      <c r="T9" s="172">
        <v>32</v>
      </c>
      <c r="U9" s="183">
        <v>2431</v>
      </c>
      <c r="V9" s="171">
        <v>397</v>
      </c>
      <c r="W9" s="184">
        <v>2034</v>
      </c>
      <c r="X9" s="183">
        <v>474</v>
      </c>
      <c r="Y9" s="171">
        <v>89</v>
      </c>
      <c r="Z9" s="171">
        <v>385</v>
      </c>
      <c r="AA9" s="171">
        <v>15969</v>
      </c>
      <c r="AB9" s="171">
        <v>2513</v>
      </c>
      <c r="AC9" s="172">
        <v>13456</v>
      </c>
      <c r="AD9" s="183">
        <v>150083</v>
      </c>
      <c r="AE9" s="171">
        <v>4502</v>
      </c>
      <c r="AF9" s="172">
        <v>145581</v>
      </c>
      <c r="AG9" s="183">
        <v>6559</v>
      </c>
      <c r="AH9" s="171">
        <v>46</v>
      </c>
      <c r="AI9" s="171">
        <v>6513</v>
      </c>
      <c r="AJ9" s="171">
        <v>31917</v>
      </c>
      <c r="AK9" s="171">
        <v>37</v>
      </c>
      <c r="AL9" s="171">
        <v>31880</v>
      </c>
      <c r="AM9" s="171">
        <v>248</v>
      </c>
      <c r="AN9" s="171">
        <v>0</v>
      </c>
      <c r="AO9" s="172">
        <v>248</v>
      </c>
      <c r="AP9" s="183">
        <v>11418</v>
      </c>
      <c r="AQ9" s="171">
        <v>711</v>
      </c>
      <c r="AR9" s="171">
        <v>10707</v>
      </c>
      <c r="AS9" s="171">
        <v>14273</v>
      </c>
      <c r="AT9" s="171">
        <v>1056</v>
      </c>
      <c r="AU9" s="171">
        <v>13217</v>
      </c>
      <c r="AV9" s="171">
        <v>64415</v>
      </c>
      <c r="AW9" s="171">
        <v>1850</v>
      </c>
      <c r="AX9" s="172">
        <v>62565</v>
      </c>
    </row>
    <row r="10" spans="1:250" ht="22.5" customHeight="1" x14ac:dyDescent="0.15">
      <c r="A10" s="54">
        <v>2</v>
      </c>
      <c r="B10" s="122" t="s">
        <v>16</v>
      </c>
      <c r="C10" s="185">
        <v>47607</v>
      </c>
      <c r="D10" s="173">
        <v>2056</v>
      </c>
      <c r="E10" s="173">
        <v>45551</v>
      </c>
      <c r="F10" s="173">
        <v>1158</v>
      </c>
      <c r="G10" s="173">
        <v>2</v>
      </c>
      <c r="H10" s="173">
        <v>1156</v>
      </c>
      <c r="I10" s="173">
        <v>3062</v>
      </c>
      <c r="J10" s="173">
        <v>47</v>
      </c>
      <c r="K10" s="174">
        <v>3015</v>
      </c>
      <c r="L10" s="185">
        <v>169</v>
      </c>
      <c r="M10" s="173">
        <v>0</v>
      </c>
      <c r="N10" s="173">
        <v>169</v>
      </c>
      <c r="O10" s="173">
        <v>1350</v>
      </c>
      <c r="P10" s="173">
        <v>33</v>
      </c>
      <c r="Q10" s="186">
        <v>1317</v>
      </c>
      <c r="R10" s="185">
        <v>22</v>
      </c>
      <c r="S10" s="173">
        <v>0</v>
      </c>
      <c r="T10" s="174">
        <v>22</v>
      </c>
      <c r="U10" s="185">
        <v>1320</v>
      </c>
      <c r="V10" s="173">
        <v>131</v>
      </c>
      <c r="W10" s="186">
        <v>1189</v>
      </c>
      <c r="X10" s="185">
        <v>283</v>
      </c>
      <c r="Y10" s="173">
        <v>36</v>
      </c>
      <c r="Z10" s="173">
        <v>247</v>
      </c>
      <c r="AA10" s="173">
        <v>9500</v>
      </c>
      <c r="AB10" s="173">
        <v>1690</v>
      </c>
      <c r="AC10" s="174">
        <v>7810</v>
      </c>
      <c r="AD10" s="185">
        <v>64471</v>
      </c>
      <c r="AE10" s="173">
        <v>3995</v>
      </c>
      <c r="AF10" s="174">
        <v>60476</v>
      </c>
      <c r="AG10" s="185">
        <v>1668</v>
      </c>
      <c r="AH10" s="173">
        <v>13</v>
      </c>
      <c r="AI10" s="173">
        <v>1655</v>
      </c>
      <c r="AJ10" s="173">
        <v>7632</v>
      </c>
      <c r="AK10" s="173">
        <v>19</v>
      </c>
      <c r="AL10" s="173">
        <v>7613</v>
      </c>
      <c r="AM10" s="173">
        <v>92</v>
      </c>
      <c r="AN10" s="173">
        <v>0</v>
      </c>
      <c r="AO10" s="174">
        <v>92</v>
      </c>
      <c r="AP10" s="185">
        <v>4324</v>
      </c>
      <c r="AQ10" s="173">
        <v>41</v>
      </c>
      <c r="AR10" s="173">
        <v>4283</v>
      </c>
      <c r="AS10" s="173">
        <v>4231</v>
      </c>
      <c r="AT10" s="173">
        <v>306</v>
      </c>
      <c r="AU10" s="173">
        <v>3925</v>
      </c>
      <c r="AV10" s="173">
        <v>17947</v>
      </c>
      <c r="AW10" s="173">
        <v>379</v>
      </c>
      <c r="AX10" s="174">
        <v>17568</v>
      </c>
    </row>
    <row r="11" spans="1:250" ht="22.5" customHeight="1" x14ac:dyDescent="0.15">
      <c r="A11" s="54">
        <v>3</v>
      </c>
      <c r="B11" s="122" t="s">
        <v>17</v>
      </c>
      <c r="C11" s="185">
        <v>59389</v>
      </c>
      <c r="D11" s="173">
        <v>1553</v>
      </c>
      <c r="E11" s="173">
        <v>57836</v>
      </c>
      <c r="F11" s="173">
        <v>965</v>
      </c>
      <c r="G11" s="173">
        <v>0</v>
      </c>
      <c r="H11" s="173">
        <v>965</v>
      </c>
      <c r="I11" s="173">
        <v>3794</v>
      </c>
      <c r="J11" s="173">
        <v>108</v>
      </c>
      <c r="K11" s="174">
        <v>3686</v>
      </c>
      <c r="L11" s="185">
        <v>144</v>
      </c>
      <c r="M11" s="173">
        <v>0</v>
      </c>
      <c r="N11" s="173">
        <v>144</v>
      </c>
      <c r="O11" s="173">
        <v>1741</v>
      </c>
      <c r="P11" s="173">
        <v>49</v>
      </c>
      <c r="Q11" s="186">
        <v>1692</v>
      </c>
      <c r="R11" s="185">
        <v>92</v>
      </c>
      <c r="S11" s="173">
        <v>0</v>
      </c>
      <c r="T11" s="174">
        <v>92</v>
      </c>
      <c r="U11" s="185">
        <v>1288</v>
      </c>
      <c r="V11" s="173">
        <v>82</v>
      </c>
      <c r="W11" s="186">
        <v>1206</v>
      </c>
      <c r="X11" s="185">
        <v>1886</v>
      </c>
      <c r="Y11" s="173">
        <v>295</v>
      </c>
      <c r="Z11" s="173">
        <v>1591</v>
      </c>
      <c r="AA11" s="173">
        <v>24064</v>
      </c>
      <c r="AB11" s="173">
        <v>2674</v>
      </c>
      <c r="AC11" s="174">
        <v>21390</v>
      </c>
      <c r="AD11" s="185">
        <v>93363</v>
      </c>
      <c r="AE11" s="173">
        <v>4761</v>
      </c>
      <c r="AF11" s="174">
        <v>88602</v>
      </c>
      <c r="AG11" s="185">
        <v>1913</v>
      </c>
      <c r="AH11" s="173">
        <v>9</v>
      </c>
      <c r="AI11" s="173">
        <v>1904</v>
      </c>
      <c r="AJ11" s="173">
        <v>7865</v>
      </c>
      <c r="AK11" s="173">
        <v>14</v>
      </c>
      <c r="AL11" s="173">
        <v>7851</v>
      </c>
      <c r="AM11" s="173">
        <v>139</v>
      </c>
      <c r="AN11" s="173">
        <v>0</v>
      </c>
      <c r="AO11" s="174">
        <v>139</v>
      </c>
      <c r="AP11" s="185">
        <v>6083</v>
      </c>
      <c r="AQ11" s="173">
        <v>67</v>
      </c>
      <c r="AR11" s="173">
        <v>6016</v>
      </c>
      <c r="AS11" s="173">
        <v>10292</v>
      </c>
      <c r="AT11" s="173">
        <v>447</v>
      </c>
      <c r="AU11" s="173">
        <v>9845</v>
      </c>
      <c r="AV11" s="173">
        <v>26292</v>
      </c>
      <c r="AW11" s="173">
        <v>537</v>
      </c>
      <c r="AX11" s="174">
        <v>25755</v>
      </c>
    </row>
    <row r="12" spans="1:250" ht="22.5" customHeight="1" x14ac:dyDescent="0.15">
      <c r="A12" s="54">
        <v>4</v>
      </c>
      <c r="B12" s="122" t="s">
        <v>18</v>
      </c>
      <c r="C12" s="185">
        <v>43238</v>
      </c>
      <c r="D12" s="173">
        <v>1600</v>
      </c>
      <c r="E12" s="173">
        <v>41638</v>
      </c>
      <c r="F12" s="173">
        <v>731</v>
      </c>
      <c r="G12" s="173">
        <v>0</v>
      </c>
      <c r="H12" s="173">
        <v>731</v>
      </c>
      <c r="I12" s="173">
        <v>2836</v>
      </c>
      <c r="J12" s="173">
        <v>207</v>
      </c>
      <c r="K12" s="174">
        <v>2629</v>
      </c>
      <c r="L12" s="185">
        <v>163</v>
      </c>
      <c r="M12" s="173">
        <v>1</v>
      </c>
      <c r="N12" s="173">
        <v>162</v>
      </c>
      <c r="O12" s="173">
        <v>1359</v>
      </c>
      <c r="P12" s="173">
        <v>20</v>
      </c>
      <c r="Q12" s="186">
        <v>1339</v>
      </c>
      <c r="R12" s="185">
        <v>51</v>
      </c>
      <c r="S12" s="173">
        <v>0</v>
      </c>
      <c r="T12" s="174">
        <v>51</v>
      </c>
      <c r="U12" s="185">
        <v>1099</v>
      </c>
      <c r="V12" s="173">
        <v>103</v>
      </c>
      <c r="W12" s="186">
        <v>996</v>
      </c>
      <c r="X12" s="185">
        <v>1038</v>
      </c>
      <c r="Y12" s="173">
        <v>255</v>
      </c>
      <c r="Z12" s="173">
        <v>783</v>
      </c>
      <c r="AA12" s="173">
        <v>15017</v>
      </c>
      <c r="AB12" s="173">
        <v>2613</v>
      </c>
      <c r="AC12" s="174">
        <v>12404</v>
      </c>
      <c r="AD12" s="185">
        <v>65532</v>
      </c>
      <c r="AE12" s="173">
        <v>4799</v>
      </c>
      <c r="AF12" s="174">
        <v>60733</v>
      </c>
      <c r="AG12" s="185">
        <v>1583</v>
      </c>
      <c r="AH12" s="173">
        <v>11</v>
      </c>
      <c r="AI12" s="173">
        <v>1572</v>
      </c>
      <c r="AJ12" s="173">
        <v>5878</v>
      </c>
      <c r="AK12" s="173">
        <v>5</v>
      </c>
      <c r="AL12" s="173">
        <v>5873</v>
      </c>
      <c r="AM12" s="173">
        <v>97</v>
      </c>
      <c r="AN12" s="173">
        <v>0</v>
      </c>
      <c r="AO12" s="174">
        <v>97</v>
      </c>
      <c r="AP12" s="185">
        <v>4001</v>
      </c>
      <c r="AQ12" s="173">
        <v>31</v>
      </c>
      <c r="AR12" s="173">
        <v>3970</v>
      </c>
      <c r="AS12" s="173">
        <v>5273</v>
      </c>
      <c r="AT12" s="173">
        <v>390</v>
      </c>
      <c r="AU12" s="173">
        <v>4883</v>
      </c>
      <c r="AV12" s="173">
        <v>16832</v>
      </c>
      <c r="AW12" s="173">
        <v>437</v>
      </c>
      <c r="AX12" s="174">
        <v>16395</v>
      </c>
    </row>
    <row r="13" spans="1:250" ht="22.5" customHeight="1" x14ac:dyDescent="0.15">
      <c r="A13" s="54">
        <v>5</v>
      </c>
      <c r="B13" s="122" t="s">
        <v>19</v>
      </c>
      <c r="C13" s="185">
        <v>33419</v>
      </c>
      <c r="D13" s="173">
        <v>1092</v>
      </c>
      <c r="E13" s="173">
        <v>32327</v>
      </c>
      <c r="F13" s="173">
        <v>841</v>
      </c>
      <c r="G13" s="173">
        <v>3</v>
      </c>
      <c r="H13" s="173">
        <v>838</v>
      </c>
      <c r="I13" s="173">
        <v>2083</v>
      </c>
      <c r="J13" s="173">
        <v>71</v>
      </c>
      <c r="K13" s="174">
        <v>2012</v>
      </c>
      <c r="L13" s="185">
        <v>80</v>
      </c>
      <c r="M13" s="173">
        <v>0</v>
      </c>
      <c r="N13" s="173">
        <v>80</v>
      </c>
      <c r="O13" s="173">
        <v>1192</v>
      </c>
      <c r="P13" s="173">
        <v>39</v>
      </c>
      <c r="Q13" s="186">
        <v>1153</v>
      </c>
      <c r="R13" s="185">
        <v>44</v>
      </c>
      <c r="S13" s="173">
        <v>0</v>
      </c>
      <c r="T13" s="174">
        <v>44</v>
      </c>
      <c r="U13" s="185">
        <v>1750</v>
      </c>
      <c r="V13" s="173">
        <v>120</v>
      </c>
      <c r="W13" s="186">
        <v>1630</v>
      </c>
      <c r="X13" s="185">
        <v>861</v>
      </c>
      <c r="Y13" s="173">
        <v>64</v>
      </c>
      <c r="Z13" s="173">
        <v>797</v>
      </c>
      <c r="AA13" s="173">
        <v>11398</v>
      </c>
      <c r="AB13" s="173">
        <v>1302</v>
      </c>
      <c r="AC13" s="174">
        <v>10096</v>
      </c>
      <c r="AD13" s="185">
        <v>51668</v>
      </c>
      <c r="AE13" s="173">
        <v>2691</v>
      </c>
      <c r="AF13" s="174">
        <v>48977</v>
      </c>
      <c r="AG13" s="185">
        <v>1291</v>
      </c>
      <c r="AH13" s="173">
        <v>23</v>
      </c>
      <c r="AI13" s="173">
        <v>1268</v>
      </c>
      <c r="AJ13" s="173">
        <v>3696</v>
      </c>
      <c r="AK13" s="173">
        <v>17</v>
      </c>
      <c r="AL13" s="173">
        <v>3679</v>
      </c>
      <c r="AM13" s="173">
        <v>78</v>
      </c>
      <c r="AN13" s="173">
        <v>0</v>
      </c>
      <c r="AO13" s="174">
        <v>78</v>
      </c>
      <c r="AP13" s="185">
        <v>6779</v>
      </c>
      <c r="AQ13" s="173">
        <v>214</v>
      </c>
      <c r="AR13" s="173">
        <v>6565</v>
      </c>
      <c r="AS13" s="173">
        <v>4217</v>
      </c>
      <c r="AT13" s="173">
        <v>260</v>
      </c>
      <c r="AU13" s="173">
        <v>3957</v>
      </c>
      <c r="AV13" s="173">
        <v>16061</v>
      </c>
      <c r="AW13" s="173">
        <v>514</v>
      </c>
      <c r="AX13" s="174">
        <v>15547</v>
      </c>
    </row>
    <row r="14" spans="1:250" ht="22.5" customHeight="1" x14ac:dyDescent="0.15">
      <c r="A14" s="54">
        <v>6</v>
      </c>
      <c r="B14" s="122" t="s">
        <v>20</v>
      </c>
      <c r="C14" s="185">
        <v>33612</v>
      </c>
      <c r="D14" s="173">
        <v>2551</v>
      </c>
      <c r="E14" s="173">
        <v>31061</v>
      </c>
      <c r="F14" s="173">
        <v>761</v>
      </c>
      <c r="G14" s="173">
        <v>7</v>
      </c>
      <c r="H14" s="173">
        <v>754</v>
      </c>
      <c r="I14" s="173">
        <v>2123</v>
      </c>
      <c r="J14" s="173">
        <v>158</v>
      </c>
      <c r="K14" s="174">
        <v>1965</v>
      </c>
      <c r="L14" s="185">
        <v>658</v>
      </c>
      <c r="M14" s="173">
        <v>4</v>
      </c>
      <c r="N14" s="173">
        <v>654</v>
      </c>
      <c r="O14" s="173">
        <v>1573</v>
      </c>
      <c r="P14" s="173">
        <v>50</v>
      </c>
      <c r="Q14" s="186">
        <v>1523</v>
      </c>
      <c r="R14" s="185">
        <v>50</v>
      </c>
      <c r="S14" s="173">
        <v>0</v>
      </c>
      <c r="T14" s="174">
        <v>50</v>
      </c>
      <c r="U14" s="185">
        <v>2616</v>
      </c>
      <c r="V14" s="173">
        <v>531</v>
      </c>
      <c r="W14" s="186">
        <v>2085</v>
      </c>
      <c r="X14" s="185">
        <v>381</v>
      </c>
      <c r="Y14" s="173">
        <v>84</v>
      </c>
      <c r="Z14" s="173">
        <v>297</v>
      </c>
      <c r="AA14" s="173">
        <v>6960</v>
      </c>
      <c r="AB14" s="173">
        <v>1881</v>
      </c>
      <c r="AC14" s="174">
        <v>5079</v>
      </c>
      <c r="AD14" s="185">
        <v>48734</v>
      </c>
      <c r="AE14" s="173">
        <v>5266</v>
      </c>
      <c r="AF14" s="174">
        <v>43468</v>
      </c>
      <c r="AG14" s="185">
        <v>1105</v>
      </c>
      <c r="AH14" s="173">
        <v>9</v>
      </c>
      <c r="AI14" s="173">
        <v>1096</v>
      </c>
      <c r="AJ14" s="173">
        <v>3471</v>
      </c>
      <c r="AK14" s="173">
        <v>11</v>
      </c>
      <c r="AL14" s="173">
        <v>3460</v>
      </c>
      <c r="AM14" s="173">
        <v>395</v>
      </c>
      <c r="AN14" s="173">
        <v>0</v>
      </c>
      <c r="AO14" s="174">
        <v>395</v>
      </c>
      <c r="AP14" s="185">
        <v>3899</v>
      </c>
      <c r="AQ14" s="173">
        <v>142</v>
      </c>
      <c r="AR14" s="173">
        <v>3757</v>
      </c>
      <c r="AS14" s="173">
        <v>1960</v>
      </c>
      <c r="AT14" s="173">
        <v>193</v>
      </c>
      <c r="AU14" s="173">
        <v>1767</v>
      </c>
      <c r="AV14" s="173">
        <v>10830</v>
      </c>
      <c r="AW14" s="173">
        <v>355</v>
      </c>
      <c r="AX14" s="174">
        <v>10475</v>
      </c>
    </row>
    <row r="15" spans="1:250" ht="22.5" customHeight="1" x14ac:dyDescent="0.15">
      <c r="A15" s="54">
        <v>7</v>
      </c>
      <c r="B15" s="122" t="s">
        <v>21</v>
      </c>
      <c r="C15" s="185">
        <v>41351</v>
      </c>
      <c r="D15" s="173">
        <v>832</v>
      </c>
      <c r="E15" s="173">
        <v>40519</v>
      </c>
      <c r="F15" s="173">
        <v>898</v>
      </c>
      <c r="G15" s="173">
        <v>0</v>
      </c>
      <c r="H15" s="173">
        <v>898</v>
      </c>
      <c r="I15" s="173">
        <v>1365</v>
      </c>
      <c r="J15" s="173">
        <v>42</v>
      </c>
      <c r="K15" s="174">
        <v>1323</v>
      </c>
      <c r="L15" s="185">
        <v>91</v>
      </c>
      <c r="M15" s="173">
        <v>0</v>
      </c>
      <c r="N15" s="173">
        <v>91</v>
      </c>
      <c r="O15" s="173">
        <v>1103</v>
      </c>
      <c r="P15" s="173">
        <v>22</v>
      </c>
      <c r="Q15" s="186">
        <v>1081</v>
      </c>
      <c r="R15" s="185">
        <v>59</v>
      </c>
      <c r="S15" s="173">
        <v>1</v>
      </c>
      <c r="T15" s="174">
        <v>58</v>
      </c>
      <c r="U15" s="185">
        <v>527</v>
      </c>
      <c r="V15" s="173">
        <v>58</v>
      </c>
      <c r="W15" s="186">
        <v>469</v>
      </c>
      <c r="X15" s="185">
        <v>607</v>
      </c>
      <c r="Y15" s="173">
        <v>119</v>
      </c>
      <c r="Z15" s="173">
        <v>488</v>
      </c>
      <c r="AA15" s="173">
        <v>12910</v>
      </c>
      <c r="AB15" s="173">
        <v>1930</v>
      </c>
      <c r="AC15" s="174">
        <v>10980</v>
      </c>
      <c r="AD15" s="185">
        <v>58911</v>
      </c>
      <c r="AE15" s="173">
        <v>3004</v>
      </c>
      <c r="AF15" s="174">
        <v>55907</v>
      </c>
      <c r="AG15" s="185">
        <v>2003</v>
      </c>
      <c r="AH15" s="173">
        <v>10</v>
      </c>
      <c r="AI15" s="173">
        <v>1993</v>
      </c>
      <c r="AJ15" s="173">
        <v>9805</v>
      </c>
      <c r="AK15" s="173">
        <v>5</v>
      </c>
      <c r="AL15" s="173">
        <v>9800</v>
      </c>
      <c r="AM15" s="173">
        <v>142</v>
      </c>
      <c r="AN15" s="173">
        <v>0</v>
      </c>
      <c r="AO15" s="174">
        <v>142</v>
      </c>
      <c r="AP15" s="185">
        <v>2954</v>
      </c>
      <c r="AQ15" s="173">
        <v>42</v>
      </c>
      <c r="AR15" s="173">
        <v>2912</v>
      </c>
      <c r="AS15" s="173">
        <v>6018</v>
      </c>
      <c r="AT15" s="173">
        <v>430</v>
      </c>
      <c r="AU15" s="173">
        <v>5588</v>
      </c>
      <c r="AV15" s="173">
        <v>20922</v>
      </c>
      <c r="AW15" s="173">
        <v>487</v>
      </c>
      <c r="AX15" s="174">
        <v>20435</v>
      </c>
    </row>
    <row r="16" spans="1:250" ht="22.5" customHeight="1" x14ac:dyDescent="0.15">
      <c r="A16" s="54">
        <v>8</v>
      </c>
      <c r="B16" s="122" t="s">
        <v>22</v>
      </c>
      <c r="C16" s="185">
        <v>25008</v>
      </c>
      <c r="D16" s="173">
        <v>636</v>
      </c>
      <c r="E16" s="173">
        <v>24372</v>
      </c>
      <c r="F16" s="173">
        <v>561</v>
      </c>
      <c r="G16" s="173">
        <v>0</v>
      </c>
      <c r="H16" s="173">
        <v>561</v>
      </c>
      <c r="I16" s="173">
        <v>1578</v>
      </c>
      <c r="J16" s="173">
        <v>54</v>
      </c>
      <c r="K16" s="174">
        <v>1524</v>
      </c>
      <c r="L16" s="185">
        <v>44</v>
      </c>
      <c r="M16" s="173">
        <v>0</v>
      </c>
      <c r="N16" s="173">
        <v>44</v>
      </c>
      <c r="O16" s="173">
        <v>703</v>
      </c>
      <c r="P16" s="173">
        <v>14</v>
      </c>
      <c r="Q16" s="186">
        <v>689</v>
      </c>
      <c r="R16" s="185">
        <v>34</v>
      </c>
      <c r="S16" s="173">
        <v>1</v>
      </c>
      <c r="T16" s="174">
        <v>33</v>
      </c>
      <c r="U16" s="185">
        <v>1254</v>
      </c>
      <c r="V16" s="173">
        <v>161</v>
      </c>
      <c r="W16" s="186">
        <v>1093</v>
      </c>
      <c r="X16" s="185">
        <v>67</v>
      </c>
      <c r="Y16" s="173">
        <v>12</v>
      </c>
      <c r="Z16" s="173">
        <v>55</v>
      </c>
      <c r="AA16" s="173">
        <v>10665</v>
      </c>
      <c r="AB16" s="173">
        <v>1373</v>
      </c>
      <c r="AC16" s="174">
        <v>9292</v>
      </c>
      <c r="AD16" s="185">
        <v>39914</v>
      </c>
      <c r="AE16" s="173">
        <v>2251</v>
      </c>
      <c r="AF16" s="174">
        <v>37663</v>
      </c>
      <c r="AG16" s="185">
        <v>1153</v>
      </c>
      <c r="AH16" s="173">
        <v>6</v>
      </c>
      <c r="AI16" s="173">
        <v>1147</v>
      </c>
      <c r="AJ16" s="173">
        <v>3404</v>
      </c>
      <c r="AK16" s="173">
        <v>7</v>
      </c>
      <c r="AL16" s="173">
        <v>3397</v>
      </c>
      <c r="AM16" s="173">
        <v>103</v>
      </c>
      <c r="AN16" s="173">
        <v>0</v>
      </c>
      <c r="AO16" s="174">
        <v>103</v>
      </c>
      <c r="AP16" s="185">
        <v>3749</v>
      </c>
      <c r="AQ16" s="173">
        <v>83</v>
      </c>
      <c r="AR16" s="173">
        <v>3666</v>
      </c>
      <c r="AS16" s="173">
        <v>1998</v>
      </c>
      <c r="AT16" s="173">
        <v>85</v>
      </c>
      <c r="AU16" s="173">
        <v>1913</v>
      </c>
      <c r="AV16" s="173">
        <v>10407</v>
      </c>
      <c r="AW16" s="173">
        <v>181</v>
      </c>
      <c r="AX16" s="174">
        <v>10226</v>
      </c>
    </row>
    <row r="17" spans="1:50" ht="22.5" customHeight="1" x14ac:dyDescent="0.15">
      <c r="A17" s="54">
        <v>9</v>
      </c>
      <c r="B17" s="122" t="s">
        <v>23</v>
      </c>
      <c r="C17" s="185">
        <v>26591</v>
      </c>
      <c r="D17" s="173">
        <v>709</v>
      </c>
      <c r="E17" s="173">
        <v>25882</v>
      </c>
      <c r="F17" s="173">
        <v>564</v>
      </c>
      <c r="G17" s="173">
        <v>1</v>
      </c>
      <c r="H17" s="173">
        <v>563</v>
      </c>
      <c r="I17" s="173">
        <v>1351</v>
      </c>
      <c r="J17" s="173">
        <v>39</v>
      </c>
      <c r="K17" s="174">
        <v>1312</v>
      </c>
      <c r="L17" s="185">
        <v>101</v>
      </c>
      <c r="M17" s="173">
        <v>0</v>
      </c>
      <c r="N17" s="173">
        <v>101</v>
      </c>
      <c r="O17" s="173">
        <v>956</v>
      </c>
      <c r="P17" s="173">
        <v>16</v>
      </c>
      <c r="Q17" s="186">
        <v>940</v>
      </c>
      <c r="R17" s="185">
        <v>32</v>
      </c>
      <c r="S17" s="173">
        <v>0</v>
      </c>
      <c r="T17" s="174">
        <v>32</v>
      </c>
      <c r="U17" s="185">
        <v>3511</v>
      </c>
      <c r="V17" s="173">
        <v>336</v>
      </c>
      <c r="W17" s="186">
        <v>3175</v>
      </c>
      <c r="X17" s="185">
        <v>531</v>
      </c>
      <c r="Y17" s="173">
        <v>77</v>
      </c>
      <c r="Z17" s="173">
        <v>454</v>
      </c>
      <c r="AA17" s="173">
        <v>10198</v>
      </c>
      <c r="AB17" s="173">
        <v>1151</v>
      </c>
      <c r="AC17" s="174">
        <v>9047</v>
      </c>
      <c r="AD17" s="185">
        <v>43835</v>
      </c>
      <c r="AE17" s="173">
        <v>2329</v>
      </c>
      <c r="AF17" s="174">
        <v>41506</v>
      </c>
      <c r="AG17" s="185">
        <v>832</v>
      </c>
      <c r="AH17" s="173">
        <v>3</v>
      </c>
      <c r="AI17" s="173">
        <v>829</v>
      </c>
      <c r="AJ17" s="173">
        <v>3332</v>
      </c>
      <c r="AK17" s="173">
        <v>4</v>
      </c>
      <c r="AL17" s="173">
        <v>3328</v>
      </c>
      <c r="AM17" s="173">
        <v>76</v>
      </c>
      <c r="AN17" s="173">
        <v>1</v>
      </c>
      <c r="AO17" s="174">
        <v>75</v>
      </c>
      <c r="AP17" s="185">
        <v>4859</v>
      </c>
      <c r="AQ17" s="173">
        <v>74</v>
      </c>
      <c r="AR17" s="173">
        <v>4785</v>
      </c>
      <c r="AS17" s="173">
        <v>4551</v>
      </c>
      <c r="AT17" s="173">
        <v>196</v>
      </c>
      <c r="AU17" s="173">
        <v>4355</v>
      </c>
      <c r="AV17" s="173">
        <v>13650</v>
      </c>
      <c r="AW17" s="173">
        <v>278</v>
      </c>
      <c r="AX17" s="174">
        <v>13372</v>
      </c>
    </row>
    <row r="18" spans="1:50" ht="22.5" customHeight="1" x14ac:dyDescent="0.15">
      <c r="A18" s="54">
        <v>10</v>
      </c>
      <c r="B18" s="122" t="s">
        <v>24</v>
      </c>
      <c r="C18" s="185">
        <v>10202</v>
      </c>
      <c r="D18" s="173">
        <v>469</v>
      </c>
      <c r="E18" s="173">
        <v>9733</v>
      </c>
      <c r="F18" s="173">
        <v>220</v>
      </c>
      <c r="G18" s="173">
        <v>0</v>
      </c>
      <c r="H18" s="173">
        <v>220</v>
      </c>
      <c r="I18" s="173">
        <v>551</v>
      </c>
      <c r="J18" s="173">
        <v>40</v>
      </c>
      <c r="K18" s="174">
        <v>511</v>
      </c>
      <c r="L18" s="185">
        <v>54</v>
      </c>
      <c r="M18" s="173">
        <v>0</v>
      </c>
      <c r="N18" s="173">
        <v>54</v>
      </c>
      <c r="O18" s="173">
        <v>336</v>
      </c>
      <c r="P18" s="173">
        <v>11</v>
      </c>
      <c r="Q18" s="186">
        <v>325</v>
      </c>
      <c r="R18" s="185">
        <v>9</v>
      </c>
      <c r="S18" s="173">
        <v>0</v>
      </c>
      <c r="T18" s="174">
        <v>9</v>
      </c>
      <c r="U18" s="185">
        <v>385</v>
      </c>
      <c r="V18" s="173">
        <v>31</v>
      </c>
      <c r="W18" s="186">
        <v>354</v>
      </c>
      <c r="X18" s="185">
        <v>559</v>
      </c>
      <c r="Y18" s="173">
        <v>51</v>
      </c>
      <c r="Z18" s="173">
        <v>508</v>
      </c>
      <c r="AA18" s="173">
        <v>3087</v>
      </c>
      <c r="AB18" s="173">
        <v>421</v>
      </c>
      <c r="AC18" s="174">
        <v>2666</v>
      </c>
      <c r="AD18" s="185">
        <v>15403</v>
      </c>
      <c r="AE18" s="173">
        <v>1023</v>
      </c>
      <c r="AF18" s="174">
        <v>14380</v>
      </c>
      <c r="AG18" s="185">
        <v>423</v>
      </c>
      <c r="AH18" s="173">
        <v>0</v>
      </c>
      <c r="AI18" s="173">
        <v>423</v>
      </c>
      <c r="AJ18" s="173">
        <v>1962</v>
      </c>
      <c r="AK18" s="173">
        <v>7</v>
      </c>
      <c r="AL18" s="173">
        <v>1955</v>
      </c>
      <c r="AM18" s="173">
        <v>76</v>
      </c>
      <c r="AN18" s="173">
        <v>0</v>
      </c>
      <c r="AO18" s="174">
        <v>76</v>
      </c>
      <c r="AP18" s="185">
        <v>1930</v>
      </c>
      <c r="AQ18" s="173">
        <v>46</v>
      </c>
      <c r="AR18" s="173">
        <v>1884</v>
      </c>
      <c r="AS18" s="173">
        <v>1910</v>
      </c>
      <c r="AT18" s="173">
        <v>104</v>
      </c>
      <c r="AU18" s="173">
        <v>1806</v>
      </c>
      <c r="AV18" s="173">
        <v>6301</v>
      </c>
      <c r="AW18" s="173">
        <v>157</v>
      </c>
      <c r="AX18" s="174">
        <v>6144</v>
      </c>
    </row>
    <row r="19" spans="1:50" ht="22.5" customHeight="1" x14ac:dyDescent="0.15">
      <c r="A19" s="54">
        <v>11</v>
      </c>
      <c r="B19" s="122" t="s">
        <v>120</v>
      </c>
      <c r="C19" s="185">
        <v>41238</v>
      </c>
      <c r="D19" s="173">
        <v>832</v>
      </c>
      <c r="E19" s="173">
        <v>40406</v>
      </c>
      <c r="F19" s="173">
        <v>1413</v>
      </c>
      <c r="G19" s="173">
        <v>4</v>
      </c>
      <c r="H19" s="173">
        <v>1409</v>
      </c>
      <c r="I19" s="173">
        <v>1694</v>
      </c>
      <c r="J19" s="173">
        <v>46</v>
      </c>
      <c r="K19" s="174">
        <v>1648</v>
      </c>
      <c r="L19" s="185">
        <v>283</v>
      </c>
      <c r="M19" s="173">
        <v>3</v>
      </c>
      <c r="N19" s="173">
        <v>280</v>
      </c>
      <c r="O19" s="173">
        <v>1898</v>
      </c>
      <c r="P19" s="173">
        <v>19</v>
      </c>
      <c r="Q19" s="186">
        <v>1879</v>
      </c>
      <c r="R19" s="185">
        <v>57</v>
      </c>
      <c r="S19" s="173">
        <v>0</v>
      </c>
      <c r="T19" s="174">
        <v>57</v>
      </c>
      <c r="U19" s="185">
        <v>1919</v>
      </c>
      <c r="V19" s="173">
        <v>108</v>
      </c>
      <c r="W19" s="186">
        <v>1811</v>
      </c>
      <c r="X19" s="185">
        <v>257</v>
      </c>
      <c r="Y19" s="173">
        <v>58</v>
      </c>
      <c r="Z19" s="173">
        <v>199</v>
      </c>
      <c r="AA19" s="173">
        <v>9968</v>
      </c>
      <c r="AB19" s="173">
        <v>1378</v>
      </c>
      <c r="AC19" s="174">
        <v>8590</v>
      </c>
      <c r="AD19" s="185">
        <v>58727</v>
      </c>
      <c r="AE19" s="173">
        <v>2448</v>
      </c>
      <c r="AF19" s="174">
        <v>56279</v>
      </c>
      <c r="AG19" s="185">
        <v>1951</v>
      </c>
      <c r="AH19" s="173">
        <v>3</v>
      </c>
      <c r="AI19" s="173">
        <v>1948</v>
      </c>
      <c r="AJ19" s="173">
        <v>5864</v>
      </c>
      <c r="AK19" s="173">
        <v>7</v>
      </c>
      <c r="AL19" s="173">
        <v>5857</v>
      </c>
      <c r="AM19" s="173">
        <v>316</v>
      </c>
      <c r="AN19" s="173">
        <v>0</v>
      </c>
      <c r="AO19" s="174">
        <v>316</v>
      </c>
      <c r="AP19" s="185">
        <v>5846</v>
      </c>
      <c r="AQ19" s="173">
        <v>71</v>
      </c>
      <c r="AR19" s="173">
        <v>5775</v>
      </c>
      <c r="AS19" s="173">
        <v>4664</v>
      </c>
      <c r="AT19" s="173">
        <v>265</v>
      </c>
      <c r="AU19" s="173">
        <v>4399</v>
      </c>
      <c r="AV19" s="173">
        <v>18641</v>
      </c>
      <c r="AW19" s="173">
        <v>346</v>
      </c>
      <c r="AX19" s="174">
        <v>18295</v>
      </c>
    </row>
    <row r="20" spans="1:50" ht="22.5" customHeight="1" x14ac:dyDescent="0.15">
      <c r="A20" s="54">
        <v>12</v>
      </c>
      <c r="B20" s="122" t="s">
        <v>121</v>
      </c>
      <c r="C20" s="185">
        <v>13882</v>
      </c>
      <c r="D20" s="173">
        <v>370</v>
      </c>
      <c r="E20" s="173">
        <v>13512</v>
      </c>
      <c r="F20" s="173">
        <v>313</v>
      </c>
      <c r="G20" s="173">
        <v>0</v>
      </c>
      <c r="H20" s="173">
        <v>313</v>
      </c>
      <c r="I20" s="173">
        <v>726</v>
      </c>
      <c r="J20" s="173">
        <v>40</v>
      </c>
      <c r="K20" s="174">
        <v>686</v>
      </c>
      <c r="L20" s="185">
        <v>22</v>
      </c>
      <c r="M20" s="173">
        <v>1</v>
      </c>
      <c r="N20" s="173">
        <v>21</v>
      </c>
      <c r="O20" s="173">
        <v>362</v>
      </c>
      <c r="P20" s="173">
        <v>8</v>
      </c>
      <c r="Q20" s="186">
        <v>354</v>
      </c>
      <c r="R20" s="185">
        <v>21</v>
      </c>
      <c r="S20" s="173">
        <v>0</v>
      </c>
      <c r="T20" s="174">
        <v>21</v>
      </c>
      <c r="U20" s="185">
        <v>1068</v>
      </c>
      <c r="V20" s="173">
        <v>87</v>
      </c>
      <c r="W20" s="186">
        <v>981</v>
      </c>
      <c r="X20" s="185">
        <v>221</v>
      </c>
      <c r="Y20" s="173">
        <v>40</v>
      </c>
      <c r="Z20" s="173">
        <v>181</v>
      </c>
      <c r="AA20" s="173">
        <v>3058</v>
      </c>
      <c r="AB20" s="173">
        <v>402</v>
      </c>
      <c r="AC20" s="174">
        <v>2656</v>
      </c>
      <c r="AD20" s="185">
        <v>19673</v>
      </c>
      <c r="AE20" s="173">
        <v>948</v>
      </c>
      <c r="AF20" s="174">
        <v>18725</v>
      </c>
      <c r="AG20" s="185">
        <v>346</v>
      </c>
      <c r="AH20" s="173">
        <v>4</v>
      </c>
      <c r="AI20" s="173">
        <v>342</v>
      </c>
      <c r="AJ20" s="173">
        <v>1277</v>
      </c>
      <c r="AK20" s="173">
        <v>6</v>
      </c>
      <c r="AL20" s="173">
        <v>1271</v>
      </c>
      <c r="AM20" s="173">
        <v>25</v>
      </c>
      <c r="AN20" s="173">
        <v>0</v>
      </c>
      <c r="AO20" s="174">
        <v>25</v>
      </c>
      <c r="AP20" s="185">
        <v>2393</v>
      </c>
      <c r="AQ20" s="173">
        <v>76</v>
      </c>
      <c r="AR20" s="173">
        <v>2317</v>
      </c>
      <c r="AS20" s="173">
        <v>1498</v>
      </c>
      <c r="AT20" s="173">
        <v>80</v>
      </c>
      <c r="AU20" s="173">
        <v>1418</v>
      </c>
      <c r="AV20" s="173">
        <v>5539</v>
      </c>
      <c r="AW20" s="173">
        <v>166</v>
      </c>
      <c r="AX20" s="174">
        <v>5373</v>
      </c>
    </row>
    <row r="21" spans="1:50" ht="22.5" customHeight="1" x14ac:dyDescent="0.15">
      <c r="A21" s="54">
        <v>13</v>
      </c>
      <c r="B21" s="122" t="s">
        <v>126</v>
      </c>
      <c r="C21" s="185">
        <v>11475</v>
      </c>
      <c r="D21" s="173">
        <v>438</v>
      </c>
      <c r="E21" s="173">
        <v>11037</v>
      </c>
      <c r="F21" s="173">
        <v>140</v>
      </c>
      <c r="G21" s="173">
        <v>1</v>
      </c>
      <c r="H21" s="173">
        <v>139</v>
      </c>
      <c r="I21" s="173">
        <v>1000</v>
      </c>
      <c r="J21" s="173">
        <v>28</v>
      </c>
      <c r="K21" s="174">
        <v>972</v>
      </c>
      <c r="L21" s="185">
        <v>60</v>
      </c>
      <c r="M21" s="173">
        <v>3</v>
      </c>
      <c r="N21" s="173">
        <v>57</v>
      </c>
      <c r="O21" s="173">
        <v>337</v>
      </c>
      <c r="P21" s="173">
        <v>12</v>
      </c>
      <c r="Q21" s="186">
        <v>325</v>
      </c>
      <c r="R21" s="185">
        <v>12</v>
      </c>
      <c r="S21" s="173">
        <v>0</v>
      </c>
      <c r="T21" s="174">
        <v>12</v>
      </c>
      <c r="U21" s="185">
        <v>1466</v>
      </c>
      <c r="V21" s="173">
        <v>116</v>
      </c>
      <c r="W21" s="186">
        <v>1350</v>
      </c>
      <c r="X21" s="185">
        <v>107</v>
      </c>
      <c r="Y21" s="173">
        <v>5</v>
      </c>
      <c r="Z21" s="173">
        <v>102</v>
      </c>
      <c r="AA21" s="173">
        <v>6040</v>
      </c>
      <c r="AB21" s="173">
        <v>559</v>
      </c>
      <c r="AC21" s="174">
        <v>5481</v>
      </c>
      <c r="AD21" s="185">
        <v>20637</v>
      </c>
      <c r="AE21" s="173">
        <v>1162</v>
      </c>
      <c r="AF21" s="174">
        <v>19475</v>
      </c>
      <c r="AG21" s="185">
        <v>251</v>
      </c>
      <c r="AH21" s="173">
        <v>0</v>
      </c>
      <c r="AI21" s="173">
        <v>251</v>
      </c>
      <c r="AJ21" s="173">
        <v>844</v>
      </c>
      <c r="AK21" s="173">
        <v>7</v>
      </c>
      <c r="AL21" s="173">
        <v>837</v>
      </c>
      <c r="AM21" s="173">
        <v>21</v>
      </c>
      <c r="AN21" s="173">
        <v>0</v>
      </c>
      <c r="AO21" s="174">
        <v>21</v>
      </c>
      <c r="AP21" s="185">
        <v>1287</v>
      </c>
      <c r="AQ21" s="173">
        <v>11</v>
      </c>
      <c r="AR21" s="173">
        <v>1276</v>
      </c>
      <c r="AS21" s="173">
        <v>1484</v>
      </c>
      <c r="AT21" s="173">
        <v>65</v>
      </c>
      <c r="AU21" s="173">
        <v>1419</v>
      </c>
      <c r="AV21" s="173">
        <v>3887</v>
      </c>
      <c r="AW21" s="173">
        <v>83</v>
      </c>
      <c r="AX21" s="174">
        <v>3804</v>
      </c>
    </row>
    <row r="22" spans="1:50" ht="22.5" customHeight="1" x14ac:dyDescent="0.15">
      <c r="A22" s="56">
        <v>14</v>
      </c>
      <c r="B22" s="123" t="s">
        <v>125</v>
      </c>
      <c r="C22" s="187">
        <v>16320</v>
      </c>
      <c r="D22" s="175">
        <v>274</v>
      </c>
      <c r="E22" s="175">
        <v>16046</v>
      </c>
      <c r="F22" s="175">
        <v>275</v>
      </c>
      <c r="G22" s="175">
        <v>0</v>
      </c>
      <c r="H22" s="175">
        <v>275</v>
      </c>
      <c r="I22" s="175">
        <v>829</v>
      </c>
      <c r="J22" s="175">
        <v>18</v>
      </c>
      <c r="K22" s="176">
        <v>811</v>
      </c>
      <c r="L22" s="187">
        <v>70</v>
      </c>
      <c r="M22" s="175">
        <v>0</v>
      </c>
      <c r="N22" s="175">
        <v>70</v>
      </c>
      <c r="O22" s="175">
        <v>345</v>
      </c>
      <c r="P22" s="175">
        <v>7</v>
      </c>
      <c r="Q22" s="188">
        <v>338</v>
      </c>
      <c r="R22" s="187">
        <v>34</v>
      </c>
      <c r="S22" s="175">
        <v>0</v>
      </c>
      <c r="T22" s="176">
        <v>34</v>
      </c>
      <c r="U22" s="187">
        <v>762</v>
      </c>
      <c r="V22" s="175">
        <v>64</v>
      </c>
      <c r="W22" s="188">
        <v>698</v>
      </c>
      <c r="X22" s="187">
        <v>184</v>
      </c>
      <c r="Y22" s="175">
        <v>24</v>
      </c>
      <c r="Z22" s="175">
        <v>160</v>
      </c>
      <c r="AA22" s="175">
        <v>4871</v>
      </c>
      <c r="AB22" s="175">
        <v>473</v>
      </c>
      <c r="AC22" s="176">
        <v>4398</v>
      </c>
      <c r="AD22" s="187">
        <v>23690</v>
      </c>
      <c r="AE22" s="175">
        <v>860</v>
      </c>
      <c r="AF22" s="176">
        <v>22830</v>
      </c>
      <c r="AG22" s="187">
        <v>585</v>
      </c>
      <c r="AH22" s="175">
        <v>5</v>
      </c>
      <c r="AI22" s="175">
        <v>580</v>
      </c>
      <c r="AJ22" s="175">
        <v>3956</v>
      </c>
      <c r="AK22" s="175">
        <v>6</v>
      </c>
      <c r="AL22" s="175">
        <v>3950</v>
      </c>
      <c r="AM22" s="175">
        <v>63</v>
      </c>
      <c r="AN22" s="175">
        <v>0</v>
      </c>
      <c r="AO22" s="176">
        <v>63</v>
      </c>
      <c r="AP22" s="187">
        <v>2060</v>
      </c>
      <c r="AQ22" s="175">
        <v>46</v>
      </c>
      <c r="AR22" s="175">
        <v>2014</v>
      </c>
      <c r="AS22" s="175">
        <v>1540</v>
      </c>
      <c r="AT22" s="175">
        <v>70</v>
      </c>
      <c r="AU22" s="175">
        <v>1470</v>
      </c>
      <c r="AV22" s="175">
        <v>8204</v>
      </c>
      <c r="AW22" s="175">
        <v>127</v>
      </c>
      <c r="AX22" s="176">
        <v>8077</v>
      </c>
    </row>
    <row r="23" spans="1:50" ht="22.5" customHeight="1" x14ac:dyDescent="0.15">
      <c r="A23" s="58"/>
      <c r="B23" s="124" t="s">
        <v>138</v>
      </c>
      <c r="C23" s="19">
        <f>SUM(C9:C22)</f>
        <v>520627</v>
      </c>
      <c r="D23" s="19">
        <f t="shared" ref="D23:AX23" si="0">SUM(D9:D22)</f>
        <v>14682</v>
      </c>
      <c r="E23" s="19">
        <f t="shared" si="0"/>
        <v>505945</v>
      </c>
      <c r="F23" s="19">
        <f t="shared" si="0"/>
        <v>13378</v>
      </c>
      <c r="G23" s="19">
        <f t="shared" si="0"/>
        <v>21</v>
      </c>
      <c r="H23" s="19">
        <f t="shared" si="0"/>
        <v>13357</v>
      </c>
      <c r="I23" s="19">
        <f t="shared" si="0"/>
        <v>28797</v>
      </c>
      <c r="J23" s="19">
        <f t="shared" si="0"/>
        <v>1034</v>
      </c>
      <c r="K23" s="162">
        <f t="shared" si="0"/>
        <v>27763</v>
      </c>
      <c r="L23" s="19">
        <f t="shared" si="0"/>
        <v>2200</v>
      </c>
      <c r="M23" s="19">
        <f t="shared" si="0"/>
        <v>12</v>
      </c>
      <c r="N23" s="19">
        <f t="shared" si="0"/>
        <v>2188</v>
      </c>
      <c r="O23" s="19">
        <f t="shared" si="0"/>
        <v>16532</v>
      </c>
      <c r="P23" s="19">
        <f t="shared" si="0"/>
        <v>393</v>
      </c>
      <c r="Q23" s="19">
        <f t="shared" si="0"/>
        <v>16139</v>
      </c>
      <c r="R23" s="19">
        <f t="shared" si="0"/>
        <v>550</v>
      </c>
      <c r="S23" s="19">
        <f t="shared" si="0"/>
        <v>3</v>
      </c>
      <c r="T23" s="162">
        <f t="shared" si="0"/>
        <v>547</v>
      </c>
      <c r="U23" s="19">
        <f t="shared" si="0"/>
        <v>21396</v>
      </c>
      <c r="V23" s="19">
        <f t="shared" si="0"/>
        <v>2325</v>
      </c>
      <c r="W23" s="19">
        <f t="shared" si="0"/>
        <v>19071</v>
      </c>
      <c r="X23" s="19">
        <f t="shared" si="0"/>
        <v>7456</v>
      </c>
      <c r="Y23" s="19">
        <f t="shared" si="0"/>
        <v>1209</v>
      </c>
      <c r="Z23" s="19">
        <f t="shared" si="0"/>
        <v>6247</v>
      </c>
      <c r="AA23" s="19">
        <f t="shared" si="0"/>
        <v>143705</v>
      </c>
      <c r="AB23" s="19">
        <f t="shared" si="0"/>
        <v>20360</v>
      </c>
      <c r="AC23" s="162">
        <f t="shared" si="0"/>
        <v>123345</v>
      </c>
      <c r="AD23" s="19">
        <f t="shared" si="0"/>
        <v>754641</v>
      </c>
      <c r="AE23" s="19">
        <f t="shared" si="0"/>
        <v>40039</v>
      </c>
      <c r="AF23" s="162">
        <f t="shared" si="0"/>
        <v>714602</v>
      </c>
      <c r="AG23" s="19">
        <f t="shared" si="0"/>
        <v>21663</v>
      </c>
      <c r="AH23" s="19">
        <f t="shared" si="0"/>
        <v>142</v>
      </c>
      <c r="AI23" s="19">
        <f t="shared" si="0"/>
        <v>21521</v>
      </c>
      <c r="AJ23" s="19">
        <f t="shared" si="0"/>
        <v>90903</v>
      </c>
      <c r="AK23" s="19">
        <f t="shared" si="0"/>
        <v>152</v>
      </c>
      <c r="AL23" s="19">
        <f t="shared" si="0"/>
        <v>90751</v>
      </c>
      <c r="AM23" s="19">
        <f t="shared" si="0"/>
        <v>1871</v>
      </c>
      <c r="AN23" s="19">
        <f t="shared" si="0"/>
        <v>1</v>
      </c>
      <c r="AO23" s="162">
        <f t="shared" si="0"/>
        <v>1870</v>
      </c>
      <c r="AP23" s="19">
        <f t="shared" si="0"/>
        <v>61582</v>
      </c>
      <c r="AQ23" s="19">
        <f t="shared" si="0"/>
        <v>1655</v>
      </c>
      <c r="AR23" s="19">
        <f t="shared" si="0"/>
        <v>59927</v>
      </c>
      <c r="AS23" s="19">
        <f t="shared" si="0"/>
        <v>63909</v>
      </c>
      <c r="AT23" s="19">
        <f t="shared" si="0"/>
        <v>3947</v>
      </c>
      <c r="AU23" s="19">
        <f t="shared" si="0"/>
        <v>59962</v>
      </c>
      <c r="AV23" s="19">
        <f t="shared" si="0"/>
        <v>239928</v>
      </c>
      <c r="AW23" s="19">
        <f t="shared" si="0"/>
        <v>5897</v>
      </c>
      <c r="AX23" s="162">
        <f t="shared" si="0"/>
        <v>234031</v>
      </c>
    </row>
    <row r="24" spans="1:50" ht="22.5" customHeight="1" x14ac:dyDescent="0.15">
      <c r="A24" s="52">
        <v>15</v>
      </c>
      <c r="B24" s="121" t="s">
        <v>25</v>
      </c>
      <c r="C24" s="183">
        <v>8834</v>
      </c>
      <c r="D24" s="171">
        <v>95</v>
      </c>
      <c r="E24" s="171">
        <v>8739</v>
      </c>
      <c r="F24" s="171">
        <v>151</v>
      </c>
      <c r="G24" s="171">
        <v>0</v>
      </c>
      <c r="H24" s="171">
        <v>151</v>
      </c>
      <c r="I24" s="171">
        <v>292</v>
      </c>
      <c r="J24" s="171">
        <v>6</v>
      </c>
      <c r="K24" s="172">
        <v>286</v>
      </c>
      <c r="L24" s="183">
        <v>12</v>
      </c>
      <c r="M24" s="171">
        <v>0</v>
      </c>
      <c r="N24" s="171">
        <v>12</v>
      </c>
      <c r="O24" s="171">
        <v>298</v>
      </c>
      <c r="P24" s="171">
        <v>6</v>
      </c>
      <c r="Q24" s="184">
        <v>292</v>
      </c>
      <c r="R24" s="183">
        <v>13</v>
      </c>
      <c r="S24" s="171">
        <v>1</v>
      </c>
      <c r="T24" s="172">
        <v>12</v>
      </c>
      <c r="U24" s="183">
        <v>393</v>
      </c>
      <c r="V24" s="171">
        <v>74</v>
      </c>
      <c r="W24" s="184">
        <v>319</v>
      </c>
      <c r="X24" s="183">
        <v>84</v>
      </c>
      <c r="Y24" s="171">
        <v>23</v>
      </c>
      <c r="Z24" s="171">
        <v>61</v>
      </c>
      <c r="AA24" s="171">
        <v>3475</v>
      </c>
      <c r="AB24" s="171">
        <v>525</v>
      </c>
      <c r="AC24" s="172">
        <v>2950</v>
      </c>
      <c r="AD24" s="183">
        <v>13552</v>
      </c>
      <c r="AE24" s="171">
        <v>730</v>
      </c>
      <c r="AF24" s="172">
        <v>12822</v>
      </c>
      <c r="AG24" s="183">
        <v>404</v>
      </c>
      <c r="AH24" s="171">
        <v>2</v>
      </c>
      <c r="AI24" s="171">
        <v>402</v>
      </c>
      <c r="AJ24" s="171">
        <v>1840</v>
      </c>
      <c r="AK24" s="171">
        <v>3</v>
      </c>
      <c r="AL24" s="171">
        <v>1837</v>
      </c>
      <c r="AM24" s="171">
        <v>16</v>
      </c>
      <c r="AN24" s="171">
        <v>0</v>
      </c>
      <c r="AO24" s="172">
        <v>16</v>
      </c>
      <c r="AP24" s="183">
        <v>1526</v>
      </c>
      <c r="AQ24" s="171">
        <v>88</v>
      </c>
      <c r="AR24" s="171">
        <v>1438</v>
      </c>
      <c r="AS24" s="171">
        <v>1784</v>
      </c>
      <c r="AT24" s="171">
        <v>130</v>
      </c>
      <c r="AU24" s="171">
        <v>1654</v>
      </c>
      <c r="AV24" s="171">
        <v>5570</v>
      </c>
      <c r="AW24" s="171">
        <v>223</v>
      </c>
      <c r="AX24" s="172">
        <v>5347</v>
      </c>
    </row>
    <row r="25" spans="1:50" ht="22.5" customHeight="1" x14ac:dyDescent="0.15">
      <c r="A25" s="54">
        <v>16</v>
      </c>
      <c r="B25" s="122" t="s">
        <v>135</v>
      </c>
      <c r="C25" s="185">
        <v>8333</v>
      </c>
      <c r="D25" s="173">
        <v>272</v>
      </c>
      <c r="E25" s="173">
        <v>8061</v>
      </c>
      <c r="F25" s="173">
        <v>123</v>
      </c>
      <c r="G25" s="173">
        <v>0</v>
      </c>
      <c r="H25" s="173">
        <v>123</v>
      </c>
      <c r="I25" s="173">
        <v>812</v>
      </c>
      <c r="J25" s="173">
        <v>13</v>
      </c>
      <c r="K25" s="174">
        <v>799</v>
      </c>
      <c r="L25" s="185">
        <v>31</v>
      </c>
      <c r="M25" s="173">
        <v>0</v>
      </c>
      <c r="N25" s="173">
        <v>31</v>
      </c>
      <c r="O25" s="173">
        <v>378</v>
      </c>
      <c r="P25" s="173">
        <v>5</v>
      </c>
      <c r="Q25" s="186">
        <v>373</v>
      </c>
      <c r="R25" s="185">
        <v>16</v>
      </c>
      <c r="S25" s="173">
        <v>0</v>
      </c>
      <c r="T25" s="174">
        <v>16</v>
      </c>
      <c r="U25" s="185">
        <v>807</v>
      </c>
      <c r="V25" s="173">
        <v>114</v>
      </c>
      <c r="W25" s="186">
        <v>693</v>
      </c>
      <c r="X25" s="185">
        <v>44</v>
      </c>
      <c r="Y25" s="173">
        <v>5</v>
      </c>
      <c r="Z25" s="173">
        <v>39</v>
      </c>
      <c r="AA25" s="173">
        <v>4125</v>
      </c>
      <c r="AB25" s="173">
        <v>539</v>
      </c>
      <c r="AC25" s="174">
        <v>3586</v>
      </c>
      <c r="AD25" s="185">
        <v>14669</v>
      </c>
      <c r="AE25" s="173">
        <v>948</v>
      </c>
      <c r="AF25" s="174">
        <v>13721</v>
      </c>
      <c r="AG25" s="185">
        <v>166</v>
      </c>
      <c r="AH25" s="173">
        <v>3</v>
      </c>
      <c r="AI25" s="173">
        <v>163</v>
      </c>
      <c r="AJ25" s="173">
        <v>576</v>
      </c>
      <c r="AK25" s="173">
        <v>0</v>
      </c>
      <c r="AL25" s="173">
        <v>576</v>
      </c>
      <c r="AM25" s="173">
        <v>16</v>
      </c>
      <c r="AN25" s="173">
        <v>0</v>
      </c>
      <c r="AO25" s="174">
        <v>16</v>
      </c>
      <c r="AP25" s="185">
        <v>605</v>
      </c>
      <c r="AQ25" s="173">
        <v>17</v>
      </c>
      <c r="AR25" s="173">
        <v>588</v>
      </c>
      <c r="AS25" s="173">
        <v>799</v>
      </c>
      <c r="AT25" s="173">
        <v>59</v>
      </c>
      <c r="AU25" s="173">
        <v>740</v>
      </c>
      <c r="AV25" s="173">
        <v>2162</v>
      </c>
      <c r="AW25" s="173">
        <v>79</v>
      </c>
      <c r="AX25" s="174">
        <v>2083</v>
      </c>
    </row>
    <row r="26" spans="1:50" ht="22.5" customHeight="1" x14ac:dyDescent="0.15">
      <c r="A26" s="54">
        <v>17</v>
      </c>
      <c r="B26" s="122" t="s">
        <v>26</v>
      </c>
      <c r="C26" s="185">
        <v>6506</v>
      </c>
      <c r="D26" s="173">
        <v>878</v>
      </c>
      <c r="E26" s="173">
        <v>5628</v>
      </c>
      <c r="F26" s="173">
        <v>48</v>
      </c>
      <c r="G26" s="173">
        <v>2</v>
      </c>
      <c r="H26" s="173">
        <v>46</v>
      </c>
      <c r="I26" s="173">
        <v>724</v>
      </c>
      <c r="J26" s="173">
        <v>62</v>
      </c>
      <c r="K26" s="174">
        <v>662</v>
      </c>
      <c r="L26" s="185">
        <v>38</v>
      </c>
      <c r="M26" s="173">
        <v>3</v>
      </c>
      <c r="N26" s="173">
        <v>35</v>
      </c>
      <c r="O26" s="173">
        <v>161</v>
      </c>
      <c r="P26" s="173">
        <v>9</v>
      </c>
      <c r="Q26" s="186">
        <v>152</v>
      </c>
      <c r="R26" s="185">
        <v>11</v>
      </c>
      <c r="S26" s="173">
        <v>0</v>
      </c>
      <c r="T26" s="174">
        <v>11</v>
      </c>
      <c r="U26" s="185">
        <v>897</v>
      </c>
      <c r="V26" s="173">
        <v>303</v>
      </c>
      <c r="W26" s="186">
        <v>594</v>
      </c>
      <c r="X26" s="185">
        <v>46</v>
      </c>
      <c r="Y26" s="173">
        <v>14</v>
      </c>
      <c r="Z26" s="173">
        <v>32</v>
      </c>
      <c r="AA26" s="173">
        <v>4719</v>
      </c>
      <c r="AB26" s="173">
        <v>1483</v>
      </c>
      <c r="AC26" s="174">
        <v>3236</v>
      </c>
      <c r="AD26" s="185">
        <v>13150</v>
      </c>
      <c r="AE26" s="173">
        <v>2754</v>
      </c>
      <c r="AF26" s="174">
        <v>10396</v>
      </c>
      <c r="AG26" s="185">
        <v>205</v>
      </c>
      <c r="AH26" s="173">
        <v>0</v>
      </c>
      <c r="AI26" s="173">
        <v>205</v>
      </c>
      <c r="AJ26" s="173">
        <v>324</v>
      </c>
      <c r="AK26" s="173">
        <v>1</v>
      </c>
      <c r="AL26" s="173">
        <v>323</v>
      </c>
      <c r="AM26" s="173">
        <v>14</v>
      </c>
      <c r="AN26" s="173">
        <v>0</v>
      </c>
      <c r="AO26" s="174">
        <v>14</v>
      </c>
      <c r="AP26" s="185">
        <v>649</v>
      </c>
      <c r="AQ26" s="173">
        <v>47</v>
      </c>
      <c r="AR26" s="173">
        <v>602</v>
      </c>
      <c r="AS26" s="173">
        <v>828</v>
      </c>
      <c r="AT26" s="173">
        <v>113</v>
      </c>
      <c r="AU26" s="173">
        <v>715</v>
      </c>
      <c r="AV26" s="173">
        <v>2020</v>
      </c>
      <c r="AW26" s="173">
        <v>161</v>
      </c>
      <c r="AX26" s="174">
        <v>1859</v>
      </c>
    </row>
    <row r="27" spans="1:50" ht="22.5" customHeight="1" x14ac:dyDescent="0.15">
      <c r="A27" s="54">
        <v>18</v>
      </c>
      <c r="B27" s="122" t="s">
        <v>27</v>
      </c>
      <c r="C27" s="185">
        <v>4626</v>
      </c>
      <c r="D27" s="173">
        <v>229</v>
      </c>
      <c r="E27" s="173">
        <v>4397</v>
      </c>
      <c r="F27" s="173">
        <v>61</v>
      </c>
      <c r="G27" s="173">
        <v>0</v>
      </c>
      <c r="H27" s="173">
        <v>61</v>
      </c>
      <c r="I27" s="173">
        <v>209</v>
      </c>
      <c r="J27" s="173">
        <v>12</v>
      </c>
      <c r="K27" s="174">
        <v>197</v>
      </c>
      <c r="L27" s="185">
        <v>8</v>
      </c>
      <c r="M27" s="173">
        <v>0</v>
      </c>
      <c r="N27" s="173">
        <v>8</v>
      </c>
      <c r="O27" s="173">
        <v>121</v>
      </c>
      <c r="P27" s="173">
        <v>1</v>
      </c>
      <c r="Q27" s="186">
        <v>120</v>
      </c>
      <c r="R27" s="185">
        <v>3</v>
      </c>
      <c r="S27" s="173">
        <v>0</v>
      </c>
      <c r="T27" s="174">
        <v>3</v>
      </c>
      <c r="U27" s="185">
        <v>453</v>
      </c>
      <c r="V27" s="173">
        <v>77</v>
      </c>
      <c r="W27" s="186">
        <v>376</v>
      </c>
      <c r="X27" s="185">
        <v>14</v>
      </c>
      <c r="Y27" s="173">
        <v>0</v>
      </c>
      <c r="Z27" s="173">
        <v>14</v>
      </c>
      <c r="AA27" s="173">
        <v>2791</v>
      </c>
      <c r="AB27" s="173">
        <v>432</v>
      </c>
      <c r="AC27" s="174">
        <v>2359</v>
      </c>
      <c r="AD27" s="185">
        <v>8286</v>
      </c>
      <c r="AE27" s="173">
        <v>751</v>
      </c>
      <c r="AF27" s="174">
        <v>7535</v>
      </c>
      <c r="AG27" s="185">
        <v>75</v>
      </c>
      <c r="AH27" s="173">
        <v>1</v>
      </c>
      <c r="AI27" s="173">
        <v>74</v>
      </c>
      <c r="AJ27" s="173">
        <v>203</v>
      </c>
      <c r="AK27" s="173">
        <v>4</v>
      </c>
      <c r="AL27" s="173">
        <v>199</v>
      </c>
      <c r="AM27" s="173">
        <v>1</v>
      </c>
      <c r="AN27" s="173">
        <v>0</v>
      </c>
      <c r="AO27" s="174">
        <v>1</v>
      </c>
      <c r="AP27" s="185">
        <v>421</v>
      </c>
      <c r="AQ27" s="173">
        <v>9</v>
      </c>
      <c r="AR27" s="173">
        <v>412</v>
      </c>
      <c r="AS27" s="173">
        <v>753</v>
      </c>
      <c r="AT27" s="173">
        <v>66</v>
      </c>
      <c r="AU27" s="173">
        <v>687</v>
      </c>
      <c r="AV27" s="173">
        <v>1453</v>
      </c>
      <c r="AW27" s="173">
        <v>80</v>
      </c>
      <c r="AX27" s="174">
        <v>1373</v>
      </c>
    </row>
    <row r="28" spans="1:50" ht="22.5" customHeight="1" x14ac:dyDescent="0.15">
      <c r="A28" s="54">
        <v>19</v>
      </c>
      <c r="B28" s="122" t="s">
        <v>28</v>
      </c>
      <c r="C28" s="185">
        <v>5116</v>
      </c>
      <c r="D28" s="173">
        <v>277</v>
      </c>
      <c r="E28" s="173">
        <v>4839</v>
      </c>
      <c r="F28" s="173">
        <v>40</v>
      </c>
      <c r="G28" s="173">
        <v>0</v>
      </c>
      <c r="H28" s="173">
        <v>40</v>
      </c>
      <c r="I28" s="173">
        <v>412</v>
      </c>
      <c r="J28" s="173">
        <v>23</v>
      </c>
      <c r="K28" s="174">
        <v>389</v>
      </c>
      <c r="L28" s="185">
        <v>13</v>
      </c>
      <c r="M28" s="173">
        <v>0</v>
      </c>
      <c r="N28" s="173">
        <v>13</v>
      </c>
      <c r="O28" s="173">
        <v>96</v>
      </c>
      <c r="P28" s="173">
        <v>4</v>
      </c>
      <c r="Q28" s="186">
        <v>92</v>
      </c>
      <c r="R28" s="185">
        <v>8</v>
      </c>
      <c r="S28" s="173">
        <v>0</v>
      </c>
      <c r="T28" s="174">
        <v>8</v>
      </c>
      <c r="U28" s="185">
        <v>743</v>
      </c>
      <c r="V28" s="173">
        <v>105</v>
      </c>
      <c r="W28" s="186">
        <v>638</v>
      </c>
      <c r="X28" s="185">
        <v>24</v>
      </c>
      <c r="Y28" s="173">
        <v>1</v>
      </c>
      <c r="Z28" s="173">
        <v>23</v>
      </c>
      <c r="AA28" s="173">
        <v>2712</v>
      </c>
      <c r="AB28" s="173">
        <v>478</v>
      </c>
      <c r="AC28" s="174">
        <v>2234</v>
      </c>
      <c r="AD28" s="185">
        <v>9164</v>
      </c>
      <c r="AE28" s="173">
        <v>888</v>
      </c>
      <c r="AF28" s="174">
        <v>8276</v>
      </c>
      <c r="AG28" s="185">
        <v>189</v>
      </c>
      <c r="AH28" s="173">
        <v>1</v>
      </c>
      <c r="AI28" s="173">
        <v>188</v>
      </c>
      <c r="AJ28" s="173">
        <v>554</v>
      </c>
      <c r="AK28" s="173">
        <v>7</v>
      </c>
      <c r="AL28" s="173">
        <v>547</v>
      </c>
      <c r="AM28" s="173">
        <v>14</v>
      </c>
      <c r="AN28" s="173">
        <v>0</v>
      </c>
      <c r="AO28" s="174">
        <v>14</v>
      </c>
      <c r="AP28" s="185">
        <v>1062</v>
      </c>
      <c r="AQ28" s="173">
        <v>41</v>
      </c>
      <c r="AR28" s="173">
        <v>1021</v>
      </c>
      <c r="AS28" s="173">
        <v>788</v>
      </c>
      <c r="AT28" s="173">
        <v>35</v>
      </c>
      <c r="AU28" s="173">
        <v>753</v>
      </c>
      <c r="AV28" s="173">
        <v>2607</v>
      </c>
      <c r="AW28" s="173">
        <v>84</v>
      </c>
      <c r="AX28" s="174">
        <v>2523</v>
      </c>
    </row>
    <row r="29" spans="1:50" ht="22.5" customHeight="1" x14ac:dyDescent="0.15">
      <c r="A29" s="54">
        <v>20</v>
      </c>
      <c r="B29" s="122" t="s">
        <v>29</v>
      </c>
      <c r="C29" s="185">
        <v>12908</v>
      </c>
      <c r="D29" s="173">
        <v>292</v>
      </c>
      <c r="E29" s="173">
        <v>12616</v>
      </c>
      <c r="F29" s="173">
        <v>233</v>
      </c>
      <c r="G29" s="173">
        <v>0</v>
      </c>
      <c r="H29" s="173">
        <v>233</v>
      </c>
      <c r="I29" s="173">
        <v>615</v>
      </c>
      <c r="J29" s="173">
        <v>24</v>
      </c>
      <c r="K29" s="174">
        <v>591</v>
      </c>
      <c r="L29" s="185">
        <v>13</v>
      </c>
      <c r="M29" s="173">
        <v>0</v>
      </c>
      <c r="N29" s="173">
        <v>13</v>
      </c>
      <c r="O29" s="173">
        <v>318</v>
      </c>
      <c r="P29" s="173">
        <v>11</v>
      </c>
      <c r="Q29" s="186">
        <v>307</v>
      </c>
      <c r="R29" s="185">
        <v>18</v>
      </c>
      <c r="S29" s="173">
        <v>0</v>
      </c>
      <c r="T29" s="174">
        <v>18</v>
      </c>
      <c r="U29" s="185">
        <v>402</v>
      </c>
      <c r="V29" s="173">
        <v>52</v>
      </c>
      <c r="W29" s="186">
        <v>350</v>
      </c>
      <c r="X29" s="185">
        <v>429</v>
      </c>
      <c r="Y29" s="173">
        <v>159</v>
      </c>
      <c r="Z29" s="173">
        <v>270</v>
      </c>
      <c r="AA29" s="173">
        <v>4113</v>
      </c>
      <c r="AB29" s="173">
        <v>949</v>
      </c>
      <c r="AC29" s="174">
        <v>3164</v>
      </c>
      <c r="AD29" s="185">
        <v>19049</v>
      </c>
      <c r="AE29" s="173">
        <v>1487</v>
      </c>
      <c r="AF29" s="174">
        <v>17562</v>
      </c>
      <c r="AG29" s="185">
        <v>410</v>
      </c>
      <c r="AH29" s="173">
        <v>6</v>
      </c>
      <c r="AI29" s="173">
        <v>404</v>
      </c>
      <c r="AJ29" s="173">
        <v>1979</v>
      </c>
      <c r="AK29" s="173">
        <v>3</v>
      </c>
      <c r="AL29" s="173">
        <v>1976</v>
      </c>
      <c r="AM29" s="173">
        <v>25</v>
      </c>
      <c r="AN29" s="173">
        <v>0</v>
      </c>
      <c r="AO29" s="174">
        <v>25</v>
      </c>
      <c r="AP29" s="185">
        <v>1539</v>
      </c>
      <c r="AQ29" s="173">
        <v>66</v>
      </c>
      <c r="AR29" s="173">
        <v>1473</v>
      </c>
      <c r="AS29" s="173">
        <v>1559</v>
      </c>
      <c r="AT29" s="173">
        <v>168</v>
      </c>
      <c r="AU29" s="173">
        <v>1391</v>
      </c>
      <c r="AV29" s="173">
        <v>5512</v>
      </c>
      <c r="AW29" s="173">
        <v>243</v>
      </c>
      <c r="AX29" s="174">
        <v>5269</v>
      </c>
    </row>
    <row r="30" spans="1:50" ht="22.5" customHeight="1" x14ac:dyDescent="0.15">
      <c r="A30" s="54">
        <v>21</v>
      </c>
      <c r="B30" s="122" t="s">
        <v>30</v>
      </c>
      <c r="C30" s="185">
        <v>8632</v>
      </c>
      <c r="D30" s="173">
        <v>78</v>
      </c>
      <c r="E30" s="173">
        <v>8554</v>
      </c>
      <c r="F30" s="173">
        <v>132</v>
      </c>
      <c r="G30" s="173">
        <v>0</v>
      </c>
      <c r="H30" s="173">
        <v>132</v>
      </c>
      <c r="I30" s="173">
        <v>337</v>
      </c>
      <c r="J30" s="173">
        <v>2</v>
      </c>
      <c r="K30" s="174">
        <v>335</v>
      </c>
      <c r="L30" s="185">
        <v>12</v>
      </c>
      <c r="M30" s="173">
        <v>0</v>
      </c>
      <c r="N30" s="173">
        <v>12</v>
      </c>
      <c r="O30" s="173">
        <v>165</v>
      </c>
      <c r="P30" s="173">
        <v>2</v>
      </c>
      <c r="Q30" s="186">
        <v>163</v>
      </c>
      <c r="R30" s="185">
        <v>11</v>
      </c>
      <c r="S30" s="173">
        <v>0</v>
      </c>
      <c r="T30" s="174">
        <v>11</v>
      </c>
      <c r="U30" s="185">
        <v>133</v>
      </c>
      <c r="V30" s="173">
        <v>8</v>
      </c>
      <c r="W30" s="186">
        <v>125</v>
      </c>
      <c r="X30" s="185">
        <v>37</v>
      </c>
      <c r="Y30" s="173">
        <v>2</v>
      </c>
      <c r="Z30" s="173">
        <v>35</v>
      </c>
      <c r="AA30" s="173">
        <v>2187</v>
      </c>
      <c r="AB30" s="173">
        <v>156</v>
      </c>
      <c r="AC30" s="174">
        <v>2031</v>
      </c>
      <c r="AD30" s="185">
        <v>11646</v>
      </c>
      <c r="AE30" s="173">
        <v>248</v>
      </c>
      <c r="AF30" s="174">
        <v>11398</v>
      </c>
      <c r="AG30" s="185">
        <v>195</v>
      </c>
      <c r="AH30" s="173">
        <v>1</v>
      </c>
      <c r="AI30" s="173">
        <v>194</v>
      </c>
      <c r="AJ30" s="173">
        <v>1412</v>
      </c>
      <c r="AK30" s="173">
        <v>1</v>
      </c>
      <c r="AL30" s="173">
        <v>1411</v>
      </c>
      <c r="AM30" s="173">
        <v>11</v>
      </c>
      <c r="AN30" s="173">
        <v>0</v>
      </c>
      <c r="AO30" s="174">
        <v>11</v>
      </c>
      <c r="AP30" s="185">
        <v>601</v>
      </c>
      <c r="AQ30" s="173">
        <v>8</v>
      </c>
      <c r="AR30" s="173">
        <v>593</v>
      </c>
      <c r="AS30" s="173">
        <v>637</v>
      </c>
      <c r="AT30" s="173">
        <v>21</v>
      </c>
      <c r="AU30" s="173">
        <v>616</v>
      </c>
      <c r="AV30" s="173">
        <v>2856</v>
      </c>
      <c r="AW30" s="173">
        <v>31</v>
      </c>
      <c r="AX30" s="174">
        <v>2825</v>
      </c>
    </row>
    <row r="31" spans="1:50" ht="22.5" customHeight="1" x14ac:dyDescent="0.15">
      <c r="A31" s="54">
        <v>22</v>
      </c>
      <c r="B31" s="122" t="s">
        <v>31</v>
      </c>
      <c r="C31" s="185">
        <v>4654</v>
      </c>
      <c r="D31" s="173">
        <v>288</v>
      </c>
      <c r="E31" s="173">
        <v>4366</v>
      </c>
      <c r="F31" s="173">
        <v>25</v>
      </c>
      <c r="G31" s="173">
        <v>0</v>
      </c>
      <c r="H31" s="173">
        <v>25</v>
      </c>
      <c r="I31" s="173">
        <v>354</v>
      </c>
      <c r="J31" s="173">
        <v>12</v>
      </c>
      <c r="K31" s="174">
        <v>342</v>
      </c>
      <c r="L31" s="185">
        <v>18</v>
      </c>
      <c r="M31" s="173">
        <v>0</v>
      </c>
      <c r="N31" s="173">
        <v>18</v>
      </c>
      <c r="O31" s="173">
        <v>136</v>
      </c>
      <c r="P31" s="173">
        <v>7</v>
      </c>
      <c r="Q31" s="186">
        <v>129</v>
      </c>
      <c r="R31" s="185">
        <v>12</v>
      </c>
      <c r="S31" s="173">
        <v>0</v>
      </c>
      <c r="T31" s="174">
        <v>12</v>
      </c>
      <c r="U31" s="185">
        <v>219</v>
      </c>
      <c r="V31" s="173">
        <v>21</v>
      </c>
      <c r="W31" s="186">
        <v>198</v>
      </c>
      <c r="X31" s="185">
        <v>230</v>
      </c>
      <c r="Y31" s="173">
        <v>43</v>
      </c>
      <c r="Z31" s="173">
        <v>187</v>
      </c>
      <c r="AA31" s="173">
        <v>2188</v>
      </c>
      <c r="AB31" s="173">
        <v>293</v>
      </c>
      <c r="AC31" s="174">
        <v>1895</v>
      </c>
      <c r="AD31" s="185">
        <v>7836</v>
      </c>
      <c r="AE31" s="173">
        <v>664</v>
      </c>
      <c r="AF31" s="174">
        <v>7172</v>
      </c>
      <c r="AG31" s="185">
        <v>98</v>
      </c>
      <c r="AH31" s="173">
        <v>1</v>
      </c>
      <c r="AI31" s="173">
        <v>97</v>
      </c>
      <c r="AJ31" s="173">
        <v>400</v>
      </c>
      <c r="AK31" s="173">
        <v>0</v>
      </c>
      <c r="AL31" s="173">
        <v>400</v>
      </c>
      <c r="AM31" s="173">
        <v>18</v>
      </c>
      <c r="AN31" s="173">
        <v>0</v>
      </c>
      <c r="AO31" s="174">
        <v>18</v>
      </c>
      <c r="AP31" s="185">
        <v>1208</v>
      </c>
      <c r="AQ31" s="173">
        <v>47</v>
      </c>
      <c r="AR31" s="173">
        <v>1161</v>
      </c>
      <c r="AS31" s="173">
        <v>1601</v>
      </c>
      <c r="AT31" s="173">
        <v>81</v>
      </c>
      <c r="AU31" s="173">
        <v>1520</v>
      </c>
      <c r="AV31" s="173">
        <v>3325</v>
      </c>
      <c r="AW31" s="173">
        <v>129</v>
      </c>
      <c r="AX31" s="174">
        <v>3196</v>
      </c>
    </row>
    <row r="32" spans="1:50" ht="22.5" customHeight="1" x14ac:dyDescent="0.15">
      <c r="A32" s="54">
        <v>23</v>
      </c>
      <c r="B32" s="122" t="s">
        <v>32</v>
      </c>
      <c r="C32" s="185">
        <v>7957</v>
      </c>
      <c r="D32" s="173">
        <v>211</v>
      </c>
      <c r="E32" s="173">
        <v>7746</v>
      </c>
      <c r="F32" s="173">
        <v>210</v>
      </c>
      <c r="G32" s="173">
        <v>0</v>
      </c>
      <c r="H32" s="173">
        <v>210</v>
      </c>
      <c r="I32" s="173">
        <v>516</v>
      </c>
      <c r="J32" s="173">
        <v>22</v>
      </c>
      <c r="K32" s="174">
        <v>494</v>
      </c>
      <c r="L32" s="185">
        <v>15</v>
      </c>
      <c r="M32" s="173">
        <v>0</v>
      </c>
      <c r="N32" s="173">
        <v>15</v>
      </c>
      <c r="O32" s="173">
        <v>148</v>
      </c>
      <c r="P32" s="173">
        <v>3</v>
      </c>
      <c r="Q32" s="186">
        <v>145</v>
      </c>
      <c r="R32" s="185">
        <v>19</v>
      </c>
      <c r="S32" s="173">
        <v>0</v>
      </c>
      <c r="T32" s="174">
        <v>19</v>
      </c>
      <c r="U32" s="185">
        <v>949</v>
      </c>
      <c r="V32" s="173">
        <v>131</v>
      </c>
      <c r="W32" s="186">
        <v>818</v>
      </c>
      <c r="X32" s="185">
        <v>7</v>
      </c>
      <c r="Y32" s="173">
        <v>1</v>
      </c>
      <c r="Z32" s="173">
        <v>6</v>
      </c>
      <c r="AA32" s="173">
        <v>2799</v>
      </c>
      <c r="AB32" s="173">
        <v>465</v>
      </c>
      <c r="AC32" s="174">
        <v>2334</v>
      </c>
      <c r="AD32" s="185">
        <v>12620</v>
      </c>
      <c r="AE32" s="173">
        <v>833</v>
      </c>
      <c r="AF32" s="174">
        <v>11787</v>
      </c>
      <c r="AG32" s="185">
        <v>201</v>
      </c>
      <c r="AH32" s="173">
        <v>0</v>
      </c>
      <c r="AI32" s="173">
        <v>201</v>
      </c>
      <c r="AJ32" s="173">
        <v>1541</v>
      </c>
      <c r="AK32" s="173">
        <v>6</v>
      </c>
      <c r="AL32" s="173">
        <v>1535</v>
      </c>
      <c r="AM32" s="173">
        <v>22</v>
      </c>
      <c r="AN32" s="173">
        <v>0</v>
      </c>
      <c r="AO32" s="174">
        <v>22</v>
      </c>
      <c r="AP32" s="185">
        <v>1224</v>
      </c>
      <c r="AQ32" s="173">
        <v>63</v>
      </c>
      <c r="AR32" s="173">
        <v>1161</v>
      </c>
      <c r="AS32" s="173">
        <v>1209</v>
      </c>
      <c r="AT32" s="173">
        <v>89</v>
      </c>
      <c r="AU32" s="173">
        <v>1120</v>
      </c>
      <c r="AV32" s="173">
        <v>4197</v>
      </c>
      <c r="AW32" s="173">
        <v>158</v>
      </c>
      <c r="AX32" s="174">
        <v>4039</v>
      </c>
    </row>
    <row r="33" spans="1:55" ht="22.5" customHeight="1" x14ac:dyDescent="0.15">
      <c r="A33" s="54">
        <v>24</v>
      </c>
      <c r="B33" s="122" t="s">
        <v>33</v>
      </c>
      <c r="C33" s="185">
        <v>22359</v>
      </c>
      <c r="D33" s="173">
        <v>654</v>
      </c>
      <c r="E33" s="173">
        <v>21705</v>
      </c>
      <c r="F33" s="173">
        <v>81</v>
      </c>
      <c r="G33" s="173">
        <v>0</v>
      </c>
      <c r="H33" s="173">
        <v>81</v>
      </c>
      <c r="I33" s="173">
        <v>772</v>
      </c>
      <c r="J33" s="173">
        <v>44</v>
      </c>
      <c r="K33" s="174">
        <v>728</v>
      </c>
      <c r="L33" s="185">
        <v>679</v>
      </c>
      <c r="M33" s="173">
        <v>3</v>
      </c>
      <c r="N33" s="173">
        <v>676</v>
      </c>
      <c r="O33" s="173">
        <v>692</v>
      </c>
      <c r="P33" s="173">
        <v>6</v>
      </c>
      <c r="Q33" s="186">
        <v>686</v>
      </c>
      <c r="R33" s="185">
        <v>24</v>
      </c>
      <c r="S33" s="173">
        <v>2</v>
      </c>
      <c r="T33" s="174">
        <v>22</v>
      </c>
      <c r="U33" s="185">
        <v>851</v>
      </c>
      <c r="V33" s="173">
        <v>59</v>
      </c>
      <c r="W33" s="186">
        <v>792</v>
      </c>
      <c r="X33" s="185">
        <v>236</v>
      </c>
      <c r="Y33" s="173">
        <v>70</v>
      </c>
      <c r="Z33" s="173">
        <v>166</v>
      </c>
      <c r="AA33" s="173">
        <v>7680</v>
      </c>
      <c r="AB33" s="173">
        <v>1237</v>
      </c>
      <c r="AC33" s="174">
        <v>6443</v>
      </c>
      <c r="AD33" s="185">
        <v>33374</v>
      </c>
      <c r="AE33" s="173">
        <v>2075</v>
      </c>
      <c r="AF33" s="174">
        <v>31299</v>
      </c>
      <c r="AG33" s="185">
        <v>395</v>
      </c>
      <c r="AH33" s="173">
        <v>3</v>
      </c>
      <c r="AI33" s="173">
        <v>392</v>
      </c>
      <c r="AJ33" s="173">
        <v>2235</v>
      </c>
      <c r="AK33" s="173">
        <v>30</v>
      </c>
      <c r="AL33" s="173">
        <v>2205</v>
      </c>
      <c r="AM33" s="173">
        <v>330</v>
      </c>
      <c r="AN33" s="173">
        <v>0</v>
      </c>
      <c r="AO33" s="174">
        <v>330</v>
      </c>
      <c r="AP33" s="185">
        <v>1428</v>
      </c>
      <c r="AQ33" s="173">
        <v>17</v>
      </c>
      <c r="AR33" s="173">
        <v>1411</v>
      </c>
      <c r="AS33" s="173">
        <v>3003</v>
      </c>
      <c r="AT33" s="173">
        <v>136</v>
      </c>
      <c r="AU33" s="173">
        <v>2867</v>
      </c>
      <c r="AV33" s="173">
        <v>7391</v>
      </c>
      <c r="AW33" s="173">
        <v>186</v>
      </c>
      <c r="AX33" s="174">
        <v>7205</v>
      </c>
    </row>
    <row r="34" spans="1:55" ht="22.5" customHeight="1" x14ac:dyDescent="0.15">
      <c r="A34" s="56">
        <v>25</v>
      </c>
      <c r="B34" s="123" t="s">
        <v>127</v>
      </c>
      <c r="C34" s="187">
        <v>7306</v>
      </c>
      <c r="D34" s="175">
        <v>332</v>
      </c>
      <c r="E34" s="175">
        <v>6974</v>
      </c>
      <c r="F34" s="175">
        <v>51</v>
      </c>
      <c r="G34" s="175">
        <v>0</v>
      </c>
      <c r="H34" s="175">
        <v>51</v>
      </c>
      <c r="I34" s="175">
        <v>468</v>
      </c>
      <c r="J34" s="175">
        <v>12</v>
      </c>
      <c r="K34" s="176">
        <v>456</v>
      </c>
      <c r="L34" s="187">
        <v>60</v>
      </c>
      <c r="M34" s="175">
        <v>0</v>
      </c>
      <c r="N34" s="175">
        <v>60</v>
      </c>
      <c r="O34" s="175">
        <v>272</v>
      </c>
      <c r="P34" s="175">
        <v>3</v>
      </c>
      <c r="Q34" s="188">
        <v>269</v>
      </c>
      <c r="R34" s="187">
        <v>10</v>
      </c>
      <c r="S34" s="175">
        <v>0</v>
      </c>
      <c r="T34" s="176">
        <v>10</v>
      </c>
      <c r="U34" s="187">
        <v>1153</v>
      </c>
      <c r="V34" s="175">
        <v>78</v>
      </c>
      <c r="W34" s="188">
        <v>1075</v>
      </c>
      <c r="X34" s="187">
        <v>56</v>
      </c>
      <c r="Y34" s="175">
        <v>0</v>
      </c>
      <c r="Z34" s="175">
        <v>56</v>
      </c>
      <c r="AA34" s="175">
        <v>4493</v>
      </c>
      <c r="AB34" s="175">
        <v>405</v>
      </c>
      <c r="AC34" s="176">
        <v>4088</v>
      </c>
      <c r="AD34" s="187">
        <v>13869</v>
      </c>
      <c r="AE34" s="175">
        <v>830</v>
      </c>
      <c r="AF34" s="176">
        <v>13039</v>
      </c>
      <c r="AG34" s="187">
        <v>156</v>
      </c>
      <c r="AH34" s="175">
        <v>0</v>
      </c>
      <c r="AI34" s="175">
        <v>156</v>
      </c>
      <c r="AJ34" s="175">
        <v>440</v>
      </c>
      <c r="AK34" s="175">
        <v>3</v>
      </c>
      <c r="AL34" s="175">
        <v>437</v>
      </c>
      <c r="AM34" s="175">
        <v>28</v>
      </c>
      <c r="AN34" s="175">
        <v>0</v>
      </c>
      <c r="AO34" s="176">
        <v>28</v>
      </c>
      <c r="AP34" s="187">
        <v>834</v>
      </c>
      <c r="AQ34" s="175">
        <v>11</v>
      </c>
      <c r="AR34" s="175">
        <v>823</v>
      </c>
      <c r="AS34" s="175">
        <v>1184</v>
      </c>
      <c r="AT34" s="175">
        <v>48</v>
      </c>
      <c r="AU34" s="175">
        <v>1136</v>
      </c>
      <c r="AV34" s="175">
        <v>2642</v>
      </c>
      <c r="AW34" s="175">
        <v>62</v>
      </c>
      <c r="AX34" s="176">
        <v>2580</v>
      </c>
    </row>
    <row r="35" spans="1:55" ht="22.5" customHeight="1" x14ac:dyDescent="0.15">
      <c r="A35" s="89"/>
      <c r="B35" s="125" t="s">
        <v>151</v>
      </c>
      <c r="C35" s="20">
        <f>SUM(C24:C34)</f>
        <v>97231</v>
      </c>
      <c r="D35" s="20">
        <f t="shared" ref="D35:AX35" si="1">SUM(D24:D34)</f>
        <v>3606</v>
      </c>
      <c r="E35" s="20">
        <f t="shared" si="1"/>
        <v>93625</v>
      </c>
      <c r="F35" s="20">
        <f t="shared" si="1"/>
        <v>1155</v>
      </c>
      <c r="G35" s="20">
        <f t="shared" si="1"/>
        <v>2</v>
      </c>
      <c r="H35" s="20">
        <f t="shared" si="1"/>
        <v>1153</v>
      </c>
      <c r="I35" s="20">
        <f t="shared" si="1"/>
        <v>5511</v>
      </c>
      <c r="J35" s="20">
        <f t="shared" si="1"/>
        <v>232</v>
      </c>
      <c r="K35" s="163">
        <f t="shared" si="1"/>
        <v>5279</v>
      </c>
      <c r="L35" s="20">
        <f t="shared" si="1"/>
        <v>899</v>
      </c>
      <c r="M35" s="20">
        <f t="shared" si="1"/>
        <v>6</v>
      </c>
      <c r="N35" s="20">
        <f t="shared" si="1"/>
        <v>893</v>
      </c>
      <c r="O35" s="20">
        <f t="shared" si="1"/>
        <v>2785</v>
      </c>
      <c r="P35" s="20">
        <f t="shared" si="1"/>
        <v>57</v>
      </c>
      <c r="Q35" s="20">
        <f t="shared" si="1"/>
        <v>2728</v>
      </c>
      <c r="R35" s="20">
        <f t="shared" si="1"/>
        <v>145</v>
      </c>
      <c r="S35" s="20">
        <f t="shared" si="1"/>
        <v>3</v>
      </c>
      <c r="T35" s="163">
        <f t="shared" si="1"/>
        <v>142</v>
      </c>
      <c r="U35" s="20">
        <f t="shared" si="1"/>
        <v>7000</v>
      </c>
      <c r="V35" s="20">
        <f t="shared" si="1"/>
        <v>1022</v>
      </c>
      <c r="W35" s="20">
        <f t="shared" si="1"/>
        <v>5978</v>
      </c>
      <c r="X35" s="20">
        <f t="shared" si="1"/>
        <v>1207</v>
      </c>
      <c r="Y35" s="20">
        <f t="shared" si="1"/>
        <v>318</v>
      </c>
      <c r="Z35" s="20">
        <f t="shared" si="1"/>
        <v>889</v>
      </c>
      <c r="AA35" s="20">
        <f t="shared" si="1"/>
        <v>41282</v>
      </c>
      <c r="AB35" s="20">
        <f t="shared" si="1"/>
        <v>6962</v>
      </c>
      <c r="AC35" s="163">
        <f t="shared" si="1"/>
        <v>34320</v>
      </c>
      <c r="AD35" s="20">
        <f t="shared" si="1"/>
        <v>157215</v>
      </c>
      <c r="AE35" s="20">
        <f t="shared" si="1"/>
        <v>12208</v>
      </c>
      <c r="AF35" s="163">
        <f t="shared" si="1"/>
        <v>145007</v>
      </c>
      <c r="AG35" s="20">
        <f t="shared" si="1"/>
        <v>2494</v>
      </c>
      <c r="AH35" s="20">
        <f t="shared" si="1"/>
        <v>18</v>
      </c>
      <c r="AI35" s="20">
        <f t="shared" si="1"/>
        <v>2476</v>
      </c>
      <c r="AJ35" s="20">
        <f t="shared" si="1"/>
        <v>11504</v>
      </c>
      <c r="AK35" s="20">
        <f t="shared" si="1"/>
        <v>58</v>
      </c>
      <c r="AL35" s="20">
        <f t="shared" si="1"/>
        <v>11446</v>
      </c>
      <c r="AM35" s="20">
        <f t="shared" si="1"/>
        <v>495</v>
      </c>
      <c r="AN35" s="20">
        <f t="shared" si="1"/>
        <v>0</v>
      </c>
      <c r="AO35" s="163">
        <f t="shared" si="1"/>
        <v>495</v>
      </c>
      <c r="AP35" s="20">
        <f t="shared" si="1"/>
        <v>11097</v>
      </c>
      <c r="AQ35" s="20">
        <f t="shared" si="1"/>
        <v>414</v>
      </c>
      <c r="AR35" s="20">
        <f t="shared" si="1"/>
        <v>10683</v>
      </c>
      <c r="AS35" s="20">
        <f t="shared" si="1"/>
        <v>14145</v>
      </c>
      <c r="AT35" s="20">
        <f t="shared" si="1"/>
        <v>946</v>
      </c>
      <c r="AU35" s="20">
        <f t="shared" si="1"/>
        <v>13199</v>
      </c>
      <c r="AV35" s="20">
        <f t="shared" si="1"/>
        <v>39735</v>
      </c>
      <c r="AW35" s="20">
        <f t="shared" si="1"/>
        <v>1436</v>
      </c>
      <c r="AX35" s="163">
        <f t="shared" si="1"/>
        <v>38299</v>
      </c>
    </row>
    <row r="36" spans="1:55" ht="22.5" customHeight="1" thickBot="1" x14ac:dyDescent="0.2">
      <c r="A36" s="154"/>
      <c r="B36" s="164" t="s">
        <v>131</v>
      </c>
      <c r="C36" s="165">
        <f>SUM(C35,C23)</f>
        <v>617858</v>
      </c>
      <c r="D36" s="165">
        <f t="shared" ref="D36:AX36" si="2">SUM(D35,D23)</f>
        <v>18288</v>
      </c>
      <c r="E36" s="165">
        <f t="shared" si="2"/>
        <v>599570</v>
      </c>
      <c r="F36" s="165">
        <f t="shared" si="2"/>
        <v>14533</v>
      </c>
      <c r="G36" s="165">
        <f t="shared" si="2"/>
        <v>23</v>
      </c>
      <c r="H36" s="165">
        <f t="shared" si="2"/>
        <v>14510</v>
      </c>
      <c r="I36" s="165">
        <f t="shared" si="2"/>
        <v>34308</v>
      </c>
      <c r="J36" s="165">
        <f t="shared" si="2"/>
        <v>1266</v>
      </c>
      <c r="K36" s="166">
        <f t="shared" si="2"/>
        <v>33042</v>
      </c>
      <c r="L36" s="165">
        <f t="shared" si="2"/>
        <v>3099</v>
      </c>
      <c r="M36" s="165">
        <f t="shared" si="2"/>
        <v>18</v>
      </c>
      <c r="N36" s="165">
        <f t="shared" si="2"/>
        <v>3081</v>
      </c>
      <c r="O36" s="165">
        <f t="shared" si="2"/>
        <v>19317</v>
      </c>
      <c r="P36" s="165">
        <f t="shared" si="2"/>
        <v>450</v>
      </c>
      <c r="Q36" s="165">
        <f t="shared" si="2"/>
        <v>18867</v>
      </c>
      <c r="R36" s="165">
        <f t="shared" si="2"/>
        <v>695</v>
      </c>
      <c r="S36" s="165">
        <f t="shared" si="2"/>
        <v>6</v>
      </c>
      <c r="T36" s="166">
        <f t="shared" si="2"/>
        <v>689</v>
      </c>
      <c r="U36" s="165">
        <f t="shared" si="2"/>
        <v>28396</v>
      </c>
      <c r="V36" s="165">
        <f t="shared" si="2"/>
        <v>3347</v>
      </c>
      <c r="W36" s="165">
        <f t="shared" si="2"/>
        <v>25049</v>
      </c>
      <c r="X36" s="165">
        <f t="shared" si="2"/>
        <v>8663</v>
      </c>
      <c r="Y36" s="165">
        <f t="shared" si="2"/>
        <v>1527</v>
      </c>
      <c r="Z36" s="165">
        <f t="shared" si="2"/>
        <v>7136</v>
      </c>
      <c r="AA36" s="165">
        <f t="shared" si="2"/>
        <v>184987</v>
      </c>
      <c r="AB36" s="165">
        <f t="shared" si="2"/>
        <v>27322</v>
      </c>
      <c r="AC36" s="166">
        <f t="shared" si="2"/>
        <v>157665</v>
      </c>
      <c r="AD36" s="165">
        <f t="shared" si="2"/>
        <v>911856</v>
      </c>
      <c r="AE36" s="165">
        <f t="shared" si="2"/>
        <v>52247</v>
      </c>
      <c r="AF36" s="166">
        <f t="shared" si="2"/>
        <v>859609</v>
      </c>
      <c r="AG36" s="165">
        <f t="shared" si="2"/>
        <v>24157</v>
      </c>
      <c r="AH36" s="165">
        <f t="shared" si="2"/>
        <v>160</v>
      </c>
      <c r="AI36" s="165">
        <f t="shared" si="2"/>
        <v>23997</v>
      </c>
      <c r="AJ36" s="165">
        <f t="shared" si="2"/>
        <v>102407</v>
      </c>
      <c r="AK36" s="165">
        <f t="shared" si="2"/>
        <v>210</v>
      </c>
      <c r="AL36" s="165">
        <f t="shared" si="2"/>
        <v>102197</v>
      </c>
      <c r="AM36" s="165">
        <f t="shared" si="2"/>
        <v>2366</v>
      </c>
      <c r="AN36" s="165">
        <f t="shared" si="2"/>
        <v>1</v>
      </c>
      <c r="AO36" s="166">
        <f t="shared" si="2"/>
        <v>2365</v>
      </c>
      <c r="AP36" s="165">
        <f t="shared" si="2"/>
        <v>72679</v>
      </c>
      <c r="AQ36" s="165">
        <f t="shared" si="2"/>
        <v>2069</v>
      </c>
      <c r="AR36" s="165">
        <f t="shared" si="2"/>
        <v>70610</v>
      </c>
      <c r="AS36" s="165">
        <f t="shared" si="2"/>
        <v>78054</v>
      </c>
      <c r="AT36" s="165">
        <f t="shared" si="2"/>
        <v>4893</v>
      </c>
      <c r="AU36" s="165">
        <f t="shared" si="2"/>
        <v>73161</v>
      </c>
      <c r="AV36" s="165">
        <f t="shared" si="2"/>
        <v>279663</v>
      </c>
      <c r="AW36" s="165">
        <f t="shared" si="2"/>
        <v>7333</v>
      </c>
      <c r="AX36" s="166">
        <f t="shared" si="2"/>
        <v>272330</v>
      </c>
      <c r="BA36" s="1">
        <f>SUM(AD36,AV36)</f>
        <v>1191519</v>
      </c>
      <c r="BB36" s="1">
        <f>SUM(AE36,AW36)</f>
        <v>59580</v>
      </c>
      <c r="BC36" s="1">
        <f>SUM(AF36,AX36)</f>
        <v>1131939</v>
      </c>
    </row>
    <row r="38" spans="1:55" ht="22.5" customHeight="1" x14ac:dyDescent="0.15">
      <c r="B38" s="22" t="s">
        <v>188</v>
      </c>
      <c r="C38" s="1">
        <v>614837</v>
      </c>
      <c r="D38" s="1">
        <v>18720</v>
      </c>
      <c r="E38" s="1">
        <v>596117</v>
      </c>
      <c r="F38" s="1">
        <v>14450</v>
      </c>
      <c r="G38" s="1">
        <v>23</v>
      </c>
      <c r="H38" s="1">
        <v>14427</v>
      </c>
      <c r="I38" s="1">
        <v>34739</v>
      </c>
      <c r="J38" s="1">
        <v>1326</v>
      </c>
      <c r="K38" s="1">
        <v>33413</v>
      </c>
      <c r="L38" s="1">
        <v>3120</v>
      </c>
      <c r="M38" s="1">
        <v>18</v>
      </c>
      <c r="N38" s="1">
        <v>3102</v>
      </c>
      <c r="O38" s="1">
        <v>19261</v>
      </c>
      <c r="P38" s="1">
        <v>453</v>
      </c>
      <c r="Q38" s="1">
        <v>18808</v>
      </c>
      <c r="R38" s="1">
        <v>687</v>
      </c>
      <c r="S38" s="1">
        <v>7</v>
      </c>
      <c r="T38" s="1">
        <v>680</v>
      </c>
      <c r="U38" s="1">
        <v>28519</v>
      </c>
      <c r="V38" s="1">
        <v>3352</v>
      </c>
      <c r="W38" s="1">
        <v>25167</v>
      </c>
      <c r="X38" s="1">
        <v>8746</v>
      </c>
      <c r="Y38" s="1">
        <v>1552</v>
      </c>
      <c r="Z38" s="1">
        <v>7194</v>
      </c>
      <c r="AA38" s="1">
        <v>186467</v>
      </c>
      <c r="AB38" s="1">
        <v>27671</v>
      </c>
      <c r="AC38" s="1">
        <v>158796</v>
      </c>
      <c r="AD38" s="1">
        <v>910826</v>
      </c>
      <c r="AE38" s="1">
        <v>53122</v>
      </c>
      <c r="AF38" s="1">
        <v>857704</v>
      </c>
      <c r="AG38" s="1">
        <v>24181</v>
      </c>
      <c r="AH38" s="1">
        <v>161</v>
      </c>
      <c r="AI38" s="1">
        <v>24020</v>
      </c>
      <c r="AJ38" s="1">
        <v>101811</v>
      </c>
      <c r="AK38" s="1">
        <v>214</v>
      </c>
      <c r="AL38" s="1">
        <v>101597</v>
      </c>
      <c r="AM38" s="1">
        <v>2309</v>
      </c>
      <c r="AN38" s="1">
        <v>1</v>
      </c>
      <c r="AO38" s="1">
        <v>2308</v>
      </c>
      <c r="AP38" s="1">
        <v>72595</v>
      </c>
      <c r="AQ38" s="1">
        <v>2096</v>
      </c>
      <c r="AR38" s="1">
        <v>70499</v>
      </c>
      <c r="AS38" s="1">
        <v>78107</v>
      </c>
      <c r="AT38" s="1">
        <v>4926</v>
      </c>
      <c r="AU38" s="1">
        <v>73181</v>
      </c>
      <c r="AV38" s="1">
        <v>279003</v>
      </c>
      <c r="AW38" s="1">
        <v>7398</v>
      </c>
      <c r="AX38" s="1">
        <v>271605</v>
      </c>
      <c r="BA38" s="1">
        <v>1194474</v>
      </c>
      <c r="BB38" s="1">
        <v>63983</v>
      </c>
      <c r="BC38" s="1">
        <v>1130491</v>
      </c>
    </row>
    <row r="39" spans="1:55" ht="22.5" customHeight="1" x14ac:dyDescent="0.15">
      <c r="B39" s="22" t="s">
        <v>189</v>
      </c>
      <c r="C39" s="60">
        <f t="shared" ref="C39:K39" si="3">ROUND(C36/C38*100,1)</f>
        <v>100.5</v>
      </c>
      <c r="D39" s="60">
        <f t="shared" si="3"/>
        <v>97.7</v>
      </c>
      <c r="E39" s="60">
        <f t="shared" si="3"/>
        <v>100.6</v>
      </c>
      <c r="F39" s="60">
        <f t="shared" si="3"/>
        <v>100.6</v>
      </c>
      <c r="G39" s="60">
        <f t="shared" si="3"/>
        <v>100</v>
      </c>
      <c r="H39" s="60">
        <f t="shared" si="3"/>
        <v>100.6</v>
      </c>
      <c r="I39" s="60">
        <f t="shared" si="3"/>
        <v>98.8</v>
      </c>
      <c r="J39" s="60">
        <f t="shared" si="3"/>
        <v>95.5</v>
      </c>
      <c r="K39" s="60">
        <f t="shared" si="3"/>
        <v>98.9</v>
      </c>
      <c r="L39" s="60">
        <f t="shared" ref="L39:AX39" si="4">ROUND(L36/L38*100,1)</f>
        <v>99.3</v>
      </c>
      <c r="M39" s="60">
        <f t="shared" si="4"/>
        <v>100</v>
      </c>
      <c r="N39" s="60">
        <f t="shared" si="4"/>
        <v>99.3</v>
      </c>
      <c r="O39" s="60">
        <f t="shared" si="4"/>
        <v>100.3</v>
      </c>
      <c r="P39" s="60">
        <f t="shared" si="4"/>
        <v>99.3</v>
      </c>
      <c r="Q39" s="60">
        <f t="shared" si="4"/>
        <v>100.3</v>
      </c>
      <c r="R39" s="60">
        <f t="shared" si="4"/>
        <v>101.2</v>
      </c>
      <c r="S39" s="60">
        <f t="shared" si="4"/>
        <v>85.7</v>
      </c>
      <c r="T39" s="60">
        <f t="shared" si="4"/>
        <v>101.3</v>
      </c>
      <c r="U39" s="60">
        <f t="shared" si="4"/>
        <v>99.6</v>
      </c>
      <c r="V39" s="60">
        <f t="shared" si="4"/>
        <v>99.9</v>
      </c>
      <c r="W39" s="60">
        <f t="shared" si="4"/>
        <v>99.5</v>
      </c>
      <c r="X39" s="60">
        <f t="shared" si="4"/>
        <v>99.1</v>
      </c>
      <c r="Y39" s="60">
        <f t="shared" si="4"/>
        <v>98.4</v>
      </c>
      <c r="Z39" s="60">
        <f t="shared" si="4"/>
        <v>99.2</v>
      </c>
      <c r="AA39" s="60">
        <f t="shared" si="4"/>
        <v>99.2</v>
      </c>
      <c r="AB39" s="60">
        <f t="shared" si="4"/>
        <v>98.7</v>
      </c>
      <c r="AC39" s="60">
        <f t="shared" si="4"/>
        <v>99.3</v>
      </c>
      <c r="AD39" s="60">
        <f t="shared" si="4"/>
        <v>100.1</v>
      </c>
      <c r="AE39" s="60">
        <f t="shared" si="4"/>
        <v>98.4</v>
      </c>
      <c r="AF39" s="60">
        <f t="shared" si="4"/>
        <v>100.2</v>
      </c>
      <c r="AG39" s="60">
        <f t="shared" si="4"/>
        <v>99.9</v>
      </c>
      <c r="AH39" s="60">
        <f t="shared" si="4"/>
        <v>99.4</v>
      </c>
      <c r="AI39" s="60">
        <f t="shared" si="4"/>
        <v>99.9</v>
      </c>
      <c r="AJ39" s="60">
        <f t="shared" si="4"/>
        <v>100.6</v>
      </c>
      <c r="AK39" s="60">
        <f t="shared" si="4"/>
        <v>98.1</v>
      </c>
      <c r="AL39" s="60">
        <f t="shared" si="4"/>
        <v>100.6</v>
      </c>
      <c r="AM39" s="60">
        <f t="shared" si="4"/>
        <v>102.5</v>
      </c>
      <c r="AN39" s="60">
        <f t="shared" si="4"/>
        <v>100</v>
      </c>
      <c r="AO39" s="60">
        <f t="shared" si="4"/>
        <v>102.5</v>
      </c>
      <c r="AP39" s="60">
        <f t="shared" si="4"/>
        <v>100.1</v>
      </c>
      <c r="AQ39" s="60">
        <f t="shared" si="4"/>
        <v>98.7</v>
      </c>
      <c r="AR39" s="60">
        <f t="shared" si="4"/>
        <v>100.2</v>
      </c>
      <c r="AS39" s="60">
        <f t="shared" si="4"/>
        <v>99.9</v>
      </c>
      <c r="AT39" s="60">
        <f t="shared" si="4"/>
        <v>99.3</v>
      </c>
      <c r="AU39" s="60">
        <f t="shared" si="4"/>
        <v>100</v>
      </c>
      <c r="AV39" s="60">
        <f t="shared" si="4"/>
        <v>100.2</v>
      </c>
      <c r="AW39" s="60">
        <f t="shared" si="4"/>
        <v>99.1</v>
      </c>
      <c r="AX39" s="60">
        <f t="shared" si="4"/>
        <v>100.3</v>
      </c>
    </row>
  </sheetData>
  <mergeCells count="1">
    <mergeCell ref="F4:H4"/>
  </mergeCells>
  <phoneticPr fontId="1"/>
  <pageMargins left="0.78740157480314965" right="0.59055118110236227" top="0.78740157480314965" bottom="0.59055118110236227" header="0.51181102362204722" footer="0.39370078740157483"/>
  <pageSetup paperSize="9" scale="60" firstPageNumber="67" fitToWidth="6" pageOrder="overThenDown" orientation="landscape" useFirstPageNumber="1" r:id="rId1"/>
  <headerFooter alignWithMargins="0"/>
  <colBreaks count="2" manualBreakCount="2">
    <brk id="32" max="35" man="1"/>
    <brk id="41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第２２表（家屋）</vt:lpstr>
      <vt:lpstr>第２３表①（木造）</vt:lpstr>
      <vt:lpstr>第２３表②（非木）</vt:lpstr>
      <vt:lpstr>第２３表③（合計）</vt:lpstr>
      <vt:lpstr>第２４表（家屋）</vt:lpstr>
      <vt:lpstr>'第２２表（家屋）'!Print_Area</vt:lpstr>
      <vt:lpstr>'第２３表①（木造）'!Print_Area</vt:lpstr>
      <vt:lpstr>'第２３表②（非木）'!Print_Area</vt:lpstr>
      <vt:lpstr>'第２３表③（合計）'!Print_Area</vt:lpstr>
      <vt:lpstr>'第２４表（家屋）'!Print_Area</vt:lpstr>
      <vt:lpstr>'第２４表（家屋）'!Print_Titles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2021-03-22T08:55:38Z</cp:lastPrinted>
  <dcterms:created xsi:type="dcterms:W3CDTF">2003-01-16T05:14:34Z</dcterms:created>
  <dcterms:modified xsi:type="dcterms:W3CDTF">2021-03-22T08:59:42Z</dcterms:modified>
</cp:coreProperties>
</file>