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９\H29年度版\"/>
    </mc:Choice>
  </mc:AlternateContent>
  <bookViews>
    <workbookView xWindow="7635" yWindow="-15" windowWidth="7680" windowHeight="8745" tabRatio="760" activeTab="4"/>
  </bookViews>
  <sheets>
    <sheet name="第１１表" sheetId="5" r:id="rId1"/>
    <sheet name="第１２表" sheetId="6" r:id="rId2"/>
    <sheet name="第１３表" sheetId="7" r:id="rId3"/>
    <sheet name="第１４表①" sheetId="8" r:id="rId4"/>
    <sheet name="第１４表②" sheetId="9" r:id="rId5"/>
    <sheet name="第１４表③" sheetId="10" r:id="rId6"/>
    <sheet name="第１５表" sheetId="11" r:id="rId7"/>
    <sheet name="第１６表" sheetId="12" r:id="rId8"/>
    <sheet name="第１７表①" sheetId="13" r:id="rId9"/>
    <sheet name="第１７表②" sheetId="14" r:id="rId10"/>
    <sheet name="第１７表③" sheetId="17" r:id="rId11"/>
    <sheet name="第１７表④" sheetId="15" r:id="rId12"/>
    <sheet name="第１８表" sheetId="16" r:id="rId13"/>
  </sheets>
  <definedNames>
    <definedName name="_xlnm.Print_Area" localSheetId="0">第１１表!$A$1:$U$36</definedName>
    <definedName name="_xlnm.Print_Area" localSheetId="1">第１２表!$A$1:$G$36</definedName>
    <definedName name="_xlnm.Print_Area" localSheetId="2">第１３表!$A$1:$N$36</definedName>
    <definedName name="_xlnm.Print_Area" localSheetId="3">第１４表①!$A$1:$V$36</definedName>
    <definedName name="_xlnm.Print_Area" localSheetId="4">第１４表②!$A$1:$AR$36</definedName>
    <definedName name="_xlnm.Print_Area" localSheetId="5">第１４表③!$A$1:$AB$36</definedName>
    <definedName name="_xlnm.Print_Area" localSheetId="6">第１５表!$A$1:$AM$36</definedName>
    <definedName name="_xlnm.Print_Area" localSheetId="7">第１６表!$A$1:$K$36</definedName>
    <definedName name="_xlnm.Print_Area" localSheetId="8">第１７表①!$A$1:$V$36</definedName>
    <definedName name="_xlnm.Print_Area" localSheetId="9">第１７表②!$A$1:$AB$36</definedName>
    <definedName name="_xlnm.Print_Area" localSheetId="10">第１７表③!$A$1:$R$36</definedName>
    <definedName name="_xlnm.Print_Area" localSheetId="11">第１７表④!$A$1:$AB$36</definedName>
    <definedName name="_xlnm.Print_Area" localSheetId="12">第１８表!$A$1:$W$36</definedName>
    <definedName name="_xlnm.Print_Titles" localSheetId="0">第１１表!$A:$B</definedName>
    <definedName name="_xlnm.Print_Titles" localSheetId="2">第１３表!$A:$B</definedName>
    <definedName name="_xlnm.Print_Titles" localSheetId="3">第１４表①!$A:$B</definedName>
    <definedName name="_xlnm.Print_Titles" localSheetId="4">第１４表②!$A:$B</definedName>
    <definedName name="_xlnm.Print_Titles" localSheetId="5">第１４表③!$A:$B</definedName>
    <definedName name="_xlnm.Print_Titles" localSheetId="6">第１５表!$A:$B</definedName>
    <definedName name="_xlnm.Print_Titles" localSheetId="8">第１７表①!$A:$B</definedName>
    <definedName name="_xlnm.Print_Titles" localSheetId="9">第１７表②!$A:$B</definedName>
    <definedName name="_xlnm.Print_Titles" localSheetId="10">第１７表③!$A:$B</definedName>
    <definedName name="_xlnm.Print_Titles" localSheetId="11">第１７表④!$A:$B</definedName>
    <definedName name="_xlnm.Print_Titles" localSheetId="12">第１８表!$A:$B</definedName>
  </definedNames>
  <calcPr calcId="152511"/>
</workbook>
</file>

<file path=xl/calcChain.xml><?xml version="1.0" encoding="utf-8"?>
<calcChain xmlns="http://schemas.openxmlformats.org/spreadsheetml/2006/main">
  <c r="J23" i="9" l="1"/>
  <c r="S36" i="13" l="1"/>
  <c r="S35" i="13"/>
  <c r="AR35" i="9"/>
  <c r="AQ35" i="9"/>
  <c r="AP35" i="9"/>
  <c r="AO36" i="9"/>
  <c r="AO35" i="9"/>
  <c r="AN35" i="9"/>
  <c r="AM35" i="9"/>
  <c r="AL35" i="9"/>
  <c r="AK35" i="9"/>
  <c r="AK23" i="9"/>
  <c r="AJ35" i="9"/>
  <c r="AI35" i="9"/>
  <c r="AH35" i="9"/>
  <c r="AG35" i="9"/>
  <c r="AF35" i="9"/>
  <c r="AE35" i="9"/>
  <c r="AD35" i="9"/>
  <c r="AC35" i="9"/>
  <c r="L36" i="10" l="1"/>
  <c r="L23" i="10"/>
  <c r="L35" i="10"/>
  <c r="V23" i="8" l="1"/>
  <c r="Q23" i="8"/>
  <c r="R23" i="8"/>
  <c r="S23" i="8"/>
  <c r="T23" i="8"/>
  <c r="U23" i="8"/>
  <c r="P23" i="8"/>
  <c r="O23" i="8"/>
  <c r="N23" i="8"/>
  <c r="I23" i="8"/>
  <c r="J23" i="8"/>
  <c r="K23" i="8"/>
  <c r="L23" i="8"/>
  <c r="M23" i="8"/>
  <c r="H23" i="8"/>
  <c r="G23" i="8"/>
  <c r="E23" i="8"/>
  <c r="F23" i="8"/>
  <c r="D23" i="8"/>
  <c r="C23" i="8"/>
  <c r="K23" i="7"/>
  <c r="L23" i="7"/>
  <c r="M23" i="7"/>
  <c r="N23" i="7"/>
  <c r="J23" i="7"/>
  <c r="I23" i="7"/>
  <c r="D23" i="7"/>
  <c r="E23" i="7"/>
  <c r="F23" i="7"/>
  <c r="G23" i="7"/>
  <c r="H23" i="7"/>
  <c r="C23" i="7"/>
  <c r="Q23" i="5"/>
  <c r="R23" i="5"/>
  <c r="S23" i="5"/>
  <c r="T23" i="5"/>
  <c r="U23" i="5"/>
  <c r="P23" i="5"/>
  <c r="L23" i="5"/>
  <c r="M23" i="5"/>
  <c r="N23" i="5"/>
  <c r="O23" i="5"/>
  <c r="K23" i="5"/>
  <c r="S36" i="8" l="1"/>
  <c r="S35" i="8"/>
  <c r="G23" i="6" l="1"/>
  <c r="F23" i="6"/>
  <c r="E23" i="6"/>
  <c r="D23" i="6"/>
  <c r="C23" i="6"/>
  <c r="O35" i="10" l="1"/>
  <c r="N35" i="10"/>
  <c r="M35" i="10"/>
  <c r="K35" i="10"/>
  <c r="J35" i="10"/>
  <c r="I35" i="10"/>
  <c r="H35" i="10"/>
  <c r="G35" i="10"/>
  <c r="F35" i="10"/>
  <c r="E35" i="10"/>
  <c r="D35" i="10"/>
  <c r="C35" i="10"/>
  <c r="K38" i="15" l="1"/>
  <c r="N38" i="17"/>
  <c r="R38" i="13"/>
  <c r="R35" i="13"/>
  <c r="K38" i="10"/>
  <c r="C38" i="10"/>
  <c r="C39" i="10" s="1"/>
  <c r="K36" i="10"/>
  <c r="AN38" i="9"/>
  <c r="AK38" i="9"/>
  <c r="AN36" i="9"/>
  <c r="O38" i="8"/>
  <c r="R35" i="8"/>
  <c r="R38" i="8"/>
  <c r="R36" i="8"/>
  <c r="R39" i="8" s="1"/>
  <c r="D38" i="16"/>
  <c r="E38" i="16"/>
  <c r="F38" i="16"/>
  <c r="G38" i="16"/>
  <c r="H38" i="16"/>
  <c r="I38" i="16"/>
  <c r="I39" i="16" s="1"/>
  <c r="J38" i="16"/>
  <c r="K38" i="16"/>
  <c r="L38" i="16"/>
  <c r="M38" i="16"/>
  <c r="N38" i="16"/>
  <c r="O38" i="16"/>
  <c r="P38" i="16"/>
  <c r="Q38" i="16"/>
  <c r="R38" i="16"/>
  <c r="S38" i="16"/>
  <c r="T38" i="16"/>
  <c r="U38" i="16"/>
  <c r="V38" i="16"/>
  <c r="C38" i="16"/>
  <c r="D38" i="15"/>
  <c r="E38" i="15"/>
  <c r="F38" i="15"/>
  <c r="H38" i="15"/>
  <c r="I38" i="15"/>
  <c r="I39" i="15" s="1"/>
  <c r="M38" i="15"/>
  <c r="N38" i="15"/>
  <c r="P38" i="15"/>
  <c r="Q38" i="15"/>
  <c r="R38" i="15"/>
  <c r="S38" i="15"/>
  <c r="T38" i="15"/>
  <c r="V38" i="15"/>
  <c r="W38" i="15"/>
  <c r="X38" i="15"/>
  <c r="Y38" i="15"/>
  <c r="Z38" i="15"/>
  <c r="AA38" i="15"/>
  <c r="C38" i="15"/>
  <c r="D38" i="17"/>
  <c r="D39" i="17" s="1"/>
  <c r="E38" i="17"/>
  <c r="G38" i="17"/>
  <c r="H38" i="17"/>
  <c r="I38" i="17"/>
  <c r="K38" i="17"/>
  <c r="K39" i="17" s="1"/>
  <c r="L38" i="17"/>
  <c r="P38" i="17"/>
  <c r="Q38" i="17"/>
  <c r="C38" i="17"/>
  <c r="F38" i="17" s="1"/>
  <c r="D38" i="14"/>
  <c r="E38" i="14"/>
  <c r="F38" i="14"/>
  <c r="G38" i="14"/>
  <c r="H38" i="14"/>
  <c r="I38" i="14"/>
  <c r="J38" i="14"/>
  <c r="L38" i="14"/>
  <c r="M38" i="14"/>
  <c r="O38" i="14"/>
  <c r="P38" i="14"/>
  <c r="Q38" i="14"/>
  <c r="R38" i="14"/>
  <c r="T38" i="14"/>
  <c r="U38" i="14"/>
  <c r="V38" i="14"/>
  <c r="W38" i="14"/>
  <c r="X38" i="14"/>
  <c r="Z38" i="14"/>
  <c r="AA38" i="14"/>
  <c r="C38" i="14"/>
  <c r="D38" i="13"/>
  <c r="F38" i="13"/>
  <c r="G38" i="13"/>
  <c r="H38" i="13"/>
  <c r="I38" i="13"/>
  <c r="K38" i="13"/>
  <c r="L38" i="13"/>
  <c r="M38" i="13"/>
  <c r="O38" i="13"/>
  <c r="P38" i="13"/>
  <c r="T38" i="13"/>
  <c r="U38" i="13"/>
  <c r="C38" i="13"/>
  <c r="E38" i="13" s="1"/>
  <c r="D38" i="10"/>
  <c r="E38" i="10"/>
  <c r="F38" i="10"/>
  <c r="H38" i="10"/>
  <c r="I38" i="10"/>
  <c r="J38" i="10" s="1"/>
  <c r="M38" i="10"/>
  <c r="N38" i="10"/>
  <c r="P38" i="10"/>
  <c r="Q38" i="10"/>
  <c r="R38" i="10"/>
  <c r="S38" i="10"/>
  <c r="T38" i="10"/>
  <c r="V38" i="10"/>
  <c r="W38" i="10"/>
  <c r="X38" i="10"/>
  <c r="Y38" i="10"/>
  <c r="Z38" i="10"/>
  <c r="AA38" i="10"/>
  <c r="D38" i="9"/>
  <c r="E38" i="9"/>
  <c r="F38" i="9"/>
  <c r="G38" i="9"/>
  <c r="H38" i="9"/>
  <c r="I38" i="9"/>
  <c r="J38" i="9"/>
  <c r="L38" i="9"/>
  <c r="M38" i="9"/>
  <c r="O38" i="9"/>
  <c r="P38" i="9"/>
  <c r="Q38" i="9"/>
  <c r="R38" i="9"/>
  <c r="T38" i="9"/>
  <c r="U38" i="9"/>
  <c r="V38" i="9"/>
  <c r="W38" i="9"/>
  <c r="X38" i="9"/>
  <c r="Z38" i="9"/>
  <c r="AA38" i="9"/>
  <c r="AC38" i="9"/>
  <c r="AD38" i="9"/>
  <c r="AE38" i="9"/>
  <c r="AG38" i="9"/>
  <c r="AH38" i="9"/>
  <c r="AI38" i="9"/>
  <c r="AL38" i="9"/>
  <c r="AP38" i="9"/>
  <c r="AQ38" i="9"/>
  <c r="C38" i="9"/>
  <c r="G38" i="8"/>
  <c r="J38" i="8" s="1"/>
  <c r="H38" i="8"/>
  <c r="I38" i="8"/>
  <c r="K38" i="8"/>
  <c r="L38" i="8"/>
  <c r="M38" i="8"/>
  <c r="P38" i="8"/>
  <c r="T38" i="8"/>
  <c r="U38" i="8"/>
  <c r="F38" i="8"/>
  <c r="D38" i="8"/>
  <c r="E38" i="8" s="1"/>
  <c r="C38" i="8"/>
  <c r="D38" i="11"/>
  <c r="E38" i="11"/>
  <c r="F38" i="11"/>
  <c r="G38" i="11"/>
  <c r="H38" i="11"/>
  <c r="I38" i="11"/>
  <c r="J38" i="11"/>
  <c r="K38" i="11"/>
  <c r="L38" i="11"/>
  <c r="M38" i="11"/>
  <c r="N38" i="11"/>
  <c r="O38" i="11"/>
  <c r="P38" i="11"/>
  <c r="Q38" i="11"/>
  <c r="R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L38" i="11"/>
  <c r="AM38" i="11"/>
  <c r="C38" i="11"/>
  <c r="I35" i="11"/>
  <c r="J35" i="11"/>
  <c r="K35" i="11"/>
  <c r="L35" i="11"/>
  <c r="I36" i="11"/>
  <c r="I39" i="11" s="1"/>
  <c r="J36" i="11"/>
  <c r="J39" i="11" s="1"/>
  <c r="K36" i="11"/>
  <c r="K39" i="11" s="1"/>
  <c r="D38" i="12"/>
  <c r="E38" i="12"/>
  <c r="F38" i="12"/>
  <c r="G38" i="12"/>
  <c r="H38" i="12"/>
  <c r="I38" i="12"/>
  <c r="J38" i="12"/>
  <c r="K38" i="12"/>
  <c r="K39" i="12" s="1"/>
  <c r="C38" i="12"/>
  <c r="K38" i="7"/>
  <c r="J38" i="7"/>
  <c r="I38" i="7"/>
  <c r="D38" i="7"/>
  <c r="E38" i="7"/>
  <c r="C38" i="7"/>
  <c r="P38" i="5"/>
  <c r="Q38" i="5"/>
  <c r="R38" i="5"/>
  <c r="S38" i="5"/>
  <c r="T38" i="5"/>
  <c r="U38" i="5"/>
  <c r="N38" i="7"/>
  <c r="M38" i="7"/>
  <c r="H38" i="7"/>
  <c r="G38" i="7"/>
  <c r="C38" i="6"/>
  <c r="D38" i="6"/>
  <c r="E38" i="6"/>
  <c r="F38" i="6"/>
  <c r="G38" i="6"/>
  <c r="G38" i="5"/>
  <c r="H38" i="5"/>
  <c r="I38" i="5"/>
  <c r="J38" i="5"/>
  <c r="K38" i="5"/>
  <c r="L38" i="5"/>
  <c r="M38" i="5"/>
  <c r="N38" i="5"/>
  <c r="F38" i="5"/>
  <c r="D38" i="5"/>
  <c r="C38" i="5"/>
  <c r="E38" i="5" s="1"/>
  <c r="N2" i="16"/>
  <c r="P2" i="15"/>
  <c r="K2" i="15"/>
  <c r="K2" i="17"/>
  <c r="U2" i="14"/>
  <c r="P2" i="14"/>
  <c r="I2" i="14"/>
  <c r="O2" i="13"/>
  <c r="G2" i="13"/>
  <c r="AD2" i="11"/>
  <c r="V2" i="11"/>
  <c r="O2" i="11"/>
  <c r="P2" i="10"/>
  <c r="K2" i="10"/>
  <c r="AK2" i="9"/>
  <c r="AC2" i="9"/>
  <c r="U2" i="9"/>
  <c r="P2" i="9"/>
  <c r="I2" i="9"/>
  <c r="O2" i="8"/>
  <c r="G2" i="8"/>
  <c r="P2" i="5"/>
  <c r="F2" i="5"/>
  <c r="E39" i="16"/>
  <c r="M39" i="16"/>
  <c r="Q39" i="16"/>
  <c r="T39" i="16"/>
  <c r="D39" i="16"/>
  <c r="H39" i="16"/>
  <c r="L39" i="16"/>
  <c r="N39" i="16"/>
  <c r="P39" i="16"/>
  <c r="D39" i="15"/>
  <c r="E39" i="15"/>
  <c r="S39" i="15"/>
  <c r="H39" i="17"/>
  <c r="I39" i="17"/>
  <c r="D35" i="14"/>
  <c r="E35" i="14"/>
  <c r="F35" i="14"/>
  <c r="G35" i="14"/>
  <c r="G36" i="14" s="1"/>
  <c r="H35" i="14"/>
  <c r="H36" i="14" s="1"/>
  <c r="H39" i="14" s="1"/>
  <c r="I35" i="14"/>
  <c r="I36" i="14" s="1"/>
  <c r="J35" i="14"/>
  <c r="J36" i="14" s="1"/>
  <c r="K35" i="14"/>
  <c r="K36" i="14" s="1"/>
  <c r="L35" i="14"/>
  <c r="M35" i="14"/>
  <c r="M36" i="14" s="1"/>
  <c r="M39" i="14" s="1"/>
  <c r="N35" i="14"/>
  <c r="O35" i="14"/>
  <c r="P35" i="14"/>
  <c r="Q35" i="14"/>
  <c r="R35" i="14"/>
  <c r="S35" i="14"/>
  <c r="T35" i="14"/>
  <c r="U35" i="14"/>
  <c r="V35" i="14"/>
  <c r="W35" i="14"/>
  <c r="W36" i="14" s="1"/>
  <c r="W39" i="14" s="1"/>
  <c r="X35" i="14"/>
  <c r="Y35" i="14"/>
  <c r="Y36" i="14" s="1"/>
  <c r="Z35" i="14"/>
  <c r="AA35" i="14"/>
  <c r="AB35" i="14"/>
  <c r="E36" i="14"/>
  <c r="F36" i="14"/>
  <c r="R36" i="14"/>
  <c r="R39" i="14" s="1"/>
  <c r="U36" i="14"/>
  <c r="U39" i="14" s="1"/>
  <c r="V36" i="14"/>
  <c r="C35" i="14"/>
  <c r="C36" i="14" s="1"/>
  <c r="C39" i="14" s="1"/>
  <c r="D35" i="13"/>
  <c r="E35" i="13"/>
  <c r="F35" i="13"/>
  <c r="G35" i="13"/>
  <c r="H35" i="13"/>
  <c r="I35" i="13"/>
  <c r="I36" i="13" s="1"/>
  <c r="J35" i="13"/>
  <c r="K35" i="13"/>
  <c r="K36" i="13" s="1"/>
  <c r="K39" i="13" s="1"/>
  <c r="L35" i="13"/>
  <c r="M35" i="13"/>
  <c r="N35" i="13"/>
  <c r="O35" i="13"/>
  <c r="P35" i="13"/>
  <c r="Q35" i="13"/>
  <c r="T35" i="13"/>
  <c r="U35" i="13"/>
  <c r="U36" i="13" s="1"/>
  <c r="U39" i="13" s="1"/>
  <c r="V35" i="13"/>
  <c r="V36" i="13" s="1"/>
  <c r="C35" i="13"/>
  <c r="D36" i="13"/>
  <c r="D39" i="13" s="1"/>
  <c r="L36" i="13"/>
  <c r="L39" i="13" s="1"/>
  <c r="P36" i="13"/>
  <c r="C35" i="12"/>
  <c r="E36" i="12"/>
  <c r="E39" i="12" s="1"/>
  <c r="C36" i="12"/>
  <c r="C39" i="12" s="1"/>
  <c r="D35" i="12"/>
  <c r="E35" i="12"/>
  <c r="F35" i="12"/>
  <c r="F36" i="12" s="1"/>
  <c r="F39" i="12" s="1"/>
  <c r="G35" i="12"/>
  <c r="G36" i="12" s="1"/>
  <c r="G39" i="12" s="1"/>
  <c r="H35" i="12"/>
  <c r="I35" i="12"/>
  <c r="J35" i="12"/>
  <c r="J36" i="12" s="1"/>
  <c r="J39" i="12" s="1"/>
  <c r="K35" i="12"/>
  <c r="K36" i="12" s="1"/>
  <c r="D35" i="11"/>
  <c r="E35" i="11"/>
  <c r="F35" i="11"/>
  <c r="G35" i="11"/>
  <c r="H35" i="11"/>
  <c r="M35" i="11"/>
  <c r="N35" i="11"/>
  <c r="O35" i="11"/>
  <c r="P35" i="11"/>
  <c r="Q35" i="11"/>
  <c r="R35" i="11"/>
  <c r="R36" i="11" s="1"/>
  <c r="S35" i="11"/>
  <c r="S36" i="11" s="1"/>
  <c r="T35" i="11"/>
  <c r="T36" i="11" s="1"/>
  <c r="U35" i="11"/>
  <c r="V35" i="11"/>
  <c r="W35" i="11"/>
  <c r="W36" i="11" s="1"/>
  <c r="X35" i="11"/>
  <c r="Y35" i="11"/>
  <c r="Y36" i="11" s="1"/>
  <c r="Z35" i="11"/>
  <c r="Z36" i="11" s="1"/>
  <c r="Z39" i="11" s="1"/>
  <c r="AA35" i="11"/>
  <c r="AB35" i="11"/>
  <c r="AC35" i="11"/>
  <c r="AD35" i="11"/>
  <c r="AD36" i="11" s="1"/>
  <c r="AD39" i="11" s="1"/>
  <c r="AE35" i="11"/>
  <c r="AF35" i="11"/>
  <c r="AG35" i="11"/>
  <c r="AH35" i="11"/>
  <c r="AI35" i="11"/>
  <c r="AJ35" i="11"/>
  <c r="AK35" i="11"/>
  <c r="AL35" i="11"/>
  <c r="AL36" i="11" s="1"/>
  <c r="AL39" i="11" s="1"/>
  <c r="AM35" i="11"/>
  <c r="C35" i="11"/>
  <c r="E36" i="11"/>
  <c r="M36" i="11"/>
  <c r="N36" i="11"/>
  <c r="N39" i="11" s="1"/>
  <c r="U36" i="11"/>
  <c r="V36" i="11"/>
  <c r="V39" i="11" s="1"/>
  <c r="X36" i="11"/>
  <c r="AC36" i="11"/>
  <c r="AI36" i="11"/>
  <c r="AI39" i="11" s="1"/>
  <c r="P35" i="10"/>
  <c r="P36" i="10" s="1"/>
  <c r="Q35" i="10"/>
  <c r="Q36" i="10" s="1"/>
  <c r="Q39" i="10" s="1"/>
  <c r="R35" i="10"/>
  <c r="S35" i="10"/>
  <c r="T35" i="10"/>
  <c r="T36" i="10" s="1"/>
  <c r="U35" i="10"/>
  <c r="U36" i="10" s="1"/>
  <c r="V35" i="10"/>
  <c r="W35" i="10"/>
  <c r="X35" i="10"/>
  <c r="Y35" i="10"/>
  <c r="Y36" i="10" s="1"/>
  <c r="Y39" i="10" s="1"/>
  <c r="Z35" i="10"/>
  <c r="AA35" i="10"/>
  <c r="AB35" i="10"/>
  <c r="D36" i="10"/>
  <c r="E36" i="10"/>
  <c r="F36" i="10"/>
  <c r="G36" i="10"/>
  <c r="H36" i="10"/>
  <c r="I36" i="10"/>
  <c r="J36" i="10"/>
  <c r="M36" i="10"/>
  <c r="N36" i="10"/>
  <c r="O36" i="10"/>
  <c r="S36" i="10"/>
  <c r="S39" i="10"/>
  <c r="V36" i="10"/>
  <c r="W36" i="10"/>
  <c r="W39" i="10" s="1"/>
  <c r="X36" i="10"/>
  <c r="Z36" i="10"/>
  <c r="AB36" i="10"/>
  <c r="C36" i="10"/>
  <c r="D35" i="8"/>
  <c r="E35" i="8"/>
  <c r="F35" i="8"/>
  <c r="F36" i="8" s="1"/>
  <c r="F39" i="8" s="1"/>
  <c r="C35" i="8"/>
  <c r="D36" i="8"/>
  <c r="D39" i="8" s="1"/>
  <c r="C36" i="8"/>
  <c r="C39" i="8" s="1"/>
  <c r="D35" i="9"/>
  <c r="D36" i="9" s="1"/>
  <c r="D39" i="9" s="1"/>
  <c r="E35" i="9"/>
  <c r="E36" i="9" s="1"/>
  <c r="F35" i="9"/>
  <c r="F36" i="9" s="1"/>
  <c r="G35" i="9"/>
  <c r="G36" i="9" s="1"/>
  <c r="H35" i="9"/>
  <c r="H36" i="9" s="1"/>
  <c r="I35" i="9"/>
  <c r="J35" i="9"/>
  <c r="J36" i="9" s="1"/>
  <c r="K35" i="9"/>
  <c r="K36" i="9" s="1"/>
  <c r="L35" i="9"/>
  <c r="M35" i="9"/>
  <c r="N35" i="9"/>
  <c r="N36" i="9" s="1"/>
  <c r="O35" i="9"/>
  <c r="O36" i="9" s="1"/>
  <c r="P35" i="9"/>
  <c r="Q35" i="9"/>
  <c r="R35" i="9"/>
  <c r="R36" i="9" s="1"/>
  <c r="S35" i="9"/>
  <c r="S36" i="9" s="1"/>
  <c r="T35" i="9"/>
  <c r="T36" i="9" s="1"/>
  <c r="U35" i="9"/>
  <c r="V35" i="9"/>
  <c r="V36" i="9" s="1"/>
  <c r="W35" i="9"/>
  <c r="W36" i="9" s="1"/>
  <c r="X35" i="9"/>
  <c r="X36" i="9" s="1"/>
  <c r="Y35" i="9"/>
  <c r="Z35" i="9"/>
  <c r="Z36" i="9" s="1"/>
  <c r="AA35" i="9"/>
  <c r="AA36" i="9" s="1"/>
  <c r="AB35" i="9"/>
  <c r="AB36" i="9" s="1"/>
  <c r="AC36" i="9"/>
  <c r="AE36" i="9"/>
  <c r="AF36" i="9"/>
  <c r="AG36" i="9"/>
  <c r="AI36" i="9"/>
  <c r="AJ36" i="9"/>
  <c r="AK36" i="9"/>
  <c r="AL36" i="9"/>
  <c r="AM36" i="9"/>
  <c r="AP36" i="9"/>
  <c r="AQ36" i="9"/>
  <c r="C35" i="9"/>
  <c r="C36" i="9" s="1"/>
  <c r="G35" i="8"/>
  <c r="H35" i="8"/>
  <c r="H36" i="8" s="1"/>
  <c r="I35" i="8"/>
  <c r="J35" i="8"/>
  <c r="J36" i="8"/>
  <c r="K35" i="8"/>
  <c r="K36" i="8" s="1"/>
  <c r="K39" i="8" s="1"/>
  <c r="L35" i="8"/>
  <c r="L36" i="8" s="1"/>
  <c r="M35" i="8"/>
  <c r="M36" i="8"/>
  <c r="M39" i="8" s="1"/>
  <c r="N35" i="8"/>
  <c r="N36" i="8" s="1"/>
  <c r="O35" i="8"/>
  <c r="P35" i="8"/>
  <c r="Q35" i="8"/>
  <c r="T35" i="8"/>
  <c r="U35" i="8"/>
  <c r="U36" i="8" s="1"/>
  <c r="V35" i="8"/>
  <c r="I36" i="8"/>
  <c r="I39" i="8" s="1"/>
  <c r="O36" i="8"/>
  <c r="O39" i="8" s="1"/>
  <c r="T36" i="8"/>
  <c r="J35" i="7"/>
  <c r="K35" i="7"/>
  <c r="L35" i="7"/>
  <c r="L36" i="7" s="1"/>
  <c r="M35" i="7"/>
  <c r="M36" i="7" s="1"/>
  <c r="N35" i="7"/>
  <c r="N36" i="7" s="1"/>
  <c r="I35" i="7"/>
  <c r="D35" i="7"/>
  <c r="E35" i="7"/>
  <c r="F35" i="7"/>
  <c r="F36" i="7" s="1"/>
  <c r="G35" i="7"/>
  <c r="H35" i="7"/>
  <c r="H36" i="7" s="1"/>
  <c r="C35" i="7"/>
  <c r="I36" i="7"/>
  <c r="G36" i="7"/>
  <c r="D35" i="6"/>
  <c r="E35" i="6"/>
  <c r="E36" i="6" s="1"/>
  <c r="E39" i="6" s="1"/>
  <c r="F35" i="6"/>
  <c r="F36" i="6" s="1"/>
  <c r="F39" i="6" s="1"/>
  <c r="G35" i="6"/>
  <c r="C35" i="6"/>
  <c r="D36" i="6"/>
  <c r="D35" i="5"/>
  <c r="E35" i="5"/>
  <c r="F35" i="5"/>
  <c r="G35" i="5"/>
  <c r="G36" i="5" s="1"/>
  <c r="H35" i="5"/>
  <c r="H36" i="5" s="1"/>
  <c r="I35" i="5"/>
  <c r="I36" i="5" s="1"/>
  <c r="J35" i="5"/>
  <c r="K35" i="5"/>
  <c r="L35" i="5"/>
  <c r="M35" i="5"/>
  <c r="N35" i="5"/>
  <c r="O35" i="5"/>
  <c r="O36" i="5" s="1"/>
  <c r="P35" i="5"/>
  <c r="P36" i="5" s="1"/>
  <c r="P39" i="5" s="1"/>
  <c r="Q35" i="5"/>
  <c r="R35" i="5"/>
  <c r="S35" i="5"/>
  <c r="S36" i="5" s="1"/>
  <c r="S39" i="5" s="1"/>
  <c r="T35" i="5"/>
  <c r="U35" i="5"/>
  <c r="C35" i="5"/>
  <c r="D23" i="5"/>
  <c r="E23" i="5"/>
  <c r="F36" i="5"/>
  <c r="J36" i="5"/>
  <c r="L36" i="5"/>
  <c r="N36" i="5"/>
  <c r="C23" i="5"/>
  <c r="N36" i="14"/>
  <c r="G36" i="13"/>
  <c r="AK36" i="11"/>
  <c r="AB36" i="11"/>
  <c r="AB39" i="11" s="1"/>
  <c r="P36" i="11"/>
  <c r="Q38" i="8"/>
  <c r="AD36" i="9"/>
  <c r="AH36" i="9"/>
  <c r="AJ36" i="11"/>
  <c r="AJ39" i="11" s="1"/>
  <c r="M39" i="15"/>
  <c r="S36" i="14"/>
  <c r="O36" i="14"/>
  <c r="Z39" i="15" l="1"/>
  <c r="P39" i="15"/>
  <c r="U38" i="15"/>
  <c r="C39" i="15"/>
  <c r="Y39" i="15"/>
  <c r="G38" i="15"/>
  <c r="G39" i="15" s="1"/>
  <c r="C39" i="17"/>
  <c r="J38" i="17"/>
  <c r="G39" i="14"/>
  <c r="K38" i="14"/>
  <c r="F39" i="14"/>
  <c r="J39" i="14"/>
  <c r="Y39" i="11"/>
  <c r="U39" i="11"/>
  <c r="P39" i="11"/>
  <c r="X39" i="11"/>
  <c r="T39" i="11"/>
  <c r="T39" i="10"/>
  <c r="AB38" i="10"/>
  <c r="U38" i="10"/>
  <c r="U39" i="10" s="1"/>
  <c r="AH39" i="9"/>
  <c r="AG39" i="9"/>
  <c r="E39" i="9"/>
  <c r="AP39" i="9"/>
  <c r="AN39" i="9"/>
  <c r="Z39" i="9"/>
  <c r="AF38" i="9"/>
  <c r="AF39" i="9" s="1"/>
  <c r="AJ38" i="9"/>
  <c r="AJ39" i="9" s="1"/>
  <c r="AC39" i="9"/>
  <c r="Y38" i="9"/>
  <c r="C39" i="9"/>
  <c r="H39" i="9"/>
  <c r="K38" i="9"/>
  <c r="F38" i="7"/>
  <c r="F39" i="7" s="1"/>
  <c r="I39" i="7"/>
  <c r="L38" i="7"/>
  <c r="L39" i="7" s="1"/>
  <c r="D39" i="6"/>
  <c r="C36" i="5"/>
  <c r="AK39" i="11"/>
  <c r="AF36" i="11"/>
  <c r="AF39" i="11" s="1"/>
  <c r="AE36" i="11"/>
  <c r="AE39" i="11" s="1"/>
  <c r="AG36" i="11"/>
  <c r="AG39" i="11" s="1"/>
  <c r="AC39" i="11"/>
  <c r="AA36" i="11"/>
  <c r="AA39" i="11" s="1"/>
  <c r="W39" i="11"/>
  <c r="R39" i="11"/>
  <c r="Q36" i="11"/>
  <c r="Q39" i="11" s="1"/>
  <c r="S39" i="11"/>
  <c r="C36" i="11"/>
  <c r="C39" i="11" s="1"/>
  <c r="H36" i="11"/>
  <c r="H39" i="11" s="1"/>
  <c r="D36" i="11"/>
  <c r="D39" i="11" s="1"/>
  <c r="F36" i="11"/>
  <c r="F39" i="11" s="1"/>
  <c r="E39" i="11"/>
  <c r="G36" i="11"/>
  <c r="G39" i="11" s="1"/>
  <c r="L36" i="11"/>
  <c r="L39" i="11" s="1"/>
  <c r="M39" i="11"/>
  <c r="N39" i="15"/>
  <c r="H39" i="15"/>
  <c r="F39" i="15"/>
  <c r="J38" i="15"/>
  <c r="K39" i="15"/>
  <c r="G39" i="17"/>
  <c r="P39" i="17"/>
  <c r="N39" i="17"/>
  <c r="F39" i="17"/>
  <c r="E39" i="17"/>
  <c r="Q39" i="17"/>
  <c r="K39" i="10"/>
  <c r="M39" i="10"/>
  <c r="G38" i="10"/>
  <c r="G39" i="10" s="1"/>
  <c r="F39" i="10"/>
  <c r="D39" i="10"/>
  <c r="E39" i="10"/>
  <c r="N39" i="10"/>
  <c r="H39" i="10"/>
  <c r="AE39" i="9"/>
  <c r="AD39" i="9"/>
  <c r="AQ39" i="9"/>
  <c r="AK39" i="9"/>
  <c r="AM38" i="9"/>
  <c r="AM39" i="9" s="1"/>
  <c r="AL39" i="9"/>
  <c r="AI39" i="9"/>
  <c r="R39" i="16"/>
  <c r="O39" i="16"/>
  <c r="W38" i="16"/>
  <c r="W39" i="16" s="1"/>
  <c r="S39" i="16"/>
  <c r="G39" i="16"/>
  <c r="J39" i="16"/>
  <c r="C39" i="16"/>
  <c r="K39" i="16"/>
  <c r="F39" i="16"/>
  <c r="AB36" i="14"/>
  <c r="I39" i="14"/>
  <c r="AA36" i="14"/>
  <c r="AA39" i="14" s="1"/>
  <c r="X36" i="14"/>
  <c r="X39" i="14" s="1"/>
  <c r="P36" i="14"/>
  <c r="P39" i="14" s="1"/>
  <c r="L36" i="14"/>
  <c r="L39" i="14" s="1"/>
  <c r="E39" i="14"/>
  <c r="Y38" i="14"/>
  <c r="Y39" i="14" s="1"/>
  <c r="Z36" i="14"/>
  <c r="Z39" i="14" s="1"/>
  <c r="D36" i="14"/>
  <c r="D39" i="14" s="1"/>
  <c r="S39" i="14"/>
  <c r="K39" i="14"/>
  <c r="N38" i="14"/>
  <c r="V39" i="14"/>
  <c r="Q36" i="14"/>
  <c r="Q39" i="14" s="1"/>
  <c r="O39" i="14"/>
  <c r="T36" i="14"/>
  <c r="T39" i="14" s="1"/>
  <c r="S38" i="14"/>
  <c r="O36" i="13"/>
  <c r="O39" i="13" s="1"/>
  <c r="T36" i="13"/>
  <c r="T39" i="13" s="1"/>
  <c r="N36" i="13"/>
  <c r="Q36" i="13"/>
  <c r="M36" i="13"/>
  <c r="M39" i="13" s="1"/>
  <c r="J36" i="13"/>
  <c r="J39" i="13" s="1"/>
  <c r="I39" i="13"/>
  <c r="P39" i="13"/>
  <c r="Q38" i="13"/>
  <c r="H36" i="13"/>
  <c r="H39" i="13" s="1"/>
  <c r="J38" i="13"/>
  <c r="G39" i="13"/>
  <c r="N38" i="13"/>
  <c r="N39" i="13" s="1"/>
  <c r="R36" i="13"/>
  <c r="R39" i="13" s="1"/>
  <c r="F36" i="13"/>
  <c r="F39" i="13" s="1"/>
  <c r="C36" i="13"/>
  <c r="C39" i="13" s="1"/>
  <c r="AA39" i="9"/>
  <c r="Y36" i="9"/>
  <c r="U36" i="9"/>
  <c r="U39" i="9" s="1"/>
  <c r="J39" i="9"/>
  <c r="F39" i="9"/>
  <c r="W39" i="9"/>
  <c r="S38" i="9"/>
  <c r="S39" i="9" s="1"/>
  <c r="N38" i="9"/>
  <c r="N39" i="9" s="1"/>
  <c r="G39" i="9"/>
  <c r="X39" i="9"/>
  <c r="T39" i="9"/>
  <c r="O39" i="9"/>
  <c r="L36" i="9"/>
  <c r="L39" i="9" s="1"/>
  <c r="R39" i="9"/>
  <c r="J39" i="8"/>
  <c r="T39" i="8"/>
  <c r="V36" i="8"/>
  <c r="U39" i="8"/>
  <c r="N38" i="8"/>
  <c r="V38" i="8" s="1"/>
  <c r="H39" i="8"/>
  <c r="I36" i="12"/>
  <c r="I39" i="12" s="1"/>
  <c r="H36" i="12"/>
  <c r="H39" i="12" s="1"/>
  <c r="D36" i="12"/>
  <c r="D39" i="12" s="1"/>
  <c r="R36" i="10"/>
  <c r="R39" i="10" s="1"/>
  <c r="AB39" i="10"/>
  <c r="V39" i="10"/>
  <c r="Z39" i="10"/>
  <c r="P39" i="10"/>
  <c r="AA36" i="10"/>
  <c r="AA39" i="10" s="1"/>
  <c r="X39" i="10"/>
  <c r="V39" i="15"/>
  <c r="X39" i="15"/>
  <c r="R39" i="15"/>
  <c r="AB38" i="15"/>
  <c r="AB39" i="15" s="1"/>
  <c r="W39" i="15"/>
  <c r="T39" i="15"/>
  <c r="Q39" i="15"/>
  <c r="AA39" i="15"/>
  <c r="E36" i="8"/>
  <c r="E39" i="8" s="1"/>
  <c r="C36" i="7"/>
  <c r="C39" i="7" s="1"/>
  <c r="E36" i="7"/>
  <c r="E39" i="7" s="1"/>
  <c r="D36" i="7"/>
  <c r="D39" i="7" s="1"/>
  <c r="C36" i="6"/>
  <c r="C39" i="6" s="1"/>
  <c r="G36" i="6"/>
  <c r="G39" i="6" s="1"/>
  <c r="R36" i="5"/>
  <c r="U36" i="5"/>
  <c r="U39" i="5" s="1"/>
  <c r="Q36" i="5"/>
  <c r="Q39" i="5" s="1"/>
  <c r="T36" i="5"/>
  <c r="T39" i="5" s="1"/>
  <c r="R39" i="5"/>
  <c r="M36" i="5"/>
  <c r="K36" i="5"/>
  <c r="O38" i="5"/>
  <c r="O39" i="5" s="1"/>
  <c r="D36" i="5"/>
  <c r="Q36" i="8"/>
  <c r="Q39" i="8" s="1"/>
  <c r="J36" i="7"/>
  <c r="J39" i="7" s="1"/>
  <c r="P36" i="9"/>
  <c r="P39" i="9" s="1"/>
  <c r="J39" i="10"/>
  <c r="O36" i="11"/>
  <c r="O39" i="11" s="1"/>
  <c r="J39" i="17"/>
  <c r="AM36" i="11"/>
  <c r="AM39" i="11" s="1"/>
  <c r="E36" i="5"/>
  <c r="E39" i="5" s="1"/>
  <c r="M38" i="17"/>
  <c r="M39" i="17" s="1"/>
  <c r="P36" i="8"/>
  <c r="P39" i="8" s="1"/>
  <c r="G36" i="8"/>
  <c r="G39" i="8" s="1"/>
  <c r="V39" i="9"/>
  <c r="K39" i="9"/>
  <c r="I36" i="9"/>
  <c r="I39" i="9" s="1"/>
  <c r="I39" i="10"/>
  <c r="AH36" i="11"/>
  <c r="AH39" i="11" s="1"/>
  <c r="E36" i="13"/>
  <c r="E39" i="13" s="1"/>
  <c r="V39" i="16"/>
  <c r="K36" i="7"/>
  <c r="K39" i="7" s="1"/>
  <c r="L39" i="8"/>
  <c r="AR36" i="9"/>
  <c r="Q36" i="9"/>
  <c r="Q39" i="9" s="1"/>
  <c r="M36" i="9"/>
  <c r="M39" i="9" s="1"/>
  <c r="L39" i="17"/>
  <c r="U39" i="16"/>
  <c r="O38" i="15" l="1"/>
  <c r="O39" i="15" s="1"/>
  <c r="U39" i="15"/>
  <c r="J39" i="15"/>
  <c r="Y39" i="9"/>
  <c r="AR38" i="9"/>
  <c r="AR39" i="9" s="1"/>
  <c r="O38" i="10"/>
  <c r="O39" i="10" s="1"/>
  <c r="AB38" i="14"/>
  <c r="AB39" i="14" s="1"/>
  <c r="N39" i="14"/>
  <c r="Q39" i="13"/>
  <c r="V38" i="13"/>
  <c r="V39" i="13" s="1"/>
  <c r="AB38" i="9"/>
  <c r="AB39" i="9" s="1"/>
  <c r="V39" i="8"/>
  <c r="N39" i="8"/>
  <c r="R38" i="17"/>
  <c r="R39" i="17" s="1"/>
</calcChain>
</file>

<file path=xl/comments1.xml><?xml version="1.0" encoding="utf-8"?>
<comments xmlns="http://schemas.openxmlformats.org/spreadsheetml/2006/main">
  <authors>
    <author>栃木県</author>
  </authors>
  <commentList>
    <comment ref="F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10.xml><?xml version="1.0" encoding="utf-8"?>
<comments xmlns="http://schemas.openxmlformats.org/spreadsheetml/2006/main">
  <authors>
    <author>栃木県</author>
  </authors>
  <commentList>
    <comment ref="N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2.xml><?xml version="1.0" encoding="utf-8"?>
<comments xmlns="http://schemas.openxmlformats.org/spreadsheetml/2006/main">
  <authors>
    <author>栃木県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3.xml><?xml version="1.0" encoding="utf-8"?>
<comments xmlns="http://schemas.openxmlformats.org/spreadsheetml/2006/main">
  <authors>
    <author>栃木県</author>
  </authors>
  <commentList>
    <comment ref="I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U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C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4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5.xml><?xml version="1.0" encoding="utf-8"?>
<comments xmlns="http://schemas.openxmlformats.org/spreadsheetml/2006/main">
  <authors>
    <author>栃木県</author>
  </authors>
  <commentLis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6.xml><?xml version="1.0" encoding="utf-8"?>
<comments xmlns="http://schemas.openxmlformats.org/spreadsheetml/2006/main">
  <authors>
    <author>栃木県</author>
  </authors>
  <commentList>
    <comment ref="G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O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7.xml><?xml version="1.0" encoding="utf-8"?>
<comments xmlns="http://schemas.openxmlformats.org/spreadsheetml/2006/main">
  <authors>
    <author>栃木県</author>
  </authors>
  <commentList>
    <comment ref="I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U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8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9.xml><?xml version="1.0" encoding="utf-8"?>
<comments xmlns="http://schemas.openxmlformats.org/spreadsheetml/2006/main">
  <authors>
    <author>栃木県</author>
  </authors>
  <commentList>
    <comment ref="K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P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<sst xmlns="http://schemas.openxmlformats.org/spreadsheetml/2006/main" count="1251" uniqueCount="650">
  <si>
    <t>（その１）</t>
  </si>
  <si>
    <t>（単位：人）</t>
  </si>
  <si>
    <t>（その２）</t>
  </si>
  <si>
    <t>（その３）</t>
  </si>
  <si>
    <t>個人均等割</t>
  </si>
  <si>
    <t>法人均等割</t>
  </si>
  <si>
    <t>法人税割</t>
  </si>
  <si>
    <t>市町村民税所得割</t>
  </si>
  <si>
    <t>固定資産税</t>
  </si>
  <si>
    <t>市町村名</t>
  </si>
  <si>
    <t>法294-1-1該当</t>
  </si>
  <si>
    <t>法294-1-2該当</t>
  </si>
  <si>
    <t>計</t>
  </si>
  <si>
    <t>法312-1-5該当</t>
  </si>
  <si>
    <t>納税義務者数</t>
  </si>
  <si>
    <t>納税者数</t>
  </si>
  <si>
    <t>01-01-06</t>
  </si>
  <si>
    <t>01-01-07</t>
  </si>
  <si>
    <t>01-01-08</t>
  </si>
  <si>
    <t>01-01-09</t>
  </si>
  <si>
    <t>01-01-10</t>
  </si>
  <si>
    <t>01-01-11</t>
  </si>
  <si>
    <t>01-01-12</t>
  </si>
  <si>
    <t>01-01-13</t>
  </si>
  <si>
    <t>01-01-14</t>
  </si>
  <si>
    <t>01-01-16</t>
  </si>
  <si>
    <t>01-01-17</t>
  </si>
  <si>
    <t>01-01-18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</si>
  <si>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</si>
  <si>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</si>
  <si>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</si>
  <si>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</si>
  <si>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</si>
  <si>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</si>
  <si>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</si>
  <si>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</si>
  <si>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</si>
  <si>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</si>
  <si>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</si>
  <si>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</si>
  <si>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</si>
  <si>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</si>
  <si>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</si>
  <si>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</si>
  <si>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</si>
  <si>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</si>
  <si>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</si>
  <si>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</si>
  <si>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合計</t>
  </si>
  <si>
    <t>均等割のみを</t>
  </si>
  <si>
    <t>均等割と所得割を</t>
  </si>
  <si>
    <t>納める者</t>
  </si>
  <si>
    <t>均等割を納める者</t>
  </si>
  <si>
    <t>所得割を納める者</t>
  </si>
  <si>
    <t>02-06-01</t>
  </si>
  <si>
    <t>（単位：人・千円）</t>
  </si>
  <si>
    <t>特別徴収税額の内訳</t>
  </si>
  <si>
    <t>特別徴収税額</t>
  </si>
  <si>
    <t>特別徴収義務者数</t>
  </si>
  <si>
    <t>うち均等割のみ</t>
  </si>
  <si>
    <t>（Ｂ）＋（Ｃ）</t>
  </si>
  <si>
    <t>所得割額（Ｂ）</t>
  </si>
  <si>
    <t>均等割額（Ｃ）</t>
  </si>
  <si>
    <t>（Ａ）</t>
  </si>
  <si>
    <t>03-01-01</t>
  </si>
  <si>
    <t>03-01-02</t>
  </si>
  <si>
    <t>03-01-03</t>
  </si>
  <si>
    <t>03-01-04</t>
  </si>
  <si>
    <t>03-01-05</t>
  </si>
  <si>
    <t>03-01-06</t>
  </si>
  <si>
    <t>（単位：千円）</t>
  </si>
  <si>
    <t>総所得金額等</t>
  </si>
  <si>
    <t>総所得金額等（つづき）</t>
  </si>
  <si>
    <t>分離長期譲渡所得金額</t>
  </si>
  <si>
    <t>分離短期譲渡所得金額</t>
  </si>
  <si>
    <t>左のうち税額調整</t>
  </si>
  <si>
    <t>総所得金額</t>
  </si>
  <si>
    <t>山林所得金額</t>
  </si>
  <si>
    <t>退職所得金額</t>
  </si>
  <si>
    <t>小計</t>
  </si>
  <si>
    <t>措置に係る者</t>
  </si>
  <si>
    <t>（その４）</t>
  </si>
  <si>
    <t>（その５）</t>
  </si>
  <si>
    <t>（その６）</t>
  </si>
  <si>
    <t>（その７）</t>
  </si>
  <si>
    <t>（その８）</t>
  </si>
  <si>
    <t>（その９）</t>
  </si>
  <si>
    <t>所得控除額</t>
  </si>
  <si>
    <t>所得控除額（つづき）</t>
  </si>
  <si>
    <t>課税標準額等</t>
  </si>
  <si>
    <t>課税標準額等（つづき）</t>
  </si>
  <si>
    <t>配偶者</t>
  </si>
  <si>
    <t>分離長期譲渡所得金額に係るもの</t>
  </si>
  <si>
    <t>分離短期譲渡所得金額に係るもの</t>
  </si>
  <si>
    <t>普通</t>
  </si>
  <si>
    <t>特別</t>
  </si>
  <si>
    <t>一般</t>
  </si>
  <si>
    <t>特別割増</t>
  </si>
  <si>
    <t>老人配偶者</t>
  </si>
  <si>
    <t>控除対象配偶者</t>
  </si>
  <si>
    <t>特定扶養親族</t>
  </si>
  <si>
    <t>老人扶養親族</t>
  </si>
  <si>
    <t>同居老親等</t>
  </si>
  <si>
    <t>に係るもの</t>
  </si>
  <si>
    <t>（その１０）</t>
  </si>
  <si>
    <t>（その１１）</t>
  </si>
  <si>
    <t>（その１２）</t>
  </si>
  <si>
    <t>算出税額</t>
  </si>
  <si>
    <t>算出税額（つづき）</t>
  </si>
  <si>
    <t>税額控除額</t>
  </si>
  <si>
    <t>所得割額</t>
  </si>
  <si>
    <t>総所得金額・山林</t>
  </si>
  <si>
    <t>分離長期譲渡所得分</t>
  </si>
  <si>
    <t>分離短期譲渡所得分</t>
  </si>
  <si>
    <t>所得金額及び退職</t>
  </si>
  <si>
    <t>税額調整額</t>
  </si>
  <si>
    <t>減免税額</t>
  </si>
  <si>
    <t>所得金額分</t>
  </si>
  <si>
    <t>（単位：人 ・ 千円）</t>
  </si>
  <si>
    <t>所得控除を行った納税義務者数</t>
  </si>
  <si>
    <t>所得控除を行った納税義務者数（つづき）</t>
  </si>
  <si>
    <t>障害者控除の対象となった人員</t>
  </si>
  <si>
    <t>住民税の課税の対象となった</t>
  </si>
  <si>
    <t>税額控除を行った納税義務者数</t>
  </si>
  <si>
    <t>小規模企業</t>
  </si>
  <si>
    <t>扶養親族及び</t>
  </si>
  <si>
    <t>配当所得に係る納税義務者数等</t>
  </si>
  <si>
    <t>共済等掛金</t>
  </si>
  <si>
    <t>うち長期分</t>
  </si>
  <si>
    <t>うち老人配偶者</t>
  </si>
  <si>
    <t>老人扶養</t>
  </si>
  <si>
    <t>納税義務者</t>
  </si>
  <si>
    <t>うち特別障害者</t>
  </si>
  <si>
    <t>配当所得の金額</t>
  </si>
  <si>
    <t>利子所得の金額</t>
  </si>
  <si>
    <t>19-01-01</t>
  </si>
  <si>
    <t>19-01-02</t>
  </si>
  <si>
    <t>19-01-03</t>
  </si>
  <si>
    <t>19-01-04</t>
  </si>
  <si>
    <t>19-01-05</t>
  </si>
  <si>
    <t>19-01-06</t>
  </si>
  <si>
    <t>19-01-07</t>
  </si>
  <si>
    <t>19-01-08</t>
  </si>
  <si>
    <t>左のうち青色事業専従者を有する者</t>
  </si>
  <si>
    <t>白色事業専従者関係</t>
  </si>
  <si>
    <t>青色申告者である</t>
  </si>
  <si>
    <t>青色事業専従者数</t>
  </si>
  <si>
    <t>白色事業専従者数</t>
  </si>
  <si>
    <t>白色事業専従者</t>
  </si>
  <si>
    <t>配偶者以外</t>
  </si>
  <si>
    <t>青色専従者給与額</t>
  </si>
  <si>
    <t>事業専従者控除額</t>
  </si>
  <si>
    <t>を有する</t>
  </si>
  <si>
    <t>24-22-01</t>
  </si>
  <si>
    <t>24-22-02</t>
  </si>
  <si>
    <t>24-22-03</t>
  </si>
  <si>
    <t>24-22-04</t>
  </si>
  <si>
    <t>24-22-05</t>
  </si>
  <si>
    <t>24-22-06</t>
  </si>
  <si>
    <t>24-22-07</t>
  </si>
  <si>
    <t>24-22-08</t>
  </si>
  <si>
    <t>24-22-09</t>
  </si>
  <si>
    <t>分離短期譲渡金額</t>
  </si>
  <si>
    <t>法人税割額</t>
  </si>
  <si>
    <t>法人均等割額</t>
  </si>
  <si>
    <t>課税標準となる</t>
  </si>
  <si>
    <t>算出法人税割額</t>
  </si>
  <si>
    <t>差引法人税割額</t>
  </si>
  <si>
    <t>地方税法第312条</t>
  </si>
  <si>
    <t>法　人　税　額</t>
  </si>
  <si>
    <t>該当する法人</t>
  </si>
  <si>
    <t>係るもの</t>
  </si>
  <si>
    <t>うち連結申告法人分</t>
    <rPh sb="2" eb="4">
      <t>レンケツ</t>
    </rPh>
    <rPh sb="4" eb="6">
      <t>シンコク</t>
    </rPh>
    <rPh sb="6" eb="8">
      <t>ホウジン</t>
    </rPh>
    <rPh sb="8" eb="9">
      <t>ブン</t>
    </rPh>
    <phoneticPr fontId="2"/>
  </si>
  <si>
    <t>先物取引に係る</t>
    <rPh sb="5" eb="6">
      <t>カカ</t>
    </rPh>
    <phoneticPr fontId="2"/>
  </si>
  <si>
    <t>先物取引に係る</t>
    <rPh sb="5" eb="6">
      <t>カカ</t>
    </rPh>
    <phoneticPr fontId="3"/>
  </si>
  <si>
    <t>に係る金額</t>
    <rPh sb="1" eb="2">
      <t>カカ</t>
    </rPh>
    <rPh sb="3" eb="5">
      <t>キンガク</t>
    </rPh>
    <phoneticPr fontId="2"/>
  </si>
  <si>
    <t>うち連結申告</t>
    <rPh sb="2" eb="4">
      <t>レンケツ</t>
    </rPh>
    <rPh sb="4" eb="6">
      <t>シンコク</t>
    </rPh>
    <phoneticPr fontId="2"/>
  </si>
  <si>
    <t>法人分</t>
    <rPh sb="0" eb="2">
      <t>ホウジン</t>
    </rPh>
    <rPh sb="2" eb="3">
      <t>ブン</t>
    </rPh>
    <phoneticPr fontId="2"/>
  </si>
  <si>
    <t>うち連結分</t>
    <rPh sb="2" eb="4">
      <t>レンケツ</t>
    </rPh>
    <rPh sb="4" eb="5">
      <t>ブン</t>
    </rPh>
    <phoneticPr fontId="2"/>
  </si>
  <si>
    <t>うち超過課税</t>
    <rPh sb="2" eb="4">
      <t>チョウカ</t>
    </rPh>
    <rPh sb="4" eb="6">
      <t>カゼイ</t>
    </rPh>
    <phoneticPr fontId="2"/>
  </si>
  <si>
    <t>相当額</t>
    <rPh sb="0" eb="2">
      <t>ソウトウ</t>
    </rPh>
    <rPh sb="2" eb="3">
      <t>ガク</t>
    </rPh>
    <phoneticPr fontId="2"/>
  </si>
  <si>
    <t>うち連結申告</t>
  </si>
  <si>
    <t>法人分</t>
  </si>
  <si>
    <t>控除額</t>
    <rPh sb="0" eb="2">
      <t>コウジョ</t>
    </rPh>
    <rPh sb="2" eb="3">
      <t>ガク</t>
    </rPh>
    <phoneticPr fontId="2"/>
  </si>
  <si>
    <t>(単位：人、千円）</t>
    <rPh sb="1" eb="3">
      <t>タンイ</t>
    </rPh>
    <rPh sb="4" eb="5">
      <t>ヒト</t>
    </rPh>
    <rPh sb="6" eb="8">
      <t>センエン</t>
    </rPh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</si>
  <si>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</si>
  <si>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</si>
  <si>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那須塩原市</t>
    <rPh sb="0" eb="2">
      <t>ナス</t>
    </rPh>
    <rPh sb="2" eb="4">
      <t>シオバラ</t>
    </rPh>
    <rPh sb="4" eb="5">
      <t>シ</t>
    </rPh>
    <phoneticPr fontId="4"/>
  </si>
  <si>
    <t>さくら市</t>
    <rPh sb="3" eb="4">
      <t>シ</t>
    </rPh>
    <phoneticPr fontId="4"/>
  </si>
  <si>
    <t>上三川町</t>
    <rPh sb="0" eb="3">
      <t>カミノカワ</t>
    </rPh>
    <rPh sb="3" eb="4">
      <t>マチ</t>
    </rPh>
    <phoneticPr fontId="2"/>
  </si>
  <si>
    <t>矢板市</t>
    <rPh sb="0" eb="2">
      <t>ヤイタ</t>
    </rPh>
    <rPh sb="2" eb="3">
      <t>シ</t>
    </rPh>
    <phoneticPr fontId="3"/>
  </si>
  <si>
    <t>那須塩原市</t>
    <rPh sb="0" eb="2">
      <t>ナス</t>
    </rPh>
    <rPh sb="2" eb="4">
      <t>シオバラ</t>
    </rPh>
    <rPh sb="4" eb="5">
      <t>シ</t>
    </rPh>
    <phoneticPr fontId="3"/>
  </si>
  <si>
    <t>さくら市</t>
    <rPh sb="3" eb="4">
      <t>シ</t>
    </rPh>
    <phoneticPr fontId="3"/>
  </si>
  <si>
    <t>矢板市</t>
    <rPh sb="0" eb="2">
      <t>ヤイタ</t>
    </rPh>
    <rPh sb="2" eb="3">
      <t>シ</t>
    </rPh>
    <phoneticPr fontId="2"/>
  </si>
  <si>
    <t>矢板市</t>
    <rPh sb="0" eb="2">
      <t>ヤイタ</t>
    </rPh>
    <rPh sb="2" eb="3">
      <t>シ</t>
    </rPh>
    <phoneticPr fontId="5"/>
  </si>
  <si>
    <t>さくら市</t>
    <rPh sb="3" eb="4">
      <t>シ</t>
    </rPh>
    <phoneticPr fontId="5"/>
  </si>
  <si>
    <t>那須塩原市</t>
    <rPh sb="0" eb="2">
      <t>ナス</t>
    </rPh>
    <rPh sb="2" eb="4">
      <t>シオバラ</t>
    </rPh>
    <rPh sb="4" eb="5">
      <t>シ</t>
    </rPh>
    <phoneticPr fontId="5"/>
  </si>
  <si>
    <t>所得税の納税義務を</t>
    <rPh sb="0" eb="3">
      <t>ショトクゼイ</t>
    </rPh>
    <rPh sb="4" eb="6">
      <t>ノウゼイ</t>
    </rPh>
    <rPh sb="6" eb="8">
      <t>ギム</t>
    </rPh>
    <phoneticPr fontId="3"/>
  </si>
  <si>
    <t>有する者</t>
    <rPh sb="0" eb="1">
      <t>ユウ</t>
    </rPh>
    <rPh sb="3" eb="4">
      <t>モノ</t>
    </rPh>
    <phoneticPr fontId="3"/>
  </si>
  <si>
    <t>有しない者</t>
    <rPh sb="0" eb="1">
      <t>ユウ</t>
    </rPh>
    <rPh sb="4" eb="5">
      <t>モノ</t>
    </rPh>
    <phoneticPr fontId="3"/>
  </si>
  <si>
    <t>所得税の</t>
    <rPh sb="0" eb="3">
      <t>ショトクゼイ</t>
    </rPh>
    <phoneticPr fontId="3"/>
  </si>
  <si>
    <t>納税義務を</t>
    <rPh sb="0" eb="2">
      <t>ノウゼイ</t>
    </rPh>
    <rPh sb="2" eb="4">
      <t>ギム</t>
    </rPh>
    <phoneticPr fontId="3"/>
  </si>
  <si>
    <t>特例の対象とな</t>
    <rPh sb="0" eb="2">
      <t>トクレイ</t>
    </rPh>
    <phoneticPr fontId="3"/>
  </si>
  <si>
    <t>所得税の納税義務を</t>
    <rPh sb="0" eb="3">
      <t>ショトクゼイ</t>
    </rPh>
    <rPh sb="4" eb="6">
      <t>ノウゼイ</t>
    </rPh>
    <rPh sb="6" eb="8">
      <t>ギム</t>
    </rPh>
    <phoneticPr fontId="2"/>
  </si>
  <si>
    <t>有する者</t>
    <rPh sb="0" eb="1">
      <t>ユウ</t>
    </rPh>
    <rPh sb="3" eb="4">
      <t>モノ</t>
    </rPh>
    <phoneticPr fontId="2"/>
  </si>
  <si>
    <t>有しない者</t>
    <rPh sb="0" eb="1">
      <t>ユウ</t>
    </rPh>
    <rPh sb="4" eb="5">
      <t>モノ</t>
    </rPh>
    <phoneticPr fontId="2"/>
  </si>
  <si>
    <t>配偶者特別控除</t>
    <rPh sb="0" eb="3">
      <t>ハイグウシャ</t>
    </rPh>
    <rPh sb="3" eb="5">
      <t>トクベツ</t>
    </rPh>
    <rPh sb="5" eb="7">
      <t>コウジョ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</si>
  <si>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3"/>
  </si>
  <si>
    <t>下野市</t>
    <rPh sb="0" eb="2">
      <t>シモツケ</t>
    </rPh>
    <rPh sb="2" eb="3">
      <t>シ</t>
    </rPh>
    <phoneticPr fontId="3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</si>
  <si>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</si>
  <si>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</si>
  <si>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4">
      <t>ナカガワマチ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</si>
  <si>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5"/>
  </si>
  <si>
    <t>下野市</t>
    <rPh sb="0" eb="2">
      <t>シモツケ</t>
    </rPh>
    <rPh sb="2" eb="3">
      <t>シ</t>
    </rPh>
    <phoneticPr fontId="5"/>
  </si>
  <si>
    <t>那須烏山市</t>
    <rPh sb="0" eb="2">
      <t>ナス</t>
    </rPh>
    <rPh sb="2" eb="4">
      <t>カラスヤマ</t>
    </rPh>
    <rPh sb="4" eb="5">
      <t>シ</t>
    </rPh>
    <phoneticPr fontId="4"/>
  </si>
  <si>
    <t>下野市</t>
    <rPh sb="0" eb="2">
      <t>シモツケ</t>
    </rPh>
    <rPh sb="2" eb="3">
      <t>シ</t>
    </rPh>
    <phoneticPr fontId="4"/>
  </si>
  <si>
    <t>割額の控除額</t>
    <rPh sb="1" eb="2">
      <t>ガク</t>
    </rPh>
    <rPh sb="3" eb="5">
      <t>コウジョ</t>
    </rPh>
    <rPh sb="5" eb="6">
      <t>ガク</t>
    </rPh>
    <phoneticPr fontId="3"/>
  </si>
  <si>
    <t>配当割額</t>
    <rPh sb="0" eb="2">
      <t>ハイトウ</t>
    </rPh>
    <rPh sb="2" eb="3">
      <t>ワ</t>
    </rPh>
    <rPh sb="3" eb="4">
      <t>ガク</t>
    </rPh>
    <phoneticPr fontId="3"/>
  </si>
  <si>
    <t>の控除額</t>
  </si>
  <si>
    <t>特別税額控除</t>
  </si>
  <si>
    <t>調整控除</t>
    <rPh sb="0" eb="2">
      <t>チョウセイ</t>
    </rPh>
    <phoneticPr fontId="3"/>
  </si>
  <si>
    <t>数</t>
  </si>
  <si>
    <t>の控除</t>
  </si>
  <si>
    <t>控除</t>
    <rPh sb="0" eb="2">
      <t>コウジョ</t>
    </rPh>
    <phoneticPr fontId="3"/>
  </si>
  <si>
    <t>配当割額の</t>
    <rPh sb="0" eb="2">
      <t>ハイトウ</t>
    </rPh>
    <rPh sb="2" eb="3">
      <t>ワ</t>
    </rPh>
    <rPh sb="3" eb="4">
      <t>ガク</t>
    </rPh>
    <phoneticPr fontId="3"/>
  </si>
  <si>
    <t>寄附金税額</t>
    <rPh sb="0" eb="3">
      <t>キフキン</t>
    </rPh>
    <rPh sb="3" eb="5">
      <t>ゼイガク</t>
    </rPh>
    <phoneticPr fontId="3"/>
  </si>
  <si>
    <t>寄附金税額</t>
    <rPh sb="0" eb="3">
      <t>キフキン</t>
    </rPh>
    <rPh sb="3" eb="5">
      <t>ゼイガク</t>
    </rPh>
    <phoneticPr fontId="2"/>
  </si>
  <si>
    <t>控除</t>
    <rPh sb="0" eb="2">
      <t>コウジョ</t>
    </rPh>
    <phoneticPr fontId="2"/>
  </si>
  <si>
    <t>法312-1-9該当</t>
    <phoneticPr fontId="2"/>
  </si>
  <si>
    <t>法312-1-8該当</t>
    <phoneticPr fontId="2"/>
  </si>
  <si>
    <t>法312-1-7該当</t>
    <phoneticPr fontId="2"/>
  </si>
  <si>
    <t>法312-1-6該当</t>
    <phoneticPr fontId="2"/>
  </si>
  <si>
    <t>法312-1-4該当</t>
    <phoneticPr fontId="2"/>
  </si>
  <si>
    <t>法312-1-3該当</t>
    <phoneticPr fontId="2"/>
  </si>
  <si>
    <t>法312-1-2該当</t>
    <phoneticPr fontId="2"/>
  </si>
  <si>
    <t>法312-1-1該当</t>
    <phoneticPr fontId="2"/>
  </si>
  <si>
    <t>01-01-01</t>
    <phoneticPr fontId="2"/>
  </si>
  <si>
    <t>01-01-02</t>
    <phoneticPr fontId="2"/>
  </si>
  <si>
    <t>01-01-03</t>
    <phoneticPr fontId="2"/>
  </si>
  <si>
    <t>（その２）</t>
    <phoneticPr fontId="2"/>
  </si>
  <si>
    <t>外国税額</t>
    <phoneticPr fontId="2"/>
  </si>
  <si>
    <t>仮装経理に基</t>
    <phoneticPr fontId="2"/>
  </si>
  <si>
    <t>法　人　数</t>
    <phoneticPr fontId="2"/>
  </si>
  <si>
    <t>づく控除額</t>
    <phoneticPr fontId="2"/>
  </si>
  <si>
    <t>配当控除</t>
    <phoneticPr fontId="3"/>
  </si>
  <si>
    <t>住宅借入金等</t>
    <phoneticPr fontId="3"/>
  </si>
  <si>
    <t>総所得金額に</t>
    <phoneticPr fontId="5"/>
  </si>
  <si>
    <t>山林所得金額</t>
    <phoneticPr fontId="6"/>
  </si>
  <si>
    <t>退職所得金額</t>
    <phoneticPr fontId="6"/>
  </si>
  <si>
    <t>係るもの</t>
    <rPh sb="0" eb="1">
      <t>カカ</t>
    </rPh>
    <phoneticPr fontId="5"/>
  </si>
  <si>
    <t>に係るもの</t>
    <phoneticPr fontId="6"/>
  </si>
  <si>
    <t>59-18-01</t>
    <phoneticPr fontId="5"/>
  </si>
  <si>
    <t>59-18-02</t>
    <phoneticPr fontId="5"/>
  </si>
  <si>
    <t>59-18-03</t>
    <phoneticPr fontId="5"/>
  </si>
  <si>
    <t>59-18-04</t>
    <phoneticPr fontId="5"/>
  </si>
  <si>
    <t>59-18-06</t>
    <phoneticPr fontId="5"/>
  </si>
  <si>
    <t>59-18-07</t>
    <phoneticPr fontId="5"/>
  </si>
  <si>
    <t>59-18-08</t>
    <phoneticPr fontId="5"/>
  </si>
  <si>
    <t>59-18-09</t>
    <phoneticPr fontId="5"/>
  </si>
  <si>
    <t>59-18-10</t>
    <phoneticPr fontId="5"/>
  </si>
  <si>
    <t>59-18-11</t>
    <phoneticPr fontId="5"/>
  </si>
  <si>
    <t>59-18-12</t>
    <phoneticPr fontId="5"/>
  </si>
  <si>
    <t>先物取引に係る</t>
    <phoneticPr fontId="2"/>
  </si>
  <si>
    <t>左のうち税額調整</t>
    <phoneticPr fontId="2"/>
  </si>
  <si>
    <t>雑所得等の金額</t>
    <phoneticPr fontId="2"/>
  </si>
  <si>
    <t>措置に係る者</t>
    <rPh sb="0" eb="2">
      <t>ソチ</t>
    </rPh>
    <phoneticPr fontId="2"/>
  </si>
  <si>
    <t>12-18-01</t>
    <phoneticPr fontId="2"/>
  </si>
  <si>
    <t>12-18-02</t>
    <phoneticPr fontId="2"/>
  </si>
  <si>
    <t>12-18-03</t>
    <phoneticPr fontId="2"/>
  </si>
  <si>
    <t>12-18-04</t>
    <phoneticPr fontId="2"/>
  </si>
  <si>
    <t>58-18-01</t>
    <phoneticPr fontId="2"/>
  </si>
  <si>
    <t>58-18-02</t>
    <phoneticPr fontId="2"/>
  </si>
  <si>
    <t>58-18-03</t>
    <phoneticPr fontId="2"/>
  </si>
  <si>
    <t>58-18-04</t>
    <phoneticPr fontId="2"/>
  </si>
  <si>
    <t>58-18-06</t>
    <phoneticPr fontId="2"/>
  </si>
  <si>
    <t>58-18-07</t>
    <phoneticPr fontId="2"/>
  </si>
  <si>
    <t>58-18-08</t>
    <phoneticPr fontId="2"/>
  </si>
  <si>
    <t>58-18-09</t>
    <phoneticPr fontId="2"/>
  </si>
  <si>
    <t>58-18-10</t>
    <phoneticPr fontId="2"/>
  </si>
  <si>
    <t>58-18-11</t>
    <phoneticPr fontId="2"/>
  </si>
  <si>
    <t>58-18-12</t>
    <phoneticPr fontId="2"/>
  </si>
  <si>
    <t>株式等譲渡</t>
    <phoneticPr fontId="3"/>
  </si>
  <si>
    <t>雑所得等分</t>
    <phoneticPr fontId="3"/>
  </si>
  <si>
    <t>12-10-01</t>
    <phoneticPr fontId="3"/>
  </si>
  <si>
    <t>12-10-02</t>
    <phoneticPr fontId="3"/>
  </si>
  <si>
    <t>12-10-03</t>
    <phoneticPr fontId="3"/>
  </si>
  <si>
    <t>12-10-04</t>
    <phoneticPr fontId="3"/>
  </si>
  <si>
    <t>58-10-01</t>
    <phoneticPr fontId="3"/>
  </si>
  <si>
    <t>58-10-02</t>
    <phoneticPr fontId="3"/>
  </si>
  <si>
    <t>58-10-03</t>
    <phoneticPr fontId="3"/>
  </si>
  <si>
    <t>58-10-04</t>
    <phoneticPr fontId="3"/>
  </si>
  <si>
    <t>58-10-06</t>
    <phoneticPr fontId="3"/>
  </si>
  <si>
    <t>58-10-07</t>
    <phoneticPr fontId="3"/>
  </si>
  <si>
    <t>58-10-08</t>
    <phoneticPr fontId="3"/>
  </si>
  <si>
    <t>58-10-09</t>
    <phoneticPr fontId="3"/>
  </si>
  <si>
    <t>58-10-10</t>
    <phoneticPr fontId="3"/>
  </si>
  <si>
    <t>58-10-11</t>
    <phoneticPr fontId="3"/>
  </si>
  <si>
    <t>58-10-12</t>
    <phoneticPr fontId="3"/>
  </si>
  <si>
    <t>市　　計</t>
    <rPh sb="0" eb="1">
      <t>シ</t>
    </rPh>
    <rPh sb="3" eb="4">
      <t>ケイ</t>
    </rPh>
    <phoneticPr fontId="2"/>
  </si>
  <si>
    <t>町　　計</t>
    <rPh sb="0" eb="1">
      <t>マチ</t>
    </rPh>
    <rPh sb="3" eb="4">
      <t>ケイ</t>
    </rPh>
    <phoneticPr fontId="2"/>
  </si>
  <si>
    <t>（その８）</t>
    <phoneticPr fontId="5"/>
  </si>
  <si>
    <t>（単位：千円）</t>
    <phoneticPr fontId="5"/>
  </si>
  <si>
    <t>（その９）</t>
    <phoneticPr fontId="5"/>
  </si>
  <si>
    <t>（その４）</t>
    <phoneticPr fontId="2"/>
  </si>
  <si>
    <t>（その５）</t>
    <phoneticPr fontId="2"/>
  </si>
  <si>
    <t>（その６）</t>
    <phoneticPr fontId="2"/>
  </si>
  <si>
    <t>（その７）</t>
    <phoneticPr fontId="2"/>
  </si>
  <si>
    <t>（単位：人 ）</t>
    <phoneticPr fontId="2"/>
  </si>
  <si>
    <t>（その３）</t>
    <phoneticPr fontId="2"/>
  </si>
  <si>
    <t>特定支出控除の</t>
    <phoneticPr fontId="3"/>
  </si>
  <si>
    <t>（単位：人）</t>
    <phoneticPr fontId="3"/>
  </si>
  <si>
    <t>02-06-07</t>
    <phoneticPr fontId="4"/>
  </si>
  <si>
    <t>02-06-12</t>
    <phoneticPr fontId="4"/>
  </si>
  <si>
    <t>02-06-15</t>
    <phoneticPr fontId="4"/>
  </si>
  <si>
    <t>02-06-18</t>
    <phoneticPr fontId="4"/>
  </si>
  <si>
    <t>上場株式等の配当</t>
    <rPh sb="0" eb="2">
      <t>ジョウジョウ</t>
    </rPh>
    <rPh sb="2" eb="4">
      <t>カブシキ</t>
    </rPh>
    <rPh sb="4" eb="5">
      <t>トウ</t>
    </rPh>
    <rPh sb="6" eb="8">
      <t>ハイトウ</t>
    </rPh>
    <phoneticPr fontId="2"/>
  </si>
  <si>
    <t>所得金額に係る分</t>
    <rPh sb="2" eb="4">
      <t>キンガク</t>
    </rPh>
    <rPh sb="5" eb="6">
      <t>カカ</t>
    </rPh>
    <rPh sb="7" eb="8">
      <t>ブン</t>
    </rPh>
    <phoneticPr fontId="2"/>
  </si>
  <si>
    <t>12-10-16</t>
    <phoneticPr fontId="3"/>
  </si>
  <si>
    <t>12-10-17</t>
    <phoneticPr fontId="3"/>
  </si>
  <si>
    <t>12-10-18</t>
    <phoneticPr fontId="3"/>
  </si>
  <si>
    <t>12-10-19</t>
    <phoneticPr fontId="3"/>
  </si>
  <si>
    <t>12-10-20</t>
    <phoneticPr fontId="3"/>
  </si>
  <si>
    <t>12-10-21</t>
    <phoneticPr fontId="3"/>
  </si>
  <si>
    <t>12-10-22</t>
    <phoneticPr fontId="3"/>
  </si>
  <si>
    <t>12-10-23</t>
    <phoneticPr fontId="3"/>
  </si>
  <si>
    <t>12-10-24</t>
    <phoneticPr fontId="3"/>
  </si>
  <si>
    <t>12-10-25</t>
    <phoneticPr fontId="3"/>
  </si>
  <si>
    <t>12-10-26</t>
    <phoneticPr fontId="3"/>
  </si>
  <si>
    <t>12-10-27</t>
    <phoneticPr fontId="3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</si>
  <si>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2"/>
  </si>
  <si>
    <t>配当所得金額</t>
    <rPh sb="0" eb="2">
      <t>ハイトウ</t>
    </rPh>
    <rPh sb="4" eb="6">
      <t>キンガク</t>
    </rPh>
    <phoneticPr fontId="2"/>
  </si>
  <si>
    <t>58-18-18</t>
    <phoneticPr fontId="2"/>
  </si>
  <si>
    <t>に係るもの</t>
    <rPh sb="1" eb="2">
      <t>カカ</t>
    </rPh>
    <phoneticPr fontId="2"/>
  </si>
  <si>
    <t>譲渡に係るもの</t>
    <rPh sb="3" eb="4">
      <t>カカ</t>
    </rPh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</si>
  <si>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</si>
  <si>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</si>
  <si>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</si>
  <si>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対する譲渡に係るもの</t>
    <rPh sb="6" eb="7">
      <t>カカ</t>
    </rPh>
    <phoneticPr fontId="2"/>
  </si>
  <si>
    <t>国・地方公共団体等に</t>
    <phoneticPr fontId="2"/>
  </si>
  <si>
    <t>上場株式等の配当</t>
    <rPh sb="0" eb="2">
      <t>ジョウジョウ</t>
    </rPh>
    <rPh sb="2" eb="4">
      <t>カブシキ</t>
    </rPh>
    <rPh sb="4" eb="5">
      <t>トウ</t>
    </rPh>
    <rPh sb="6" eb="8">
      <t>ハイトウ</t>
    </rPh>
    <phoneticPr fontId="3"/>
  </si>
  <si>
    <t>所得金額に係るもの</t>
    <rPh sb="0" eb="2">
      <t>ショトク</t>
    </rPh>
    <rPh sb="5" eb="6">
      <t>カカ</t>
    </rPh>
    <phoneticPr fontId="3"/>
  </si>
  <si>
    <t>に係る分</t>
    <rPh sb="1" eb="2">
      <t>カカ</t>
    </rPh>
    <rPh sb="3" eb="4">
      <t>ブン</t>
    </rPh>
    <phoneticPr fontId="2"/>
  </si>
  <si>
    <t>譲渡に係る分</t>
    <rPh sb="3" eb="4">
      <t>カカ</t>
    </rPh>
    <rPh sb="5" eb="6">
      <t>ブン</t>
    </rPh>
    <phoneticPr fontId="2"/>
  </si>
  <si>
    <t>対する譲渡に係る分</t>
    <rPh sb="6" eb="7">
      <t>カカ</t>
    </rPh>
    <rPh sb="8" eb="9">
      <t>ブン</t>
    </rPh>
    <phoneticPr fontId="2"/>
  </si>
  <si>
    <t>譲渡に係る金額</t>
    <rPh sb="3" eb="4">
      <t>カカ</t>
    </rPh>
    <rPh sb="5" eb="7">
      <t>キンガク</t>
    </rPh>
    <phoneticPr fontId="2"/>
  </si>
  <si>
    <t>対する譲渡に係る金額</t>
    <rPh sb="6" eb="7">
      <t>カカ</t>
    </rPh>
    <rPh sb="8" eb="10">
      <t>キンガク</t>
    </rPh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</si>
  <si>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</si>
  <si>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配当所得金額</t>
    <rPh sb="0" eb="2">
      <t>ハイトウ</t>
    </rPh>
    <rPh sb="2" eb="4">
      <t>ショトク</t>
    </rPh>
    <phoneticPr fontId="3"/>
  </si>
  <si>
    <t>雑所得等の金額</t>
    <rPh sb="5" eb="7">
      <t>キンガク</t>
    </rPh>
    <phoneticPr fontId="2"/>
  </si>
  <si>
    <t>小計</t>
    <rPh sb="0" eb="1">
      <t>ショウ</t>
    </rPh>
    <rPh sb="1" eb="2">
      <t>ケイ</t>
    </rPh>
    <phoneticPr fontId="2"/>
  </si>
  <si>
    <t>32-01-01</t>
    <phoneticPr fontId="2"/>
  </si>
  <si>
    <t>32-01-02</t>
    <phoneticPr fontId="2"/>
  </si>
  <si>
    <t>32-01-03</t>
    <phoneticPr fontId="2"/>
  </si>
  <si>
    <t>32-01-04</t>
    <phoneticPr fontId="2"/>
  </si>
  <si>
    <t>32-01-05</t>
    <phoneticPr fontId="2"/>
  </si>
  <si>
    <t>32-01-07</t>
    <phoneticPr fontId="2"/>
  </si>
  <si>
    <t>32-01-08</t>
    <phoneticPr fontId="2"/>
  </si>
  <si>
    <t>32-01-09</t>
    <phoneticPr fontId="2"/>
  </si>
  <si>
    <t>32-01-10</t>
    <phoneticPr fontId="2"/>
  </si>
  <si>
    <t>48-03-01</t>
    <phoneticPr fontId="2"/>
  </si>
  <si>
    <t>48-03-02</t>
    <phoneticPr fontId="2"/>
  </si>
  <si>
    <t>48-03-03</t>
    <phoneticPr fontId="2"/>
  </si>
  <si>
    <t>48-03-04</t>
    <phoneticPr fontId="2"/>
  </si>
  <si>
    <t>48-03-05</t>
    <phoneticPr fontId="2"/>
  </si>
  <si>
    <t>48-03-06</t>
    <phoneticPr fontId="2"/>
  </si>
  <si>
    <t>48-03-07</t>
    <phoneticPr fontId="2"/>
  </si>
  <si>
    <t>48-03-08</t>
    <phoneticPr fontId="2"/>
  </si>
  <si>
    <t>48-03-09</t>
    <phoneticPr fontId="2"/>
  </si>
  <si>
    <t>48-03-10</t>
    <phoneticPr fontId="2"/>
  </si>
  <si>
    <t>（その１０）</t>
    <phoneticPr fontId="2"/>
  </si>
  <si>
    <t>（その１１）</t>
    <phoneticPr fontId="2"/>
  </si>
  <si>
    <t>（その１２）</t>
    <phoneticPr fontId="2"/>
  </si>
  <si>
    <t>住宅借入</t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</si>
  <si>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</si>
  <si>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</si>
  <si>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</si>
  <si>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国・地方公共団体等に</t>
    <phoneticPr fontId="2"/>
  </si>
  <si>
    <t>配当控除</t>
    <phoneticPr fontId="3"/>
  </si>
  <si>
    <t>金等特別</t>
    <phoneticPr fontId="3"/>
  </si>
  <si>
    <t>雑所得等分</t>
    <phoneticPr fontId="2"/>
  </si>
  <si>
    <t>税額控除</t>
    <phoneticPr fontId="2"/>
  </si>
  <si>
    <t>った納税義務者</t>
    <phoneticPr fontId="3"/>
  </si>
  <si>
    <t>所得割額</t>
    <phoneticPr fontId="3"/>
  </si>
  <si>
    <t>総所得金額に</t>
    <phoneticPr fontId="2"/>
  </si>
  <si>
    <t>一般の譲渡</t>
    <phoneticPr fontId="2"/>
  </si>
  <si>
    <t>優良住宅地としての</t>
    <phoneticPr fontId="2"/>
  </si>
  <si>
    <t>居住用財産の</t>
    <phoneticPr fontId="2"/>
  </si>
  <si>
    <t>国・地方公共団体等に</t>
    <phoneticPr fontId="2"/>
  </si>
  <si>
    <t>59-10-01</t>
    <phoneticPr fontId="2"/>
  </si>
  <si>
    <t>59-10-02</t>
    <phoneticPr fontId="2"/>
  </si>
  <si>
    <t>59-10-03</t>
    <phoneticPr fontId="2"/>
  </si>
  <si>
    <t>59-10-04</t>
    <phoneticPr fontId="2"/>
  </si>
  <si>
    <t>59-10-06</t>
    <phoneticPr fontId="2"/>
  </si>
  <si>
    <t>59-10-07</t>
    <phoneticPr fontId="2"/>
  </si>
  <si>
    <t>59-10-08</t>
    <phoneticPr fontId="2"/>
  </si>
  <si>
    <t>59-10-09</t>
    <phoneticPr fontId="2"/>
  </si>
  <si>
    <t>59-10-10</t>
    <phoneticPr fontId="2"/>
  </si>
  <si>
    <t>59-10-11</t>
    <phoneticPr fontId="2"/>
  </si>
  <si>
    <t>59-10-12</t>
    <phoneticPr fontId="2"/>
  </si>
  <si>
    <t>59-10-13</t>
    <phoneticPr fontId="2"/>
  </si>
  <si>
    <t>59-10-15</t>
    <phoneticPr fontId="2"/>
  </si>
  <si>
    <t>03-02-01</t>
    <phoneticPr fontId="3"/>
  </si>
  <si>
    <t>03-02-02</t>
    <phoneticPr fontId="3"/>
  </si>
  <si>
    <t>03-02-03</t>
    <phoneticPr fontId="3"/>
  </si>
  <si>
    <t>03-02-04</t>
    <phoneticPr fontId="3"/>
  </si>
  <si>
    <t>03-02-05</t>
    <phoneticPr fontId="3"/>
  </si>
  <si>
    <t>03-02-06</t>
    <phoneticPr fontId="3"/>
  </si>
  <si>
    <t>01-01-15</t>
  </si>
  <si>
    <t>01-01-19</t>
  </si>
  <si>
    <t>01-01-20</t>
  </si>
  <si>
    <t>01-01-21</t>
  </si>
  <si>
    <t>（単位：千円）</t>
    <phoneticPr fontId="2"/>
  </si>
  <si>
    <t>（単位：千円）</t>
    <phoneticPr fontId="3"/>
  </si>
  <si>
    <t>（単位：人・千円）</t>
    <phoneticPr fontId="3"/>
  </si>
  <si>
    <t>（単位：千円）</t>
    <phoneticPr fontId="2"/>
  </si>
  <si>
    <t>の納税義務者数</t>
    <phoneticPr fontId="2"/>
  </si>
  <si>
    <t>計</t>
    <phoneticPr fontId="3"/>
  </si>
  <si>
    <t>雑損控除</t>
    <rPh sb="2" eb="4">
      <t>コウジョ</t>
    </rPh>
    <phoneticPr fontId="2"/>
  </si>
  <si>
    <t>医療費控除</t>
    <rPh sb="3" eb="5">
      <t>コウジョ</t>
    </rPh>
    <phoneticPr fontId="2"/>
  </si>
  <si>
    <t>社会保険料控除</t>
    <rPh sb="5" eb="7">
      <t>コウジョ</t>
    </rPh>
    <phoneticPr fontId="2"/>
  </si>
  <si>
    <t>小規模企業</t>
    <phoneticPr fontId="2"/>
  </si>
  <si>
    <t>共済等掛金控除</t>
    <phoneticPr fontId="2"/>
  </si>
  <si>
    <t>生命保険料控除</t>
    <rPh sb="5" eb="7">
      <t>コウジョ</t>
    </rPh>
    <phoneticPr fontId="2"/>
  </si>
  <si>
    <t>地震保険料控除</t>
    <rPh sb="0" eb="2">
      <t>ジシン</t>
    </rPh>
    <rPh sb="5" eb="7">
      <t>コウジョ</t>
    </rPh>
    <phoneticPr fontId="2"/>
  </si>
  <si>
    <t>障害者控除（同居特障加算分含まず）</t>
    <rPh sb="3" eb="5">
      <t>コウジョ</t>
    </rPh>
    <rPh sb="6" eb="8">
      <t>ドウキョ</t>
    </rPh>
    <rPh sb="8" eb="10">
      <t>トクショウ</t>
    </rPh>
    <rPh sb="10" eb="13">
      <t>カサンブン</t>
    </rPh>
    <rPh sb="13" eb="14">
      <t>フク</t>
    </rPh>
    <phoneticPr fontId="2"/>
  </si>
  <si>
    <t>寡婦控除</t>
    <rPh sb="2" eb="4">
      <t>コウジョ</t>
    </rPh>
    <phoneticPr fontId="2"/>
  </si>
  <si>
    <t>寡夫控除</t>
    <rPh sb="2" eb="4">
      <t>コウジョ</t>
    </rPh>
    <phoneticPr fontId="2"/>
  </si>
  <si>
    <t>勤労学生控除</t>
    <rPh sb="4" eb="6">
      <t>コウジョ</t>
    </rPh>
    <phoneticPr fontId="2"/>
  </si>
  <si>
    <t>扶養控除</t>
    <rPh sb="2" eb="4">
      <t>コウジョ</t>
    </rPh>
    <phoneticPr fontId="2"/>
  </si>
  <si>
    <t>特別障害者のうち</t>
    <rPh sb="0" eb="2">
      <t>トクベツ</t>
    </rPh>
    <rPh sb="2" eb="5">
      <t>ショウガイシャ</t>
    </rPh>
    <phoneticPr fontId="2"/>
  </si>
  <si>
    <t>同居特障加算分</t>
    <phoneticPr fontId="2"/>
  </si>
  <si>
    <t>基礎控除</t>
    <rPh sb="2" eb="4">
      <t>コウジョ</t>
    </rPh>
    <phoneticPr fontId="2"/>
  </si>
  <si>
    <t>外国税額控除</t>
    <rPh sb="4" eb="6">
      <t>コウジョ</t>
    </rPh>
    <phoneticPr fontId="3"/>
  </si>
  <si>
    <t>株式等譲渡所得</t>
    <rPh sb="0" eb="2">
      <t>カブシキ</t>
    </rPh>
    <rPh sb="2" eb="3">
      <t>トウ</t>
    </rPh>
    <rPh sb="3" eb="5">
      <t>ジョウト</t>
    </rPh>
    <rPh sb="5" eb="7">
      <t>ショトク</t>
    </rPh>
    <phoneticPr fontId="3"/>
  </si>
  <si>
    <t>雑損控除</t>
    <rPh sb="2" eb="4">
      <t>コウジョ</t>
    </rPh>
    <phoneticPr fontId="3"/>
  </si>
  <si>
    <t>医療費控除</t>
    <rPh sb="3" eb="5">
      <t>コウジョ</t>
    </rPh>
    <phoneticPr fontId="3"/>
  </si>
  <si>
    <t>社会保険料控除</t>
    <rPh sb="5" eb="7">
      <t>コウジョ</t>
    </rPh>
    <phoneticPr fontId="3"/>
  </si>
  <si>
    <t>障害者控除</t>
    <rPh sb="3" eb="5">
      <t>コウジョ</t>
    </rPh>
    <phoneticPr fontId="3"/>
  </si>
  <si>
    <t>（実人員）</t>
    <phoneticPr fontId="3"/>
  </si>
  <si>
    <t>寡婦控除</t>
    <rPh sb="2" eb="4">
      <t>コウジョ</t>
    </rPh>
    <phoneticPr fontId="3"/>
  </si>
  <si>
    <t>寡夫控除</t>
    <rPh sb="2" eb="4">
      <t>コウジョ</t>
    </rPh>
    <phoneticPr fontId="3"/>
  </si>
  <si>
    <t>勤労学生控除</t>
    <rPh sb="4" eb="6">
      <t>コウジョ</t>
    </rPh>
    <phoneticPr fontId="3"/>
  </si>
  <si>
    <t>配偶者控除</t>
    <rPh sb="3" eb="5">
      <t>コウジョ</t>
    </rPh>
    <phoneticPr fontId="3"/>
  </si>
  <si>
    <t>配偶者特別控除</t>
    <rPh sb="5" eb="7">
      <t>コウジョ</t>
    </rPh>
    <phoneticPr fontId="3"/>
  </si>
  <si>
    <t>扶養控除</t>
    <rPh sb="2" eb="4">
      <t>コウジョ</t>
    </rPh>
    <phoneticPr fontId="3"/>
  </si>
  <si>
    <t>同居老親等</t>
    <phoneticPr fontId="3"/>
  </si>
  <si>
    <t>利子所得に係る納税義務者数等</t>
    <rPh sb="5" eb="6">
      <t>カカ</t>
    </rPh>
    <phoneticPr fontId="3"/>
  </si>
  <si>
    <t>配当控除</t>
    <rPh sb="2" eb="4">
      <t>コウジョ</t>
    </rPh>
    <phoneticPr fontId="3"/>
  </si>
  <si>
    <t>外国税額控除</t>
    <rPh sb="0" eb="2">
      <t>ガイコク</t>
    </rPh>
    <rPh sb="2" eb="4">
      <t>ゼイガク</t>
    </rPh>
    <rPh sb="4" eb="6">
      <t>コウジョ</t>
    </rPh>
    <phoneticPr fontId="3"/>
  </si>
  <si>
    <t>計</t>
    <phoneticPr fontId="2"/>
  </si>
  <si>
    <t>障害者控除（同居特障加算分含まず）</t>
    <rPh sb="3" eb="5">
      <t>コウジョ</t>
    </rPh>
    <rPh sb="6" eb="8">
      <t>ドウキョ</t>
    </rPh>
    <rPh sb="8" eb="9">
      <t>トク</t>
    </rPh>
    <rPh sb="9" eb="10">
      <t>ショウ</t>
    </rPh>
    <rPh sb="10" eb="13">
      <t>カサンブン</t>
    </rPh>
    <rPh sb="13" eb="14">
      <t>フク</t>
    </rPh>
    <phoneticPr fontId="2"/>
  </si>
  <si>
    <t>配偶者控除</t>
    <rPh sb="3" eb="5">
      <t>コウジョ</t>
    </rPh>
    <phoneticPr fontId="2"/>
  </si>
  <si>
    <t>地方税法第312条</t>
    <phoneticPr fontId="2"/>
  </si>
  <si>
    <t>該当する法人</t>
    <phoneticPr fontId="2"/>
  </si>
  <si>
    <t>合計</t>
    <rPh sb="0" eb="2">
      <t>ゴウケイ</t>
    </rPh>
    <phoneticPr fontId="2"/>
  </si>
  <si>
    <t>検算Ｆ</t>
    <rPh sb="0" eb="2">
      <t>ケンザン</t>
    </rPh>
    <phoneticPr fontId="2"/>
  </si>
  <si>
    <t>検算Ｆ</t>
    <rPh sb="0" eb="2">
      <t>ケンザン</t>
    </rPh>
    <phoneticPr fontId="4"/>
  </si>
  <si>
    <t>検算Ｆ</t>
    <rPh sb="0" eb="2">
      <t>ケンザン</t>
    </rPh>
    <phoneticPr fontId="3"/>
  </si>
  <si>
    <t>うち</t>
    <phoneticPr fontId="3"/>
  </si>
  <si>
    <t>新生命保険分</t>
    <rPh sb="0" eb="1">
      <t>シン</t>
    </rPh>
    <rPh sb="1" eb="3">
      <t>セイメイ</t>
    </rPh>
    <rPh sb="3" eb="5">
      <t>ホケン</t>
    </rPh>
    <rPh sb="5" eb="6">
      <t>ブン</t>
    </rPh>
    <phoneticPr fontId="3"/>
  </si>
  <si>
    <t>新個人年金分</t>
    <rPh sb="0" eb="1">
      <t>シン</t>
    </rPh>
    <rPh sb="1" eb="3">
      <t>コジン</t>
    </rPh>
    <rPh sb="3" eb="5">
      <t>ネンキン</t>
    </rPh>
    <rPh sb="5" eb="6">
      <t>ブン</t>
    </rPh>
    <phoneticPr fontId="3"/>
  </si>
  <si>
    <t>介護医療保険分</t>
    <rPh sb="0" eb="2">
      <t>カイゴ</t>
    </rPh>
    <rPh sb="2" eb="4">
      <t>イリョウ</t>
    </rPh>
    <rPh sb="4" eb="6">
      <t>ホケン</t>
    </rPh>
    <rPh sb="6" eb="7">
      <t>ブン</t>
    </rPh>
    <phoneticPr fontId="3"/>
  </si>
  <si>
    <t>旧生命保険分</t>
    <rPh sb="0" eb="1">
      <t>キュウ</t>
    </rPh>
    <rPh sb="1" eb="3">
      <t>セイメイ</t>
    </rPh>
    <rPh sb="3" eb="5">
      <t>ホケン</t>
    </rPh>
    <rPh sb="5" eb="6">
      <t>ブン</t>
    </rPh>
    <phoneticPr fontId="3"/>
  </si>
  <si>
    <t>旧個人年金分</t>
    <rPh sb="0" eb="1">
      <t>キュウ</t>
    </rPh>
    <rPh sb="1" eb="3">
      <t>コジン</t>
    </rPh>
    <rPh sb="3" eb="5">
      <t>ネンキン</t>
    </rPh>
    <rPh sb="5" eb="6">
      <t>ブン</t>
    </rPh>
    <phoneticPr fontId="3"/>
  </si>
  <si>
    <t>19-01-09</t>
  </si>
  <si>
    <t>19-01-10</t>
  </si>
  <si>
    <t>19-01-11</t>
    <phoneticPr fontId="3"/>
  </si>
  <si>
    <t>19-01-12</t>
  </si>
  <si>
    <t>19-01-15</t>
    <phoneticPr fontId="3"/>
  </si>
  <si>
    <t>19-01-18</t>
    <phoneticPr fontId="3"/>
  </si>
  <si>
    <t>19-01-19</t>
    <phoneticPr fontId="3"/>
  </si>
  <si>
    <t>19-01-20</t>
    <phoneticPr fontId="3"/>
  </si>
  <si>
    <t>19-01-23</t>
    <phoneticPr fontId="3"/>
  </si>
  <si>
    <t>19-01-22</t>
    <phoneticPr fontId="3"/>
  </si>
  <si>
    <t>19-01-24</t>
    <phoneticPr fontId="3"/>
  </si>
  <si>
    <t>19-01-29</t>
    <phoneticPr fontId="3"/>
  </si>
  <si>
    <t>19-01-27</t>
    <phoneticPr fontId="3"/>
  </si>
  <si>
    <t>19-01-28</t>
    <phoneticPr fontId="3"/>
  </si>
  <si>
    <t>19-01-33</t>
    <phoneticPr fontId="3"/>
  </si>
  <si>
    <t>19-01-32</t>
    <phoneticPr fontId="3"/>
  </si>
  <si>
    <t>19-01-36</t>
    <phoneticPr fontId="3"/>
  </si>
  <si>
    <t>19-01-35</t>
    <phoneticPr fontId="3"/>
  </si>
  <si>
    <t>19-01-37</t>
    <phoneticPr fontId="3"/>
  </si>
  <si>
    <t>19-01-39</t>
  </si>
  <si>
    <t>19-01-40</t>
  </si>
  <si>
    <t>19-01-41</t>
  </si>
  <si>
    <t>19-01-42</t>
  </si>
  <si>
    <t>19-01-43</t>
  </si>
  <si>
    <t>19-01-44</t>
  </si>
  <si>
    <t>19-01-45</t>
  </si>
  <si>
    <t>19-01-46</t>
  </si>
  <si>
    <t>19-01-47</t>
  </si>
  <si>
    <t>19-01-38</t>
    <phoneticPr fontId="3"/>
  </si>
  <si>
    <t>生命保険料</t>
    <phoneticPr fontId="3"/>
  </si>
  <si>
    <t>地震保険料</t>
    <phoneticPr fontId="3"/>
  </si>
  <si>
    <t>検算Ｆ</t>
    <rPh sb="0" eb="2">
      <t>ケンザン</t>
    </rPh>
    <phoneticPr fontId="5"/>
  </si>
  <si>
    <t>譲渡所得等の金額</t>
    <rPh sb="0" eb="2">
      <t>ジョウト</t>
    </rPh>
    <rPh sb="2" eb="4">
      <t>ショトク</t>
    </rPh>
    <rPh sb="4" eb="5">
      <t>トウ</t>
    </rPh>
    <phoneticPr fontId="3"/>
  </si>
  <si>
    <t>58-10-42</t>
  </si>
  <si>
    <t>58-10-41</t>
  </si>
  <si>
    <t>58-10-40</t>
  </si>
  <si>
    <t>58-10-39</t>
  </si>
  <si>
    <t>58-10-38</t>
  </si>
  <si>
    <t>58-10-37</t>
  </si>
  <si>
    <t>58-10-36</t>
  </si>
  <si>
    <t>58-10-34</t>
  </si>
  <si>
    <t>58-10-33</t>
  </si>
  <si>
    <t>58-10-32</t>
  </si>
  <si>
    <t>58-10-31</t>
  </si>
  <si>
    <t>58-10-29</t>
  </si>
  <si>
    <t>58-10-28</t>
  </si>
  <si>
    <t>58-10-27</t>
  </si>
  <si>
    <t>58-10-26</t>
  </si>
  <si>
    <t>58-10-25</t>
  </si>
  <si>
    <t>58-10-24</t>
  </si>
  <si>
    <t>58-10-22</t>
  </si>
  <si>
    <t>58-10-21</t>
  </si>
  <si>
    <t>58-10-20</t>
  </si>
  <si>
    <t>58-10-19</t>
  </si>
  <si>
    <t>58-10-13</t>
  </si>
  <si>
    <t>58-10-16</t>
  </si>
  <si>
    <t>58-10-15</t>
  </si>
  <si>
    <t>58-10-18</t>
    <phoneticPr fontId="2"/>
  </si>
  <si>
    <t>配偶者控除</t>
    <rPh sb="0" eb="3">
      <t>ハイグウシャ</t>
    </rPh>
    <rPh sb="3" eb="5">
      <t>コウジョ</t>
    </rPh>
    <phoneticPr fontId="2"/>
  </si>
  <si>
    <t>等の金額に係るもの</t>
    <rPh sb="2" eb="4">
      <t>キンガク</t>
    </rPh>
    <rPh sb="5" eb="6">
      <t>カカ</t>
    </rPh>
    <phoneticPr fontId="2"/>
  </si>
  <si>
    <t>先物取引に係る雑所得</t>
    <rPh sb="5" eb="6">
      <t>カカ</t>
    </rPh>
    <phoneticPr fontId="2"/>
  </si>
  <si>
    <t>59-10-14</t>
    <phoneticPr fontId="2"/>
  </si>
  <si>
    <t>59-10-16</t>
    <phoneticPr fontId="2"/>
  </si>
  <si>
    <t>59-10-29</t>
  </si>
  <si>
    <t>59-10-30</t>
  </si>
  <si>
    <t>59-10-28</t>
  </si>
  <si>
    <t>譲渡所得等分</t>
    <rPh sb="0" eb="2">
      <t>ジョウト</t>
    </rPh>
    <rPh sb="2" eb="4">
      <t>ショトク</t>
    </rPh>
    <rPh sb="4" eb="5">
      <t>トウ</t>
    </rPh>
    <rPh sb="5" eb="6">
      <t>ブン</t>
    </rPh>
    <phoneticPr fontId="2"/>
  </si>
  <si>
    <t>58-18-16</t>
  </si>
  <si>
    <t>58-18-15</t>
  </si>
  <si>
    <t>58-18-13</t>
  </si>
  <si>
    <t>譲渡所得等の金額</t>
    <rPh sb="0" eb="2">
      <t>ジョウト</t>
    </rPh>
    <rPh sb="2" eb="4">
      <t>ショトク</t>
    </rPh>
    <rPh sb="4" eb="5">
      <t>トウ</t>
    </rPh>
    <rPh sb="6" eb="8">
      <t>キンガク</t>
    </rPh>
    <phoneticPr fontId="2"/>
  </si>
  <si>
    <t>58-18-42</t>
  </si>
  <si>
    <t>58-18-41</t>
  </si>
  <si>
    <t>58-18-40</t>
  </si>
  <si>
    <t>58-18-39</t>
  </si>
  <si>
    <t>58-18-38</t>
  </si>
  <si>
    <t>58-18-37</t>
  </si>
  <si>
    <t>58-18-36</t>
  </si>
  <si>
    <t>58-18-35</t>
  </si>
  <si>
    <t>58-18-34</t>
  </si>
  <si>
    <t>58-18-33</t>
  </si>
  <si>
    <t>58-18-32</t>
  </si>
  <si>
    <t>58-18-31</t>
  </si>
  <si>
    <t>58-18-30</t>
  </si>
  <si>
    <t>58-18-29</t>
  </si>
  <si>
    <t>58-18-28</t>
  </si>
  <si>
    <t>58-18-27</t>
  </si>
  <si>
    <t>58-18-26</t>
  </si>
  <si>
    <t>58-18-25</t>
  </si>
  <si>
    <t>58-18-22</t>
  </si>
  <si>
    <t>58-18-21</t>
  </si>
  <si>
    <t>58-18-20</t>
  </si>
  <si>
    <t>58-18-19</t>
  </si>
  <si>
    <t>59-18-13</t>
  </si>
  <si>
    <t>59-18-21</t>
    <phoneticPr fontId="2"/>
  </si>
  <si>
    <t>第２　市町村民税　（平成２９年度市町村税課税状況等の調）</t>
    <rPh sb="19" eb="20">
      <t>ゼイ</t>
    </rPh>
    <phoneticPr fontId="2"/>
  </si>
  <si>
    <t>第１１表  平成２９年度市町村民税等の納税義務者等</t>
    <rPh sb="24" eb="25">
      <t>トウ</t>
    </rPh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</si>
  <si>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</si>
  <si>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譲渡所得金等の金額</t>
    <rPh sb="0" eb="2">
      <t>ジョウト</t>
    </rPh>
    <rPh sb="2" eb="4">
      <t>ショトク</t>
    </rPh>
    <rPh sb="4" eb="6">
      <t>キントウ</t>
    </rPh>
    <rPh sb="7" eb="9">
      <t>キンガク</t>
    </rPh>
    <phoneticPr fontId="3"/>
  </si>
  <si>
    <t>58-10-14</t>
    <phoneticPr fontId="3"/>
  </si>
  <si>
    <t>58-10-17</t>
    <phoneticPr fontId="3"/>
  </si>
  <si>
    <t>第１２表  平成２９年度個人の市町村民税の納税義務者等</t>
    <rPh sb="26" eb="27">
      <t>トウ</t>
    </rPh>
    <phoneticPr fontId="4"/>
  </si>
  <si>
    <t>第１３表  平成２９年度市町村民税の特別徴収義務者等及び特別徴収税額（給与特徴に係る分）</t>
    <rPh sb="25" eb="26">
      <t>トウ</t>
    </rPh>
    <rPh sb="35" eb="37">
      <t>キュウヨ</t>
    </rPh>
    <rPh sb="37" eb="39">
      <t>トクチョウ</t>
    </rPh>
    <rPh sb="40" eb="41">
      <t>カカ</t>
    </rPh>
    <rPh sb="42" eb="43">
      <t>ブン</t>
    </rPh>
    <phoneticPr fontId="3"/>
  </si>
  <si>
    <t>第１３表  平成２９年度市町村民税の特別徴収義務者等及び特別徴収税額（年金特徴に係る分）</t>
    <rPh sb="25" eb="26">
      <t>トウ</t>
    </rPh>
    <rPh sb="35" eb="37">
      <t>ネンキン</t>
    </rPh>
    <rPh sb="37" eb="39">
      <t>トクチョウ</t>
    </rPh>
    <rPh sb="40" eb="41">
      <t>カカ</t>
    </rPh>
    <rPh sb="42" eb="43">
      <t>ブン</t>
    </rPh>
    <phoneticPr fontId="3"/>
  </si>
  <si>
    <t>第１４表  平成２９年度分市町村民税の所得割額等</t>
    <rPh sb="12" eb="13">
      <t>ブン</t>
    </rPh>
    <rPh sb="13" eb="15">
      <t>シチョウ</t>
    </rPh>
    <rPh sb="15" eb="16">
      <t>ソン</t>
    </rPh>
    <phoneticPr fontId="3"/>
  </si>
  <si>
    <t>58-10-23</t>
    <phoneticPr fontId="2"/>
  </si>
  <si>
    <t>58-10-30</t>
    <phoneticPr fontId="2"/>
  </si>
  <si>
    <t>58-10-35</t>
    <phoneticPr fontId="2"/>
  </si>
  <si>
    <t>58-10-43</t>
    <phoneticPr fontId="2"/>
  </si>
  <si>
    <t>第１４表  平成２９年度分市町村民税の所得割額等</t>
    <rPh sb="12" eb="13">
      <t>ブン</t>
    </rPh>
    <phoneticPr fontId="2"/>
  </si>
  <si>
    <t>一般株式等に係る</t>
    <rPh sb="0" eb="2">
      <t>イッパン</t>
    </rPh>
    <rPh sb="2" eb="4">
      <t>カブシキ</t>
    </rPh>
    <rPh sb="4" eb="5">
      <t>トウ</t>
    </rPh>
    <rPh sb="6" eb="7">
      <t>カカ</t>
    </rPh>
    <phoneticPr fontId="3"/>
  </si>
  <si>
    <t>所得等の金額に係るもの</t>
    <rPh sb="0" eb="2">
      <t>ショトク</t>
    </rPh>
    <rPh sb="2" eb="3">
      <t>トウ</t>
    </rPh>
    <phoneticPr fontId="3"/>
  </si>
  <si>
    <t>一般株式等に係る譲渡</t>
    <rPh sb="0" eb="2">
      <t>イッパン</t>
    </rPh>
    <rPh sb="2" eb="4">
      <t>カブシキ</t>
    </rPh>
    <rPh sb="4" eb="5">
      <t>トウ</t>
    </rPh>
    <rPh sb="6" eb="7">
      <t>カカ</t>
    </rPh>
    <phoneticPr fontId="3"/>
  </si>
  <si>
    <t>上場株式等に係る譲渡</t>
    <rPh sb="0" eb="2">
      <t>ジョウジョウ</t>
    </rPh>
    <rPh sb="2" eb="4">
      <t>カブシキ</t>
    </rPh>
    <rPh sb="4" eb="5">
      <t>トウ</t>
    </rPh>
    <rPh sb="6" eb="7">
      <t>カカ</t>
    </rPh>
    <rPh sb="8" eb="10">
      <t>ジョウト</t>
    </rPh>
    <phoneticPr fontId="2"/>
  </si>
  <si>
    <t>所得者の金額に係るもの</t>
    <rPh sb="0" eb="3">
      <t>ショトクシャ</t>
    </rPh>
    <rPh sb="4" eb="6">
      <t>キンガク</t>
    </rPh>
    <rPh sb="7" eb="8">
      <t>カカ</t>
    </rPh>
    <phoneticPr fontId="2"/>
  </si>
  <si>
    <t>59-10-17</t>
    <phoneticPr fontId="2"/>
  </si>
  <si>
    <t>59-10-18</t>
    <phoneticPr fontId="3"/>
  </si>
  <si>
    <t>59-10-22</t>
    <phoneticPr fontId="3"/>
  </si>
  <si>
    <t>59-10-23</t>
    <phoneticPr fontId="3"/>
  </si>
  <si>
    <t>59-10-24</t>
    <phoneticPr fontId="3"/>
  </si>
  <si>
    <t>59-10-25</t>
    <phoneticPr fontId="3"/>
  </si>
  <si>
    <t>59-10-26</t>
    <phoneticPr fontId="3"/>
  </si>
  <si>
    <t>59-10-27</t>
    <phoneticPr fontId="3"/>
  </si>
  <si>
    <t>12-10-28</t>
    <phoneticPr fontId="3"/>
  </si>
  <si>
    <t>59-10-21</t>
    <phoneticPr fontId="3"/>
  </si>
  <si>
    <t>59-10-31</t>
  </si>
  <si>
    <t>59-10-32</t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</si>
  <si>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3"/>
  </si>
  <si>
    <t>譲渡所得等分</t>
    <rPh sb="0" eb="2">
      <t>ジョウト</t>
    </rPh>
    <rPh sb="2" eb="4">
      <t>ショトク</t>
    </rPh>
    <rPh sb="4" eb="5">
      <t>ナド</t>
    </rPh>
    <rPh sb="5" eb="6">
      <t>ブン</t>
    </rPh>
    <phoneticPr fontId="3"/>
  </si>
  <si>
    <t>一般株式等に係る</t>
    <rPh sb="0" eb="2">
      <t>イッパン</t>
    </rPh>
    <rPh sb="2" eb="4">
      <t>カブシキ</t>
    </rPh>
    <rPh sb="4" eb="5">
      <t>トウ</t>
    </rPh>
    <rPh sb="6" eb="7">
      <t>カカ</t>
    </rPh>
    <phoneticPr fontId="2"/>
  </si>
  <si>
    <t>第１５表  平成２９年度分に係る所得控除等の人員等</t>
    <phoneticPr fontId="3"/>
  </si>
  <si>
    <t>第１７表  平成２９年度分県民税の所得割額等</t>
    <rPh sb="12" eb="13">
      <t>ブン</t>
    </rPh>
    <phoneticPr fontId="2"/>
  </si>
  <si>
    <t>58-18-14</t>
    <phoneticPr fontId="2"/>
  </si>
  <si>
    <t>58-18-17</t>
    <phoneticPr fontId="2"/>
  </si>
  <si>
    <t>58-18-23</t>
    <phoneticPr fontId="2"/>
  </si>
  <si>
    <t>58-18-24</t>
    <phoneticPr fontId="2"/>
  </si>
  <si>
    <t>58-18-43</t>
  </si>
  <si>
    <t>第１７表  平成２９年度分県民税の所得割額等</t>
    <rPh sb="12" eb="13">
      <t>ブン</t>
    </rPh>
    <phoneticPr fontId="5"/>
  </si>
  <si>
    <t>一般株式等に係る譲渡</t>
    <rPh sb="0" eb="2">
      <t>イッパン</t>
    </rPh>
    <rPh sb="2" eb="5">
      <t>カブシキナド</t>
    </rPh>
    <rPh sb="6" eb="7">
      <t>カカワ</t>
    </rPh>
    <rPh sb="8" eb="10">
      <t>ジョウト</t>
    </rPh>
    <phoneticPr fontId="3"/>
  </si>
  <si>
    <t>所得等の金額に係るもの</t>
    <rPh sb="0" eb="2">
      <t>ショトク</t>
    </rPh>
    <rPh sb="2" eb="3">
      <t>トウ</t>
    </rPh>
    <rPh sb="4" eb="6">
      <t>キンガク</t>
    </rPh>
    <rPh sb="7" eb="8">
      <t>カカ</t>
    </rPh>
    <phoneticPr fontId="3"/>
  </si>
  <si>
    <t>上場株式等に係る譲渡</t>
    <rPh sb="0" eb="2">
      <t>ジョウジョウ</t>
    </rPh>
    <rPh sb="2" eb="5">
      <t>カブシキナド</t>
    </rPh>
    <rPh sb="6" eb="7">
      <t>カカワ</t>
    </rPh>
    <rPh sb="8" eb="10">
      <t>ジョウト</t>
    </rPh>
    <phoneticPr fontId="3"/>
  </si>
  <si>
    <t>59-18-14</t>
    <phoneticPr fontId="5"/>
  </si>
  <si>
    <t>59-18-15</t>
    <phoneticPr fontId="5"/>
  </si>
  <si>
    <t>59-18-16</t>
    <phoneticPr fontId="5"/>
  </si>
  <si>
    <t>59-18-17</t>
    <phoneticPr fontId="5"/>
  </si>
  <si>
    <t>59-18-18</t>
    <phoneticPr fontId="2"/>
  </si>
  <si>
    <t>59-18-22</t>
    <phoneticPr fontId="2"/>
  </si>
  <si>
    <t>59-18-23</t>
    <phoneticPr fontId="2"/>
  </si>
  <si>
    <t>59-18-24</t>
    <phoneticPr fontId="2"/>
  </si>
  <si>
    <t>59-18-25</t>
    <phoneticPr fontId="2"/>
  </si>
  <si>
    <t>59-18-26</t>
    <phoneticPr fontId="2"/>
  </si>
  <si>
    <t>59-18-27</t>
    <phoneticPr fontId="2"/>
  </si>
  <si>
    <t>一般株式等に係る</t>
    <rPh sb="0" eb="2">
      <t>イッパン</t>
    </rPh>
    <rPh sb="2" eb="4">
      <t>カブシキ</t>
    </rPh>
    <rPh sb="4" eb="5">
      <t>トウ</t>
    </rPh>
    <rPh sb="6" eb="7">
      <t>カカ</t>
    </rPh>
    <phoneticPr fontId="2"/>
  </si>
  <si>
    <t>譲渡所得等分</t>
    <rPh sb="0" eb="2">
      <t>ジョウト</t>
    </rPh>
    <rPh sb="2" eb="4">
      <t>ショトク</t>
    </rPh>
    <rPh sb="4" eb="5">
      <t>トウ</t>
    </rPh>
    <rPh sb="5" eb="6">
      <t>ブン</t>
    </rPh>
    <phoneticPr fontId="2"/>
  </si>
  <si>
    <t>上場株式等に係る</t>
    <rPh sb="0" eb="2">
      <t>ジョウジョウ</t>
    </rPh>
    <rPh sb="2" eb="4">
      <t>カブシキ</t>
    </rPh>
    <rPh sb="4" eb="5">
      <t>トウ</t>
    </rPh>
    <rPh sb="6" eb="7">
      <t>カカ</t>
    </rPh>
    <phoneticPr fontId="2"/>
  </si>
  <si>
    <t>59-18-29</t>
    <phoneticPr fontId="2"/>
  </si>
  <si>
    <t>59-18-28</t>
    <phoneticPr fontId="2"/>
  </si>
  <si>
    <t>59-18-30</t>
    <phoneticPr fontId="2"/>
  </si>
  <si>
    <t>59-18-31</t>
    <phoneticPr fontId="2"/>
  </si>
  <si>
    <t>59-18-32</t>
    <phoneticPr fontId="2"/>
  </si>
  <si>
    <t>12-18-16</t>
    <phoneticPr fontId="3"/>
  </si>
  <si>
    <t>12-18-17</t>
    <phoneticPr fontId="3"/>
  </si>
  <si>
    <t>12-18-18</t>
    <phoneticPr fontId="3"/>
  </si>
  <si>
    <t>12-18-19</t>
    <phoneticPr fontId="3"/>
  </si>
  <si>
    <t>12-18-20</t>
    <phoneticPr fontId="3"/>
  </si>
  <si>
    <t>12-18-21</t>
    <phoneticPr fontId="3"/>
  </si>
  <si>
    <t>12-18-22</t>
    <phoneticPr fontId="3"/>
  </si>
  <si>
    <t>12-18-23</t>
    <phoneticPr fontId="3"/>
  </si>
  <si>
    <t>12-18-24</t>
    <phoneticPr fontId="3"/>
  </si>
  <si>
    <t>12-18-25</t>
    <phoneticPr fontId="3"/>
  </si>
  <si>
    <t>12-18-26</t>
    <phoneticPr fontId="3"/>
  </si>
  <si>
    <t>12-18-27</t>
    <phoneticPr fontId="2"/>
  </si>
  <si>
    <t>12-18-28</t>
    <phoneticPr fontId="2"/>
  </si>
  <si>
    <t>32-01-1011</t>
    <phoneticPr fontId="2"/>
  </si>
  <si>
    <t>32-01-12</t>
    <phoneticPr fontId="2"/>
  </si>
  <si>
    <t>第１項第9号に</t>
    <phoneticPr fontId="2"/>
  </si>
  <si>
    <t>第１項第8号に</t>
    <phoneticPr fontId="2"/>
  </si>
  <si>
    <t>第１項第7号に</t>
    <phoneticPr fontId="2"/>
  </si>
  <si>
    <t>第１項第6号に</t>
    <phoneticPr fontId="2"/>
  </si>
  <si>
    <t>第１項第5号に</t>
    <phoneticPr fontId="2"/>
  </si>
  <si>
    <t>第１項第4号に</t>
    <phoneticPr fontId="2"/>
  </si>
  <si>
    <t>第１項第3号に</t>
    <phoneticPr fontId="2"/>
  </si>
  <si>
    <t>第１項第2号に</t>
    <phoneticPr fontId="2"/>
  </si>
  <si>
    <t>第１項第1号に</t>
    <phoneticPr fontId="2"/>
  </si>
  <si>
    <t>第１８表  平成２８年度市町村民税の法人税割額及び法人均等割額</t>
    <phoneticPr fontId="2"/>
  </si>
  <si>
    <t>第１６表  平成２９年度青色申告者及び事業専従者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</si>
</sst>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u/>
      <sz val="15"/>
      <color indexed="12"/>
      <name val="ＭＳ Ｐ明朝"/>
      <family val="1"/>
      <charset val="128"/>
    </font>
    <font>
      <sz val="15"/>
      <color indexed="21"/>
      <name val="ＭＳ Ｐ明朝"/>
      <family val="1"/>
      <charset val="128"/>
    </font>
    <font>
      <u/>
      <sz val="12"/>
      <color indexed="12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5"/>
      <name val="ＭＳ 明朝"/>
      <family val="1"/>
      <charset val="128"/>
    </font>
    <font>
      <sz val="16"/>
      <name val="ＭＳ 明朝"/>
      <family val="1"/>
      <charset val="128"/>
    </font>
    <font>
      <u/>
      <sz val="15"/>
      <name val="ＭＳ 明朝"/>
      <family val="1"/>
      <charset val="128"/>
    </font>
    <font>
      <sz val="12"/>
      <name val="ＭＳ 明朝"/>
      <family val="1"/>
      <charset val="128"/>
    </font>
    <font>
      <sz val="17"/>
      <name val="ＭＳ 明朝"/>
      <family val="1"/>
      <charset val="128"/>
    </font>
    <font>
      <sz val="15"/>
      <name val="ＭＳ ゴシック"/>
      <family val="3"/>
      <charset val="128"/>
    </font>
    <font>
      <sz val="14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5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5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22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/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22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22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dotted">
        <color indexed="8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30">
    <xf numFmtId="0" fontId="0" fillId="0" borderId="0" xfId="0"/>
    <xf numFmtId="38" fontId="7" fillId="0" borderId="1" xfId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38" fontId="7" fillId="0" borderId="3" xfId="1" applyFont="1" applyBorder="1" applyAlignment="1">
      <alignment horizontal="center" vertical="center"/>
    </xf>
    <xf numFmtId="38" fontId="7" fillId="0" borderId="4" xfId="1" applyFont="1" applyBorder="1" applyAlignment="1">
      <alignment horizontal="center" vertical="center"/>
    </xf>
    <xf numFmtId="38" fontId="8" fillId="0" borderId="5" xfId="1" applyFont="1" applyBorder="1" applyAlignment="1">
      <alignment horizontal="center" vertical="center"/>
    </xf>
    <xf numFmtId="49" fontId="7" fillId="0" borderId="6" xfId="1" applyNumberFormat="1" applyFont="1" applyBorder="1" applyAlignment="1" applyProtection="1">
      <alignment horizontal="center"/>
    </xf>
    <xf numFmtId="38" fontId="7" fillId="0" borderId="0" xfId="1" applyFont="1" applyAlignment="1">
      <alignment vertical="center"/>
    </xf>
    <xf numFmtId="49" fontId="7" fillId="0" borderId="7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9" xfId="1" applyNumberFormat="1" applyFont="1" applyBorder="1" applyAlignment="1" applyProtection="1">
      <alignment horizont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/>
    </xf>
    <xf numFmtId="49" fontId="7" fillId="0" borderId="13" xfId="1" applyNumberFormat="1" applyFont="1" applyBorder="1" applyAlignment="1" applyProtection="1">
      <alignment horizontal="center"/>
    </xf>
    <xf numFmtId="49" fontId="7" fillId="0" borderId="14" xfId="1" applyNumberFormat="1" applyFont="1" applyBorder="1" applyAlignment="1" applyProtection="1">
      <alignment horizontal="center"/>
    </xf>
    <xf numFmtId="49" fontId="7" fillId="0" borderId="15" xfId="1" applyNumberFormat="1" applyFont="1" applyBorder="1" applyAlignment="1" applyProtection="1">
      <alignment horizontal="center"/>
    </xf>
    <xf numFmtId="49" fontId="7" fillId="0" borderId="16" xfId="1" applyNumberFormat="1" applyFont="1" applyBorder="1" applyAlignment="1" applyProtection="1">
      <alignment horizontal="center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9" xfId="1" applyNumberFormat="1" applyFont="1" applyBorder="1" applyAlignment="1" applyProtection="1">
      <alignment horizontal="center"/>
    </xf>
    <xf numFmtId="49" fontId="7" fillId="0" borderId="20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>
      <alignment horizontal="center"/>
    </xf>
    <xf numFmtId="49" fontId="7" fillId="0" borderId="17" xfId="1" applyNumberFormat="1" applyFont="1" applyBorder="1" applyAlignment="1">
      <alignment horizontal="center"/>
    </xf>
    <xf numFmtId="38" fontId="7" fillId="0" borderId="0" xfId="1" applyFont="1" applyAlignment="1" applyProtection="1">
      <alignment vertical="center"/>
    </xf>
    <xf numFmtId="38" fontId="9" fillId="0" borderId="0" xfId="1" applyFont="1" applyAlignment="1" applyProtection="1">
      <alignment vertical="center"/>
    </xf>
    <xf numFmtId="38" fontId="7" fillId="0" borderId="0" xfId="1" applyFont="1" applyAlignment="1">
      <alignment horizontal="center" vertical="center"/>
    </xf>
    <xf numFmtId="38" fontId="7" fillId="0" borderId="21" xfId="1" applyFont="1" applyBorder="1" applyAlignment="1">
      <alignment vertical="center"/>
    </xf>
    <xf numFmtId="38" fontId="7" fillId="0" borderId="22" xfId="1" applyFont="1" applyBorder="1" applyAlignment="1" applyProtection="1">
      <alignment horizontal="centerContinuous" vertical="center"/>
    </xf>
    <xf numFmtId="38" fontId="7" fillId="0" borderId="23" xfId="1" applyFont="1" applyBorder="1" applyAlignment="1" applyProtection="1">
      <alignment horizontal="centerContinuous" vertical="center"/>
    </xf>
    <xf numFmtId="38" fontId="7" fillId="0" borderId="24" xfId="1" applyFont="1" applyBorder="1" applyAlignment="1" applyProtection="1">
      <alignment horizontal="centerContinuous" vertical="center"/>
    </xf>
    <xf numFmtId="38" fontId="7" fillId="0" borderId="25" xfId="1" applyFont="1" applyBorder="1" applyAlignment="1" applyProtection="1">
      <alignment horizontal="centerContinuous" vertical="center"/>
    </xf>
    <xf numFmtId="38" fontId="7" fillId="0" borderId="26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7" fillId="0" borderId="27" xfId="1" applyFont="1" applyBorder="1" applyAlignment="1">
      <alignment horizontal="center" vertical="center"/>
    </xf>
    <xf numFmtId="38" fontId="7" fillId="0" borderId="0" xfId="1" applyFont="1" applyBorder="1" applyAlignment="1" applyProtection="1">
      <alignment horizontal="center" vertical="center"/>
    </xf>
    <xf numFmtId="38" fontId="7" fillId="0" borderId="28" xfId="1" applyFont="1" applyBorder="1" applyAlignment="1" applyProtection="1">
      <alignment horizontal="center" vertical="center"/>
    </xf>
    <xf numFmtId="38" fontId="7" fillId="0" borderId="27" xfId="1" applyFont="1" applyBorder="1" applyAlignment="1" applyProtection="1">
      <alignment horizontal="center" vertical="center"/>
    </xf>
    <xf numFmtId="38" fontId="7" fillId="0" borderId="29" xfId="1" applyFont="1" applyBorder="1" applyAlignment="1">
      <alignment horizontal="center" vertical="center"/>
    </xf>
    <xf numFmtId="38" fontId="7" fillId="0" borderId="4" xfId="1" applyFont="1" applyBorder="1" applyAlignment="1" applyProtection="1">
      <alignment horizontal="center" vertical="center"/>
    </xf>
    <xf numFmtId="38" fontId="7" fillId="0" borderId="30" xfId="1" applyFont="1" applyBorder="1" applyAlignment="1">
      <alignment vertical="center"/>
    </xf>
    <xf numFmtId="38" fontId="7" fillId="0" borderId="31" xfId="1" applyFont="1" applyBorder="1" applyAlignment="1">
      <alignment horizontal="center"/>
    </xf>
    <xf numFmtId="38" fontId="7" fillId="0" borderId="32" xfId="1" applyFont="1" applyBorder="1" applyAlignment="1" applyProtection="1">
      <alignment horizontal="center" vertical="center"/>
    </xf>
    <xf numFmtId="38" fontId="7" fillId="0" borderId="26" xfId="1" applyFont="1" applyBorder="1" applyAlignment="1" applyProtection="1">
      <alignment horizontal="centerContinuous" vertical="center"/>
    </xf>
    <xf numFmtId="38" fontId="7" fillId="0" borderId="0" xfId="1" applyFont="1" applyBorder="1" applyAlignment="1">
      <alignment horizontal="center"/>
    </xf>
    <xf numFmtId="38" fontId="7" fillId="0" borderId="5" xfId="1" applyFont="1" applyBorder="1" applyAlignment="1">
      <alignment horizontal="center"/>
    </xf>
    <xf numFmtId="38" fontId="7" fillId="0" borderId="27" xfId="1" applyFont="1" applyBorder="1" applyAlignment="1">
      <alignment horizontal="center"/>
    </xf>
    <xf numFmtId="38" fontId="7" fillId="0" borderId="29" xfId="1" applyFont="1" applyBorder="1" applyAlignment="1">
      <alignment horizontal="center"/>
    </xf>
    <xf numFmtId="38" fontId="7" fillId="0" borderId="33" xfId="1" applyFont="1" applyBorder="1" applyAlignment="1">
      <alignment horizontal="center"/>
    </xf>
    <xf numFmtId="38" fontId="7" fillId="0" borderId="4" xfId="1" applyFont="1" applyBorder="1" applyAlignment="1">
      <alignment horizontal="center"/>
    </xf>
    <xf numFmtId="38" fontId="7" fillId="0" borderId="34" xfId="1" applyFont="1" applyBorder="1" applyAlignment="1">
      <alignment horizontal="center"/>
    </xf>
    <xf numFmtId="38" fontId="7" fillId="0" borderId="35" xfId="1" applyFont="1" applyBorder="1" applyAlignment="1">
      <alignment horizontal="center"/>
    </xf>
    <xf numFmtId="38" fontId="7" fillId="0" borderId="26" xfId="1" applyFont="1" applyBorder="1" applyAlignment="1" applyProtection="1">
      <alignment horizontal="center" vertical="center"/>
    </xf>
    <xf numFmtId="38" fontId="7" fillId="0" borderId="5" xfId="1" applyFont="1" applyBorder="1" applyAlignment="1" applyProtection="1">
      <alignment horizontal="center" vertical="center"/>
    </xf>
    <xf numFmtId="38" fontId="7" fillId="0" borderId="36" xfId="1" applyFont="1" applyBorder="1" applyAlignment="1" applyProtection="1">
      <alignment horizontal="center" vertical="center"/>
    </xf>
    <xf numFmtId="38" fontId="7" fillId="0" borderId="4" xfId="1" applyFont="1" applyBorder="1" applyAlignment="1" applyProtection="1">
      <alignment horizontal="center" vertical="center" shrinkToFit="1"/>
    </xf>
    <xf numFmtId="38" fontId="7" fillId="0" borderId="0" xfId="1" applyFont="1" applyBorder="1" applyAlignment="1" applyProtection="1">
      <alignment horizontal="center"/>
    </xf>
    <xf numFmtId="38" fontId="7" fillId="0" borderId="4" xfId="1" applyFont="1" applyBorder="1" applyAlignment="1" applyProtection="1">
      <alignment horizontal="center"/>
    </xf>
    <xf numFmtId="38" fontId="7" fillId="0" borderId="37" xfId="1" applyFont="1" applyBorder="1" applyAlignment="1">
      <alignment horizontal="center"/>
    </xf>
    <xf numFmtId="38" fontId="7" fillId="0" borderId="5" xfId="1" applyFont="1" applyBorder="1" applyAlignment="1">
      <alignment horizontal="center" vertical="center"/>
    </xf>
    <xf numFmtId="38" fontId="7" fillId="0" borderId="36" xfId="1" applyFont="1" applyBorder="1" applyAlignment="1">
      <alignment horizontal="center" vertical="center"/>
    </xf>
    <xf numFmtId="38" fontId="7" fillId="0" borderId="0" xfId="1" applyFont="1" applyBorder="1" applyAlignment="1">
      <alignment horizontal="center" vertical="center"/>
    </xf>
    <xf numFmtId="38" fontId="7" fillId="0" borderId="38" xfId="1" applyFont="1" applyBorder="1" applyAlignment="1">
      <alignment horizontal="center" vertical="center"/>
    </xf>
    <xf numFmtId="38" fontId="7" fillId="0" borderId="39" xfId="1" applyFont="1" applyBorder="1" applyAlignment="1">
      <alignment horizontal="center" vertical="center"/>
    </xf>
    <xf numFmtId="38" fontId="7" fillId="0" borderId="40" xfId="1" applyFont="1" applyBorder="1" applyAlignment="1">
      <alignment vertical="center"/>
    </xf>
    <xf numFmtId="38" fontId="7" fillId="0" borderId="41" xfId="1" applyFont="1" applyBorder="1" applyAlignment="1">
      <alignment vertical="center"/>
    </xf>
    <xf numFmtId="38" fontId="7" fillId="0" borderId="42" xfId="1" applyFont="1" applyFill="1" applyBorder="1" applyAlignment="1">
      <alignment horizontal="right" wrapText="1"/>
    </xf>
    <xf numFmtId="38" fontId="7" fillId="0" borderId="43" xfId="1" applyFont="1" applyFill="1" applyBorder="1" applyAlignment="1">
      <alignment horizontal="right" wrapText="1"/>
    </xf>
    <xf numFmtId="38" fontId="7" fillId="0" borderId="44" xfId="1" applyFont="1" applyFill="1" applyBorder="1" applyAlignment="1">
      <alignment horizontal="right" wrapText="1"/>
    </xf>
    <xf numFmtId="38" fontId="7" fillId="0" borderId="45" xfId="1" applyFont="1" applyBorder="1" applyAlignment="1">
      <alignment vertical="center"/>
    </xf>
    <xf numFmtId="38" fontId="7" fillId="0" borderId="46" xfId="1" applyFont="1" applyFill="1" applyBorder="1" applyAlignment="1">
      <alignment horizontal="right" wrapText="1"/>
    </xf>
    <xf numFmtId="38" fontId="7" fillId="0" borderId="47" xfId="1" applyFont="1" applyFill="1" applyBorder="1" applyAlignment="1">
      <alignment horizontal="right" wrapText="1"/>
    </xf>
    <xf numFmtId="38" fontId="7" fillId="0" borderId="48" xfId="1" applyFont="1" applyFill="1" applyBorder="1" applyAlignment="1">
      <alignment horizontal="right" wrapText="1"/>
    </xf>
    <xf numFmtId="38" fontId="7" fillId="0" borderId="49" xfId="1" applyFont="1" applyBorder="1" applyAlignment="1">
      <alignment vertical="center"/>
    </xf>
    <xf numFmtId="38" fontId="7" fillId="0" borderId="50" xfId="1" applyFont="1" applyBorder="1" applyAlignment="1">
      <alignment vertical="center"/>
    </xf>
    <xf numFmtId="38" fontId="7" fillId="0" borderId="51" xfId="1" applyFont="1" applyFill="1" applyBorder="1" applyAlignment="1">
      <alignment horizontal="right" wrapText="1"/>
    </xf>
    <xf numFmtId="38" fontId="7" fillId="0" borderId="52" xfId="1" applyFont="1" applyFill="1" applyBorder="1" applyAlignment="1">
      <alignment horizontal="right" wrapText="1"/>
    </xf>
    <xf numFmtId="38" fontId="7" fillId="0" borderId="53" xfId="1" applyFont="1" applyFill="1" applyBorder="1" applyAlignment="1">
      <alignment horizontal="right" wrapText="1"/>
    </xf>
    <xf numFmtId="38" fontId="7" fillId="0" borderId="54" xfId="1" applyFont="1" applyFill="1" applyBorder="1" applyAlignment="1">
      <alignment horizontal="right" wrapText="1"/>
    </xf>
    <xf numFmtId="38" fontId="7" fillId="0" borderId="55" xfId="1" applyFont="1" applyFill="1" applyBorder="1" applyAlignment="1">
      <alignment horizontal="right" wrapText="1"/>
    </xf>
    <xf numFmtId="38" fontId="7" fillId="0" borderId="56" xfId="1" applyFont="1" applyFill="1" applyBorder="1" applyAlignment="1">
      <alignment horizontal="right" wrapText="1"/>
    </xf>
    <xf numFmtId="38" fontId="7" fillId="0" borderId="57" xfId="1" applyFont="1" applyFill="1" applyBorder="1" applyAlignment="1">
      <alignment horizontal="right" wrapText="1"/>
    </xf>
    <xf numFmtId="38" fontId="7" fillId="0" borderId="58" xfId="1" applyFont="1" applyBorder="1" applyAlignment="1">
      <alignment vertical="center"/>
    </xf>
    <xf numFmtId="38" fontId="7" fillId="0" borderId="59" xfId="1" applyFont="1" applyBorder="1" applyAlignment="1">
      <alignment vertical="center"/>
    </xf>
    <xf numFmtId="38" fontId="7" fillId="0" borderId="60" xfId="1" applyFont="1" applyBorder="1" applyAlignment="1">
      <alignment vertical="center"/>
    </xf>
    <xf numFmtId="38" fontId="7" fillId="0" borderId="0" xfId="1" applyFont="1" applyAlignment="1" applyProtection="1">
      <alignment horizontal="center"/>
    </xf>
    <xf numFmtId="38" fontId="7" fillId="0" borderId="0" xfId="1" applyFont="1" applyAlignment="1" applyProtection="1">
      <alignment horizontal="center" vertical="center"/>
    </xf>
    <xf numFmtId="38" fontId="7" fillId="0" borderId="24" xfId="1" applyFont="1" applyBorder="1" applyAlignment="1" applyProtection="1">
      <alignment horizontal="left" vertical="center"/>
    </xf>
    <xf numFmtId="38" fontId="7" fillId="0" borderId="24" xfId="1" applyFont="1" applyBorder="1" applyAlignment="1" applyProtection="1">
      <alignment horizontal="center" vertical="center"/>
    </xf>
    <xf numFmtId="38" fontId="7" fillId="0" borderId="25" xfId="1" applyFont="1" applyBorder="1" applyAlignment="1" applyProtection="1">
      <alignment horizontal="center" vertical="center"/>
    </xf>
    <xf numFmtId="38" fontId="7" fillId="0" borderId="22" xfId="1" applyFont="1" applyBorder="1" applyAlignment="1" applyProtection="1">
      <alignment horizontal="center" vertical="center"/>
    </xf>
    <xf numFmtId="38" fontId="7" fillId="0" borderId="61" xfId="1" applyFont="1" applyBorder="1" applyAlignment="1">
      <alignment vertical="center"/>
    </xf>
    <xf numFmtId="38" fontId="7" fillId="0" borderId="62" xfId="1" applyFont="1" applyBorder="1" applyAlignment="1">
      <alignment vertical="center"/>
    </xf>
    <xf numFmtId="38" fontId="7" fillId="0" borderId="63" xfId="1" applyFont="1" applyBorder="1" applyAlignment="1" applyProtection="1">
      <alignment horizontal="centerContinuous" vertical="center"/>
    </xf>
    <xf numFmtId="38" fontId="7" fillId="0" borderId="3" xfId="1" applyFont="1" applyBorder="1" applyAlignment="1">
      <alignment horizontal="centerContinuous" vertical="center"/>
    </xf>
    <xf numFmtId="38" fontId="7" fillId="0" borderId="64" xfId="1" applyFont="1" applyBorder="1" applyAlignment="1">
      <alignment horizontal="centerContinuous" vertical="center"/>
    </xf>
    <xf numFmtId="38" fontId="7" fillId="0" borderId="1" xfId="1" applyFont="1" applyBorder="1" applyAlignment="1">
      <alignment horizontal="centerContinuous" vertical="center"/>
    </xf>
    <xf numFmtId="38" fontId="7" fillId="0" borderId="65" xfId="1" applyFont="1" applyBorder="1" applyAlignment="1" applyProtection="1">
      <alignment horizontal="centerContinuous" vertical="center"/>
    </xf>
    <xf numFmtId="38" fontId="7" fillId="0" borderId="66" xfId="1" applyFont="1" applyBorder="1" applyAlignment="1">
      <alignment horizontal="centerContinuous" vertical="center"/>
    </xf>
    <xf numFmtId="38" fontId="7" fillId="0" borderId="67" xfId="1" applyFont="1" applyBorder="1" applyAlignment="1" applyProtection="1">
      <alignment horizontal="centerContinuous" vertical="center"/>
    </xf>
    <xf numFmtId="38" fontId="7" fillId="0" borderId="68" xfId="1" applyFont="1" applyBorder="1" applyAlignment="1">
      <alignment horizontal="centerContinuous" vertical="center"/>
    </xf>
    <xf numFmtId="38" fontId="7" fillId="0" borderId="65" xfId="1" applyFont="1" applyBorder="1" applyAlignment="1">
      <alignment horizontal="centerContinuous" vertical="center"/>
    </xf>
    <xf numFmtId="38" fontId="7" fillId="0" borderId="69" xfId="1" applyFont="1" applyBorder="1" applyAlignment="1">
      <alignment horizontal="centerContinuous" vertical="center"/>
    </xf>
    <xf numFmtId="38" fontId="7" fillId="0" borderId="70" xfId="1" applyFont="1" applyBorder="1" applyAlignment="1">
      <alignment vertical="center"/>
    </xf>
    <xf numFmtId="38" fontId="7" fillId="0" borderId="71" xfId="1" applyFont="1" applyBorder="1" applyAlignment="1" applyProtection="1">
      <alignment horizontal="centerContinuous" vertical="center"/>
    </xf>
    <xf numFmtId="38" fontId="7" fillId="0" borderId="27" xfId="1" applyFont="1" applyBorder="1" applyAlignment="1" applyProtection="1">
      <alignment horizontal="centerContinuous" vertical="center"/>
    </xf>
    <xf numFmtId="38" fontId="7" fillId="0" borderId="27" xfId="1" applyFont="1" applyBorder="1" applyAlignment="1">
      <alignment horizontal="centerContinuous" vertical="center"/>
    </xf>
    <xf numFmtId="38" fontId="7" fillId="0" borderId="72" xfId="1" applyFont="1" applyBorder="1" applyAlignment="1" applyProtection="1">
      <alignment horizontal="center" vertical="center"/>
    </xf>
    <xf numFmtId="38" fontId="7" fillId="0" borderId="5" xfId="1" applyFont="1" applyBorder="1" applyAlignment="1">
      <alignment vertical="center"/>
    </xf>
    <xf numFmtId="38" fontId="7" fillId="0" borderId="73" xfId="1" applyFont="1" applyBorder="1" applyAlignment="1">
      <alignment horizontal="centerContinuous" vertical="center"/>
    </xf>
    <xf numFmtId="38" fontId="7" fillId="0" borderId="74" xfId="1" applyFont="1" applyBorder="1" applyAlignment="1">
      <alignment horizontal="centerContinuous" vertical="center"/>
    </xf>
    <xf numFmtId="38" fontId="7" fillId="0" borderId="33" xfId="1" applyFont="1" applyBorder="1" applyAlignment="1">
      <alignment horizontal="center" vertical="center"/>
    </xf>
    <xf numFmtId="38" fontId="7" fillId="0" borderId="69" xfId="1" applyFont="1" applyBorder="1" applyAlignment="1">
      <alignment horizontal="center" vertical="center"/>
    </xf>
    <xf numFmtId="38" fontId="7" fillId="0" borderId="75" xfId="1" applyFont="1" applyBorder="1" applyAlignment="1">
      <alignment horizontal="center" vertical="center"/>
    </xf>
    <xf numFmtId="38" fontId="10" fillId="0" borderId="29" xfId="1" applyFont="1" applyBorder="1" applyAlignment="1">
      <alignment horizontal="center" vertical="center"/>
    </xf>
    <xf numFmtId="38" fontId="7" fillId="0" borderId="30" xfId="1" applyFont="1" applyBorder="1" applyAlignment="1">
      <alignment horizontal="center" vertical="center"/>
    </xf>
    <xf numFmtId="38" fontId="7" fillId="0" borderId="71" xfId="1" applyFont="1" applyBorder="1" applyAlignment="1">
      <alignment horizontal="center" vertical="center"/>
    </xf>
    <xf numFmtId="38" fontId="7" fillId="0" borderId="5" xfId="1" applyFont="1" applyBorder="1" applyAlignment="1">
      <alignment horizontal="centerContinuous" vertical="center"/>
    </xf>
    <xf numFmtId="38" fontId="7" fillId="0" borderId="4" xfId="1" applyFont="1" applyBorder="1" applyAlignment="1">
      <alignment horizontal="centerContinuous" vertical="center"/>
    </xf>
    <xf numFmtId="38" fontId="7" fillId="0" borderId="76" xfId="1" applyFont="1" applyBorder="1" applyAlignment="1">
      <alignment horizontal="center" vertical="center"/>
    </xf>
    <xf numFmtId="38" fontId="7" fillId="0" borderId="77" xfId="1" applyFont="1" applyBorder="1" applyAlignment="1">
      <alignment horizontal="center" vertical="center"/>
    </xf>
    <xf numFmtId="38" fontId="7" fillId="0" borderId="73" xfId="1" applyFont="1" applyBorder="1" applyAlignment="1">
      <alignment horizontal="center" vertical="center"/>
    </xf>
    <xf numFmtId="38" fontId="10" fillId="0" borderId="0" xfId="1" applyFont="1" applyBorder="1" applyAlignment="1">
      <alignment horizontal="center" vertical="center"/>
    </xf>
    <xf numFmtId="38" fontId="7" fillId="0" borderId="77" xfId="1" applyFont="1" applyBorder="1" applyAlignment="1">
      <alignment horizontal="center"/>
    </xf>
    <xf numFmtId="38" fontId="7" fillId="0" borderId="73" xfId="1" applyFont="1" applyBorder="1" applyAlignment="1">
      <alignment vertical="center"/>
    </xf>
    <xf numFmtId="38" fontId="7" fillId="0" borderId="78" xfId="1" applyFont="1" applyFill="1" applyBorder="1" applyAlignment="1">
      <alignment horizontal="right" wrapText="1"/>
    </xf>
    <xf numFmtId="38" fontId="7" fillId="0" borderId="79" xfId="1" applyFont="1" applyFill="1" applyBorder="1" applyAlignment="1">
      <alignment horizontal="right" wrapText="1"/>
    </xf>
    <xf numFmtId="38" fontId="7" fillId="0" borderId="0" xfId="1" applyFont="1" applyAlignment="1" applyProtection="1">
      <alignment horizontal="centerContinuous"/>
    </xf>
    <xf numFmtId="38" fontId="7" fillId="0" borderId="0" xfId="1" applyFont="1" applyProtection="1"/>
    <xf numFmtId="38" fontId="7" fillId="0" borderId="0" xfId="1" applyFont="1" applyBorder="1"/>
    <xf numFmtId="38" fontId="7" fillId="0" borderId="0" xfId="1" applyFont="1" applyBorder="1" applyProtection="1"/>
    <xf numFmtId="38" fontId="7" fillId="0" borderId="0" xfId="1" applyFont="1" applyAlignment="1">
      <alignment horizontal="right"/>
    </xf>
    <xf numFmtId="38" fontId="7" fillId="0" borderId="80" xfId="1" applyFont="1" applyBorder="1" applyAlignment="1" applyProtection="1">
      <alignment horizontal="centerContinuous" vertical="center"/>
    </xf>
    <xf numFmtId="38" fontId="7" fillId="0" borderId="81" xfId="1" applyFont="1" applyBorder="1" applyAlignment="1" applyProtection="1">
      <alignment horizontal="centerContinuous" vertical="center"/>
    </xf>
    <xf numFmtId="38" fontId="7" fillId="0" borderId="21" xfId="1" applyFont="1" applyBorder="1" applyAlignment="1" applyProtection="1">
      <alignment horizontal="centerContinuous" vertical="center"/>
    </xf>
    <xf numFmtId="38" fontId="7" fillId="0" borderId="3" xfId="1" applyFont="1" applyBorder="1" applyAlignment="1" applyProtection="1">
      <alignment horizontal="centerContinuous" vertical="center"/>
    </xf>
    <xf numFmtId="38" fontId="7" fillId="0" borderId="82" xfId="1" applyFont="1" applyBorder="1" applyAlignment="1" applyProtection="1">
      <alignment horizontal="centerContinuous" vertical="center"/>
    </xf>
    <xf numFmtId="38" fontId="7" fillId="0" borderId="83" xfId="1" applyFont="1" applyBorder="1" applyAlignment="1" applyProtection="1">
      <alignment horizontal="centerContinuous" vertical="center"/>
    </xf>
    <xf numFmtId="38" fontId="7" fillId="0" borderId="67" xfId="1" applyFont="1" applyBorder="1" applyAlignment="1">
      <alignment horizontal="centerContinuous" vertical="center"/>
    </xf>
    <xf numFmtId="38" fontId="7" fillId="0" borderId="84" xfId="1" applyFont="1" applyBorder="1" applyAlignment="1">
      <alignment horizontal="centerContinuous" vertical="center"/>
    </xf>
    <xf numFmtId="38" fontId="7" fillId="0" borderId="85" xfId="1" applyFont="1" applyBorder="1" applyAlignment="1" applyProtection="1">
      <alignment horizontal="centerContinuous" vertical="center"/>
    </xf>
    <xf numFmtId="38" fontId="7" fillId="0" borderId="86" xfId="1" applyFont="1" applyBorder="1" applyAlignment="1">
      <alignment horizontal="centerContinuous" vertical="center"/>
    </xf>
    <xf numFmtId="38" fontId="7" fillId="0" borderId="29" xfId="1" applyFont="1" applyBorder="1" applyAlignment="1">
      <alignment horizontal="centerContinuous" vertical="center"/>
    </xf>
    <xf numFmtId="38" fontId="7" fillId="0" borderId="60" xfId="1" applyFont="1" applyBorder="1"/>
    <xf numFmtId="38" fontId="7" fillId="0" borderId="87" xfId="1" applyFont="1" applyBorder="1" applyAlignment="1" applyProtection="1">
      <alignment horizontal="centerContinuous" vertical="center"/>
    </xf>
    <xf numFmtId="38" fontId="7" fillId="0" borderId="25" xfId="1" applyFont="1" applyBorder="1" applyAlignment="1">
      <alignment horizontal="centerContinuous" vertical="center"/>
    </xf>
    <xf numFmtId="38" fontId="7" fillId="0" borderId="29" xfId="1" applyFont="1" applyBorder="1" applyAlignment="1" applyProtection="1">
      <alignment horizontal="center" vertical="center"/>
    </xf>
    <xf numFmtId="38" fontId="7" fillId="0" borderId="33" xfId="1" applyFont="1" applyBorder="1" applyAlignment="1" applyProtection="1">
      <alignment horizontal="center" vertical="center"/>
    </xf>
    <xf numFmtId="38" fontId="7" fillId="0" borderId="88" xfId="1" applyFont="1" applyBorder="1" applyAlignment="1">
      <alignment horizontal="center" vertical="center"/>
    </xf>
    <xf numFmtId="38" fontId="7" fillId="0" borderId="89" xfId="1" applyFont="1" applyBorder="1" applyAlignment="1" applyProtection="1">
      <alignment horizontal="centerContinuous" vertical="center"/>
    </xf>
    <xf numFmtId="38" fontId="7" fillId="0" borderId="1" xfId="1" applyFont="1" applyBorder="1" applyAlignment="1" applyProtection="1">
      <alignment horizontal="centerContinuous" vertical="center"/>
    </xf>
    <xf numFmtId="38" fontId="7" fillId="0" borderId="90" xfId="1" applyFont="1" applyBorder="1" applyAlignment="1" applyProtection="1">
      <alignment horizontal="centerContinuous" vertical="center"/>
    </xf>
    <xf numFmtId="38" fontId="7" fillId="0" borderId="1" xfId="1" applyFont="1" applyBorder="1" applyAlignment="1" applyProtection="1">
      <alignment horizontal="center" vertical="center"/>
    </xf>
    <xf numFmtId="38" fontId="7" fillId="0" borderId="76" xfId="1" applyFont="1" applyBorder="1" applyAlignment="1">
      <alignment vertical="center"/>
    </xf>
    <xf numFmtId="38" fontId="7" fillId="0" borderId="38" xfId="1" applyFont="1" applyBorder="1" applyAlignment="1">
      <alignment horizontal="center"/>
    </xf>
    <xf numFmtId="38" fontId="7" fillId="0" borderId="30" xfId="1" applyFont="1" applyBorder="1" applyAlignment="1">
      <alignment horizontal="center"/>
    </xf>
    <xf numFmtId="38" fontId="7" fillId="0" borderId="91" xfId="1" applyFont="1" applyBorder="1" applyAlignment="1">
      <alignment horizontal="center" vertical="center"/>
    </xf>
    <xf numFmtId="38" fontId="7" fillId="0" borderId="91" xfId="1" applyFont="1" applyBorder="1" applyAlignment="1">
      <alignment horizontal="center"/>
    </xf>
    <xf numFmtId="38" fontId="7" fillId="0" borderId="33" xfId="1" applyFont="1" applyBorder="1" applyAlignment="1" applyProtection="1">
      <alignment vertical="center"/>
    </xf>
    <xf numFmtId="38" fontId="7" fillId="0" borderId="38" xfId="1" applyFont="1" applyBorder="1" applyAlignment="1">
      <alignment vertical="center"/>
    </xf>
    <xf numFmtId="38" fontId="7" fillId="0" borderId="0" xfId="1" applyFont="1" applyAlignment="1">
      <alignment horizontal="right" vertical="center"/>
    </xf>
    <xf numFmtId="38" fontId="7" fillId="0" borderId="69" xfId="1" applyFont="1" applyBorder="1" applyAlignment="1" applyProtection="1">
      <alignment horizontal="center" vertical="center"/>
    </xf>
    <xf numFmtId="38" fontId="7" fillId="0" borderId="30" xfId="1" applyFont="1" applyBorder="1" applyAlignment="1">
      <alignment horizontal="centerContinuous" vertical="center"/>
    </xf>
    <xf numFmtId="38" fontId="7" fillId="0" borderId="82" xfId="1" applyFont="1" applyBorder="1" applyAlignment="1">
      <alignment horizontal="center" vertical="center"/>
    </xf>
    <xf numFmtId="38" fontId="7" fillId="0" borderId="88" xfId="1" applyFont="1" applyBorder="1" applyAlignment="1">
      <alignment vertical="center"/>
    </xf>
    <xf numFmtId="38" fontId="7" fillId="0" borderId="70" xfId="1" applyFont="1" applyBorder="1" applyAlignment="1">
      <alignment horizontal="center"/>
    </xf>
    <xf numFmtId="38" fontId="7" fillId="0" borderId="92" xfId="1" applyFont="1" applyBorder="1" applyAlignment="1">
      <alignment horizontal="center" vertical="center"/>
    </xf>
    <xf numFmtId="38" fontId="7" fillId="0" borderId="32" xfId="1" applyFont="1" applyBorder="1" applyAlignment="1">
      <alignment horizontal="center" vertical="center"/>
    </xf>
    <xf numFmtId="38" fontId="10" fillId="0" borderId="27" xfId="1" applyFont="1" applyBorder="1" applyAlignment="1">
      <alignment horizontal="center" vertical="center"/>
    </xf>
    <xf numFmtId="38" fontId="10" fillId="0" borderId="5" xfId="1" applyFont="1" applyBorder="1" applyAlignment="1">
      <alignment horizontal="center" vertical="center"/>
    </xf>
    <xf numFmtId="38" fontId="7" fillId="0" borderId="93" xfId="1" applyFont="1" applyFill="1" applyBorder="1" applyAlignment="1">
      <alignment horizontal="right" wrapText="1"/>
    </xf>
    <xf numFmtId="38" fontId="7" fillId="0" borderId="94" xfId="1" applyFont="1" applyFill="1" applyBorder="1" applyAlignment="1">
      <alignment horizontal="right" wrapText="1"/>
    </xf>
    <xf numFmtId="38" fontId="7" fillId="0" borderId="95" xfId="1" applyFont="1" applyFill="1" applyBorder="1" applyAlignment="1">
      <alignment horizontal="right" wrapText="1"/>
    </xf>
    <xf numFmtId="38" fontId="7" fillId="0" borderId="96" xfId="1" applyFont="1" applyFill="1" applyBorder="1" applyAlignment="1">
      <alignment horizontal="right" wrapText="1"/>
    </xf>
    <xf numFmtId="38" fontId="7" fillId="0" borderId="97" xfId="1" applyFont="1" applyFill="1" applyBorder="1" applyAlignment="1">
      <alignment horizontal="right" wrapText="1"/>
    </xf>
    <xf numFmtId="38" fontId="7" fillId="0" borderId="98" xfId="1" applyFont="1" applyBorder="1" applyAlignment="1" applyProtection="1">
      <alignment horizontal="centerContinuous" vertical="center"/>
    </xf>
    <xf numFmtId="38" fontId="7" fillId="0" borderId="23" xfId="1" applyFont="1" applyBorder="1" applyAlignment="1">
      <alignment horizontal="centerContinuous" vertical="center"/>
    </xf>
    <xf numFmtId="38" fontId="7" fillId="0" borderId="99" xfId="1" applyFont="1" applyBorder="1" applyAlignment="1">
      <alignment horizontal="centerContinuous" vertical="center"/>
    </xf>
    <xf numFmtId="38" fontId="7" fillId="0" borderId="88" xfId="1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Continuous" vertical="center"/>
    </xf>
    <xf numFmtId="38" fontId="7" fillId="0" borderId="76" xfId="1" applyFont="1" applyBorder="1" applyAlignment="1" applyProtection="1">
      <alignment horizontal="center" vertical="center"/>
    </xf>
    <xf numFmtId="38" fontId="7" fillId="0" borderId="82" xfId="1" applyFont="1" applyBorder="1" applyAlignment="1" applyProtection="1">
      <alignment horizontal="center"/>
    </xf>
    <xf numFmtId="38" fontId="7" fillId="0" borderId="38" xfId="1" applyFont="1" applyBorder="1" applyAlignment="1" applyProtection="1">
      <alignment horizontal="center"/>
    </xf>
    <xf numFmtId="38" fontId="7" fillId="0" borderId="3" xfId="1" applyFont="1" applyBorder="1" applyAlignment="1">
      <alignment horizontal="center"/>
    </xf>
    <xf numFmtId="38" fontId="7" fillId="0" borderId="69" xfId="1" applyFont="1" applyBorder="1" applyAlignment="1">
      <alignment horizontal="center"/>
    </xf>
    <xf numFmtId="38" fontId="7" fillId="0" borderId="0" xfId="1" applyFont="1" applyBorder="1" applyAlignment="1" applyProtection="1">
      <alignment vertical="center"/>
    </xf>
    <xf numFmtId="38" fontId="7" fillId="0" borderId="4" xfId="1" applyFont="1" applyBorder="1" applyAlignment="1" applyProtection="1">
      <alignment vertical="center"/>
    </xf>
    <xf numFmtId="38" fontId="7" fillId="0" borderId="100" xfId="1" applyFont="1" applyBorder="1" applyAlignment="1" applyProtection="1">
      <alignment horizontal="centerContinuous" vertical="center"/>
    </xf>
    <xf numFmtId="38" fontId="7" fillId="0" borderId="82" xfId="1" applyFont="1" applyBorder="1" applyAlignment="1" applyProtection="1">
      <alignment horizontal="center" vertical="center"/>
    </xf>
    <xf numFmtId="38" fontId="7" fillId="0" borderId="67" xfId="1" applyFont="1" applyBorder="1" applyAlignment="1" applyProtection="1">
      <alignment horizontal="center" vertical="center"/>
    </xf>
    <xf numFmtId="38" fontId="7" fillId="0" borderId="101" xfId="1" applyFont="1" applyBorder="1" applyAlignment="1" applyProtection="1">
      <alignment horizontal="center" vertical="center"/>
    </xf>
    <xf numFmtId="38" fontId="7" fillId="0" borderId="90" xfId="1" applyFont="1" applyBorder="1" applyAlignment="1">
      <alignment vertical="center"/>
    </xf>
    <xf numFmtId="38" fontId="7" fillId="0" borderId="67" xfId="1" applyFont="1" applyBorder="1" applyAlignment="1">
      <alignment vertical="center"/>
    </xf>
    <xf numFmtId="38" fontId="7" fillId="0" borderId="102" xfId="1" applyFont="1" applyBorder="1" applyAlignment="1" applyProtection="1">
      <alignment horizontal="center" vertical="center"/>
    </xf>
    <xf numFmtId="38" fontId="7" fillId="0" borderId="101" xfId="1" applyFont="1" applyBorder="1" applyAlignment="1">
      <alignment vertical="center"/>
    </xf>
    <xf numFmtId="38" fontId="7" fillId="0" borderId="91" xfId="1" applyFont="1" applyBorder="1" applyAlignment="1" applyProtection="1">
      <alignment horizontal="center" vertical="center"/>
    </xf>
    <xf numFmtId="38" fontId="7" fillId="0" borderId="8" xfId="1" applyFont="1" applyBorder="1" applyAlignment="1">
      <alignment horizontal="centerContinuous" vertical="center"/>
    </xf>
    <xf numFmtId="38" fontId="7" fillId="0" borderId="14" xfId="1" applyFont="1" applyBorder="1" applyAlignment="1">
      <alignment horizontal="centerContinuous" vertical="center"/>
    </xf>
    <xf numFmtId="38" fontId="7" fillId="0" borderId="103" xfId="1" applyFont="1" applyBorder="1" applyAlignment="1">
      <alignment horizontal="center" vertical="center"/>
    </xf>
    <xf numFmtId="38" fontId="7" fillId="0" borderId="103" xfId="1" applyFont="1" applyBorder="1" applyAlignment="1">
      <alignment vertical="center"/>
    </xf>
    <xf numFmtId="38" fontId="7" fillId="0" borderId="104" xfId="1" applyFont="1" applyBorder="1" applyAlignment="1">
      <alignment horizontal="center" vertical="center"/>
    </xf>
    <xf numFmtId="38" fontId="7" fillId="0" borderId="76" xfId="1" applyFont="1" applyBorder="1" applyAlignment="1">
      <alignment horizontal="center"/>
    </xf>
    <xf numFmtId="38" fontId="7" fillId="0" borderId="70" xfId="1" applyFont="1" applyBorder="1" applyAlignment="1">
      <alignment horizontal="center" vertical="center"/>
    </xf>
    <xf numFmtId="38" fontId="7" fillId="0" borderId="82" xfId="1" applyFont="1" applyBorder="1" applyAlignment="1">
      <alignment horizontal="center"/>
    </xf>
    <xf numFmtId="38" fontId="7" fillId="0" borderId="76" xfId="1" applyFont="1" applyBorder="1" applyAlignment="1" applyProtection="1">
      <alignment vertical="center"/>
    </xf>
    <xf numFmtId="38" fontId="7" fillId="0" borderId="105" xfId="1" applyFont="1" applyBorder="1" applyAlignment="1">
      <alignment horizontal="centerContinuous" vertical="center"/>
    </xf>
    <xf numFmtId="38" fontId="7" fillId="0" borderId="101" xfId="1" applyFont="1" applyBorder="1" applyAlignment="1" applyProtection="1">
      <alignment horizontal="centerContinuous" vertical="center"/>
    </xf>
    <xf numFmtId="38" fontId="7" fillId="0" borderId="37" xfId="1" applyFont="1" applyBorder="1" applyAlignment="1">
      <alignment vertical="center"/>
    </xf>
    <xf numFmtId="38" fontId="7" fillId="0" borderId="106" xfId="1" applyFont="1" applyBorder="1" applyAlignment="1">
      <alignment horizontal="centerContinuous" vertical="center"/>
    </xf>
    <xf numFmtId="38" fontId="7" fillId="0" borderId="0" xfId="1" applyFont="1" applyBorder="1" applyAlignment="1">
      <alignment horizontal="centerContinuous" vertical="center"/>
    </xf>
    <xf numFmtId="49" fontId="7" fillId="0" borderId="107" xfId="1" applyNumberFormat="1" applyFont="1" applyBorder="1" applyAlignment="1" applyProtection="1">
      <alignment horizontal="center"/>
    </xf>
    <xf numFmtId="38" fontId="7" fillId="0" borderId="108" xfId="1" applyFont="1" applyBorder="1" applyAlignment="1">
      <alignment vertical="center"/>
    </xf>
    <xf numFmtId="38" fontId="7" fillId="0" borderId="0" xfId="1" applyFont="1" applyAlignment="1" applyProtection="1">
      <alignment horizontal="right" vertical="center"/>
    </xf>
    <xf numFmtId="38" fontId="7" fillId="0" borderId="69" xfId="1" applyFont="1" applyBorder="1" applyAlignment="1">
      <alignment horizontal="center" vertical="center" shrinkToFit="1"/>
    </xf>
    <xf numFmtId="38" fontId="7" fillId="0" borderId="68" xfId="1" applyFont="1" applyBorder="1" applyAlignment="1" applyProtection="1">
      <alignment horizontal="centerContinuous" vertical="center"/>
    </xf>
    <xf numFmtId="38" fontId="7" fillId="0" borderId="74" xfId="1" applyFont="1" applyBorder="1" applyAlignment="1">
      <alignment vertical="center"/>
    </xf>
    <xf numFmtId="38" fontId="7" fillId="0" borderId="33" xfId="1" applyFont="1" applyBorder="1" applyAlignment="1">
      <alignment horizontal="center" vertical="center" shrinkToFit="1"/>
    </xf>
    <xf numFmtId="38" fontId="7" fillId="0" borderId="110" xfId="1" applyFont="1" applyFill="1" applyBorder="1" applyAlignment="1">
      <alignment horizontal="right" wrapText="1"/>
    </xf>
    <xf numFmtId="38" fontId="7" fillId="0" borderId="111" xfId="1" applyFont="1" applyFill="1" applyBorder="1" applyAlignment="1">
      <alignment horizontal="right" wrapText="1"/>
    </xf>
    <xf numFmtId="38" fontId="7" fillId="0" borderId="112" xfId="1" applyFont="1" applyFill="1" applyBorder="1" applyAlignment="1">
      <alignment horizontal="right" wrapText="1"/>
    </xf>
    <xf numFmtId="38" fontId="7" fillId="0" borderId="113" xfId="1" applyFont="1" applyBorder="1" applyAlignment="1" applyProtection="1">
      <alignment horizontal="centerContinuous" vertical="center"/>
    </xf>
    <xf numFmtId="38" fontId="7" fillId="0" borderId="74" xfId="1" applyFont="1" applyBorder="1" applyAlignment="1">
      <alignment horizontal="center" vertical="center"/>
    </xf>
    <xf numFmtId="38" fontId="7" fillId="0" borderId="2" xfId="1" applyFont="1" applyBorder="1" applyAlignment="1" applyProtection="1">
      <alignment horizontal="center" vertical="center"/>
    </xf>
    <xf numFmtId="38" fontId="7" fillId="0" borderId="103" xfId="1" applyFont="1" applyBorder="1" applyAlignment="1" applyProtection="1">
      <alignment horizontal="centerContinuous" vertical="center"/>
    </xf>
    <xf numFmtId="38" fontId="7" fillId="0" borderId="70" xfId="1" applyFont="1" applyBorder="1" applyAlignment="1" applyProtection="1">
      <alignment horizontal="centerContinuous" vertical="center"/>
    </xf>
    <xf numFmtId="38" fontId="7" fillId="0" borderId="77" xfId="1" applyFont="1" applyBorder="1" applyAlignment="1">
      <alignment vertical="center"/>
    </xf>
    <xf numFmtId="38" fontId="7" fillId="0" borderId="0" xfId="1" applyFont="1" applyBorder="1" applyAlignment="1" applyProtection="1">
      <alignment horizontal="right" vertical="center"/>
    </xf>
    <xf numFmtId="38" fontId="7" fillId="0" borderId="80" xfId="1" applyFont="1" applyBorder="1" applyAlignment="1" applyProtection="1">
      <alignment horizontal="distributed" vertical="center"/>
    </xf>
    <xf numFmtId="38" fontId="7" fillId="0" borderId="114" xfId="1" applyFont="1" applyBorder="1" applyAlignment="1">
      <alignment vertical="center"/>
    </xf>
    <xf numFmtId="38" fontId="7" fillId="0" borderId="115" xfId="1" applyFont="1" applyBorder="1" applyAlignment="1" applyProtection="1">
      <alignment horizontal="distributed" vertical="center"/>
    </xf>
    <xf numFmtId="38" fontId="7" fillId="0" borderId="36" xfId="1" applyFont="1" applyBorder="1" applyAlignment="1">
      <alignment vertical="center"/>
    </xf>
    <xf numFmtId="38" fontId="7" fillId="0" borderId="0" xfId="1" applyFont="1" applyBorder="1" applyAlignment="1">
      <alignment horizontal="right" vertical="center"/>
    </xf>
    <xf numFmtId="38" fontId="7" fillId="0" borderId="22" xfId="1" applyFont="1" applyBorder="1" applyAlignment="1">
      <alignment horizontal="centerContinuous" vertical="center"/>
    </xf>
    <xf numFmtId="38" fontId="7" fillId="0" borderId="69" xfId="1" applyFont="1" applyBorder="1" applyAlignment="1">
      <alignment vertical="center"/>
    </xf>
    <xf numFmtId="38" fontId="7" fillId="0" borderId="82" xfId="1" applyFont="1" applyBorder="1" applyAlignment="1" applyProtection="1">
      <alignment horizontal="distributed" vertical="center"/>
    </xf>
    <xf numFmtId="38" fontId="7" fillId="0" borderId="4" xfId="1" applyFont="1" applyBorder="1" applyAlignment="1">
      <alignment vertical="center"/>
    </xf>
    <xf numFmtId="38" fontId="17" fillId="0" borderId="4" xfId="1" applyFont="1" applyBorder="1" applyAlignment="1">
      <alignment horizontal="center" vertical="center" shrinkToFit="1"/>
    </xf>
    <xf numFmtId="38" fontId="7" fillId="0" borderId="22" xfId="1" applyFont="1" applyFill="1" applyBorder="1" applyAlignment="1">
      <alignment horizontal="right" wrapText="1"/>
    </xf>
    <xf numFmtId="38" fontId="7" fillId="0" borderId="21" xfId="1" applyFont="1" applyBorder="1" applyAlignment="1" applyProtection="1">
      <alignment horizontal="center" vertical="center"/>
    </xf>
    <xf numFmtId="38" fontId="7" fillId="0" borderId="116" xfId="1" applyFont="1" applyBorder="1" applyAlignment="1" applyProtection="1">
      <alignment horizontal="centerContinuous" vertical="center"/>
    </xf>
    <xf numFmtId="38" fontId="7" fillId="0" borderId="113" xfId="1" applyFont="1" applyBorder="1" applyAlignment="1" applyProtection="1">
      <alignment horizontal="distributed" vertical="center"/>
    </xf>
    <xf numFmtId="38" fontId="7" fillId="0" borderId="76" xfId="1" applyFont="1" applyBorder="1" applyAlignment="1" applyProtection="1">
      <alignment horizontal="center"/>
    </xf>
    <xf numFmtId="38" fontId="7" fillId="0" borderId="117" xfId="1" applyFont="1" applyFill="1" applyBorder="1" applyAlignment="1">
      <alignment horizontal="right" wrapText="1"/>
    </xf>
    <xf numFmtId="38" fontId="7" fillId="0" borderId="118" xfId="1" applyFont="1" applyBorder="1" applyAlignment="1">
      <alignment vertical="center"/>
    </xf>
    <xf numFmtId="38" fontId="7" fillId="0" borderId="119" xfId="1" applyFont="1" applyFill="1" applyBorder="1" applyAlignment="1">
      <alignment horizontal="right" wrapText="1"/>
    </xf>
    <xf numFmtId="38" fontId="7" fillId="0" borderId="120" xfId="1" applyFont="1" applyBorder="1" applyAlignment="1">
      <alignment vertical="center"/>
    </xf>
    <xf numFmtId="38" fontId="7" fillId="0" borderId="121" xfId="1" applyFont="1" applyBorder="1" applyAlignment="1" applyProtection="1">
      <alignment vertical="center"/>
    </xf>
    <xf numFmtId="38" fontId="7" fillId="0" borderId="30" xfId="1" applyFont="1" applyBorder="1" applyAlignment="1" applyProtection="1">
      <alignment vertical="center"/>
    </xf>
    <xf numFmtId="38" fontId="7" fillId="0" borderId="30" xfId="1" applyFont="1" applyBorder="1" applyAlignment="1" applyProtection="1">
      <alignment horizontal="centerContinuous" vertical="center"/>
    </xf>
    <xf numFmtId="38" fontId="7" fillId="0" borderId="122" xfId="1" applyFont="1" applyBorder="1" applyAlignment="1">
      <alignment vertical="center"/>
    </xf>
    <xf numFmtId="38" fontId="7" fillId="0" borderId="123" xfId="1" applyFont="1" applyBorder="1" applyAlignment="1">
      <alignment vertical="center"/>
    </xf>
    <xf numFmtId="38" fontId="7" fillId="0" borderId="124" xfId="1" applyFont="1" applyBorder="1" applyAlignment="1">
      <alignment vertical="center"/>
    </xf>
    <xf numFmtId="38" fontId="7" fillId="0" borderId="125" xfId="1" applyFont="1" applyBorder="1" applyAlignment="1">
      <alignment vertical="center"/>
    </xf>
    <xf numFmtId="38" fontId="7" fillId="0" borderId="109" xfId="1" applyFont="1" applyBorder="1" applyAlignment="1">
      <alignment vertical="center"/>
    </xf>
    <xf numFmtId="38" fontId="7" fillId="0" borderId="110" xfId="1" applyFont="1" applyBorder="1" applyAlignment="1">
      <alignment vertical="center"/>
    </xf>
    <xf numFmtId="38" fontId="7" fillId="0" borderId="111" xfId="1" applyFont="1" applyBorder="1" applyAlignment="1">
      <alignment vertical="center"/>
    </xf>
    <xf numFmtId="38" fontId="7" fillId="0" borderId="35" xfId="1" applyFont="1" applyBorder="1" applyAlignment="1">
      <alignment vertical="center"/>
    </xf>
    <xf numFmtId="38" fontId="7" fillId="0" borderId="126" xfId="1" applyFont="1" applyBorder="1" applyAlignment="1">
      <alignment horizontal="left" vertical="center"/>
    </xf>
    <xf numFmtId="38" fontId="7" fillId="0" borderId="21" xfId="1" applyFont="1" applyBorder="1" applyAlignment="1">
      <alignment horizontal="centerContinuous" vertical="center"/>
    </xf>
    <xf numFmtId="38" fontId="7" fillId="0" borderId="121" xfId="1" applyFont="1" applyBorder="1" applyAlignment="1">
      <alignment horizontal="centerContinuous" vertical="center"/>
    </xf>
    <xf numFmtId="38" fontId="7" fillId="0" borderId="90" xfId="1" applyFont="1" applyBorder="1" applyAlignment="1">
      <alignment horizontal="centerContinuous" vertical="center"/>
    </xf>
    <xf numFmtId="38" fontId="7" fillId="0" borderId="127" xfId="1" applyFont="1" applyFill="1" applyBorder="1" applyAlignment="1">
      <alignment horizontal="right" wrapText="1"/>
    </xf>
    <xf numFmtId="38" fontId="7" fillId="0" borderId="128" xfId="1" applyFont="1" applyBorder="1" applyAlignment="1">
      <alignment vertical="center"/>
    </xf>
    <xf numFmtId="38" fontId="7" fillId="0" borderId="129" xfId="1" applyFont="1" applyBorder="1" applyAlignment="1">
      <alignment vertical="center"/>
    </xf>
    <xf numFmtId="38" fontId="7" fillId="0" borderId="70" xfId="1" applyFont="1" applyBorder="1" applyAlignment="1" applyProtection="1">
      <alignment horizontal="left"/>
    </xf>
    <xf numFmtId="38" fontId="7" fillId="0" borderId="76" xfId="1" applyFont="1" applyBorder="1" applyAlignment="1" applyProtection="1">
      <alignment horizontal="distributed" vertical="center"/>
    </xf>
    <xf numFmtId="38" fontId="7" fillId="0" borderId="39" xfId="1" applyFont="1" applyBorder="1" applyAlignment="1">
      <alignment horizontal="center"/>
    </xf>
    <xf numFmtId="38" fontId="7" fillId="0" borderId="39" xfId="1" applyFont="1" applyBorder="1" applyAlignment="1">
      <alignment vertical="center"/>
    </xf>
    <xf numFmtId="49" fontId="7" fillId="0" borderId="15" xfId="1" applyNumberFormat="1" applyFont="1" applyBorder="1" applyAlignment="1">
      <alignment horizontal="center"/>
    </xf>
    <xf numFmtId="38" fontId="7" fillId="0" borderId="130" xfId="1" applyFont="1" applyBorder="1" applyAlignment="1">
      <alignment vertical="center"/>
    </xf>
    <xf numFmtId="38" fontId="7" fillId="0" borderId="87" xfId="1" applyFont="1" applyBorder="1" applyAlignment="1" applyProtection="1">
      <alignment horizontal="left" vertical="center"/>
    </xf>
    <xf numFmtId="38" fontId="7" fillId="0" borderId="22" xfId="1" applyFont="1" applyBorder="1" applyAlignment="1" applyProtection="1">
      <alignment horizontal="left" vertical="center"/>
    </xf>
    <xf numFmtId="38" fontId="7" fillId="0" borderId="121" xfId="1" applyFont="1" applyBorder="1" applyAlignment="1" applyProtection="1">
      <alignment horizontal="left" vertical="center"/>
    </xf>
    <xf numFmtId="38" fontId="7" fillId="0" borderId="90" xfId="1" applyFont="1" applyBorder="1" applyAlignment="1" applyProtection="1">
      <alignment horizontal="center" vertical="center"/>
    </xf>
    <xf numFmtId="38" fontId="7" fillId="0" borderId="31" xfId="1" applyFont="1" applyBorder="1" applyAlignment="1">
      <alignment horizontal="center" vertical="center"/>
    </xf>
    <xf numFmtId="38" fontId="7" fillId="0" borderId="26" xfId="1" applyFont="1" applyBorder="1" applyAlignment="1">
      <alignment horizontal="center" vertical="center"/>
    </xf>
    <xf numFmtId="38" fontId="7" fillId="0" borderId="131" xfId="1" applyFont="1" applyBorder="1" applyAlignment="1" applyProtection="1">
      <alignment horizontal="centerContinuous" vertical="center"/>
    </xf>
    <xf numFmtId="38" fontId="7" fillId="0" borderId="121" xfId="1" applyFont="1" applyBorder="1" applyAlignment="1" applyProtection="1">
      <alignment horizontal="centerContinuous" vertical="center"/>
    </xf>
    <xf numFmtId="38" fontId="7" fillId="0" borderId="34" xfId="1" applyFont="1" applyBorder="1" applyAlignment="1" applyProtection="1">
      <alignment horizontal="center" vertical="center"/>
    </xf>
    <xf numFmtId="38" fontId="7" fillId="0" borderId="19" xfId="1" applyFont="1" applyBorder="1" applyAlignment="1">
      <alignment vertical="center"/>
    </xf>
    <xf numFmtId="38" fontId="7" fillId="0" borderId="35" xfId="1" applyFont="1" applyFill="1" applyBorder="1" applyAlignment="1">
      <alignment horizontal="right" wrapText="1"/>
    </xf>
    <xf numFmtId="38" fontId="7" fillId="0" borderId="21" xfId="1" applyFont="1" applyBorder="1" applyAlignment="1" applyProtection="1">
      <alignment horizontal="left" vertical="center"/>
    </xf>
    <xf numFmtId="38" fontId="7" fillId="0" borderId="129" xfId="1" applyFont="1" applyBorder="1" applyAlignment="1">
      <alignment horizontal="centerContinuous" vertical="center"/>
    </xf>
    <xf numFmtId="38" fontId="7" fillId="0" borderId="101" xfId="1" applyFont="1" applyBorder="1" applyAlignment="1">
      <alignment horizontal="centerContinuous" vertical="center"/>
    </xf>
    <xf numFmtId="38" fontId="7" fillId="0" borderId="22" xfId="1" applyFont="1" applyBorder="1" applyAlignment="1">
      <alignment vertical="center"/>
    </xf>
    <xf numFmtId="38" fontId="7" fillId="0" borderId="128" xfId="1" applyFont="1" applyBorder="1"/>
    <xf numFmtId="38" fontId="7" fillId="0" borderId="118" xfId="1" applyFont="1" applyBorder="1"/>
    <xf numFmtId="38" fontId="7" fillId="0" borderId="26" xfId="1" applyFont="1" applyBorder="1" applyAlignment="1">
      <alignment horizontal="center"/>
    </xf>
    <xf numFmtId="38" fontId="7" fillId="0" borderId="132" xfId="1" applyFont="1" applyBorder="1" applyAlignment="1" applyProtection="1">
      <alignment horizontal="center" vertical="center"/>
    </xf>
    <xf numFmtId="38" fontId="7" fillId="0" borderId="39" xfId="1" applyFont="1" applyBorder="1" applyAlignment="1" applyProtection="1">
      <alignment horizontal="center" vertical="center"/>
    </xf>
    <xf numFmtId="38" fontId="11" fillId="0" borderId="0" xfId="1" applyFont="1" applyAlignment="1">
      <alignment vertical="center"/>
    </xf>
    <xf numFmtId="38" fontId="12" fillId="0" borderId="0" xfId="1" applyFont="1" applyAlignment="1" applyProtection="1">
      <alignment horizontal="left" vertical="center"/>
    </xf>
    <xf numFmtId="38" fontId="12" fillId="0" borderId="0" xfId="1" applyFont="1" applyAlignment="1" applyProtection="1">
      <alignment vertical="center"/>
    </xf>
    <xf numFmtId="38" fontId="7" fillId="0" borderId="0" xfId="1" applyFont="1" applyAlignment="1">
      <alignment horizontal="left" vertical="center" indent="1"/>
    </xf>
    <xf numFmtId="38" fontId="7" fillId="0" borderId="0" xfId="1" applyFont="1" applyAlignment="1" applyProtection="1">
      <alignment horizontal="left" vertical="center" indent="1"/>
    </xf>
    <xf numFmtId="38" fontId="7" fillId="0" borderId="0" xfId="1" applyFont="1" applyAlignment="1">
      <alignment horizontal="left" indent="1"/>
    </xf>
    <xf numFmtId="38" fontId="7" fillId="0" borderId="33" xfId="1" applyFont="1" applyBorder="1" applyAlignment="1">
      <alignment horizontal="distributed" indent="1"/>
    </xf>
    <xf numFmtId="38" fontId="7" fillId="0" borderId="36" xfId="1" applyFont="1" applyBorder="1" applyAlignment="1">
      <alignment horizontal="distributed" vertical="top" indent="1"/>
    </xf>
    <xf numFmtId="38" fontId="7" fillId="0" borderId="102" xfId="1" applyFont="1" applyBorder="1" applyAlignment="1" applyProtection="1">
      <alignment horizontal="centerContinuous" vertical="center"/>
    </xf>
    <xf numFmtId="38" fontId="7" fillId="0" borderId="29" xfId="1" applyFont="1" applyBorder="1" applyAlignment="1">
      <alignment horizontal="center" vertical="top" shrinkToFit="1"/>
    </xf>
    <xf numFmtId="38" fontId="7" fillId="0" borderId="0" xfId="1" applyFont="1" applyBorder="1" applyAlignment="1">
      <alignment horizontal="center" vertical="top"/>
    </xf>
    <xf numFmtId="38" fontId="7" fillId="0" borderId="5" xfId="1" applyFont="1" applyBorder="1" applyAlignment="1">
      <alignment horizontal="center" vertical="top"/>
    </xf>
    <xf numFmtId="38" fontId="7" fillId="0" borderId="29" xfId="1" applyFont="1" applyBorder="1" applyAlignment="1">
      <alignment horizontal="center" vertical="center" shrinkToFit="1"/>
    </xf>
    <xf numFmtId="38" fontId="7" fillId="0" borderId="73" xfId="1" applyFont="1" applyBorder="1" applyAlignment="1" applyProtection="1">
      <alignment horizontal="center" vertical="center" shrinkToFit="1"/>
    </xf>
    <xf numFmtId="38" fontId="7" fillId="0" borderId="73" xfId="1" applyFont="1" applyBorder="1" applyAlignment="1">
      <alignment horizontal="center" vertical="center" shrinkToFit="1"/>
    </xf>
    <xf numFmtId="38" fontId="7" fillId="0" borderId="91" xfId="1" applyFont="1" applyBorder="1" applyAlignment="1">
      <alignment horizontal="center" vertical="top"/>
    </xf>
    <xf numFmtId="38" fontId="7" fillId="0" borderId="5" xfId="1" applyFont="1" applyBorder="1" applyAlignment="1">
      <alignment horizontal="center" shrinkToFit="1"/>
    </xf>
    <xf numFmtId="38" fontId="7" fillId="0" borderId="5" xfId="1" applyFont="1" applyBorder="1" applyAlignment="1">
      <alignment horizontal="center" vertical="center" shrinkToFit="1"/>
    </xf>
    <xf numFmtId="38" fontId="7" fillId="0" borderId="5" xfId="1" applyFont="1" applyBorder="1" applyAlignment="1">
      <alignment horizontal="center" vertical="top" shrinkToFit="1"/>
    </xf>
    <xf numFmtId="38" fontId="7" fillId="0" borderId="5" xfId="1" applyFont="1" applyBorder="1" applyAlignment="1" applyProtection="1">
      <alignment horizontal="center" vertical="center" shrinkToFit="1"/>
    </xf>
    <xf numFmtId="38" fontId="7" fillId="0" borderId="4" xfId="1" applyFont="1" applyBorder="1" applyAlignment="1">
      <alignment horizontal="center" vertical="top" shrinkToFit="1"/>
    </xf>
    <xf numFmtId="38" fontId="7" fillId="0" borderId="106" xfId="1" applyFont="1" applyBorder="1" applyAlignment="1">
      <alignment horizontal="center"/>
    </xf>
    <xf numFmtId="38" fontId="7" fillId="0" borderId="5" xfId="1" applyFont="1" applyBorder="1" applyAlignment="1">
      <alignment horizontal="distributed" vertical="top" indent="1"/>
    </xf>
    <xf numFmtId="38" fontId="7" fillId="0" borderId="75" xfId="1" applyFont="1" applyBorder="1" applyAlignment="1">
      <alignment horizontal="distributed" vertical="top" indent="1"/>
    </xf>
    <xf numFmtId="38" fontId="7" fillId="0" borderId="5" xfId="1" applyFont="1" applyBorder="1" applyAlignment="1" applyProtection="1">
      <alignment horizontal="center"/>
    </xf>
    <xf numFmtId="38" fontId="7" fillId="0" borderId="73" xfId="1" applyFont="1" applyBorder="1" applyAlignment="1" applyProtection="1">
      <alignment horizontal="center" shrinkToFit="1"/>
    </xf>
    <xf numFmtId="38" fontId="7" fillId="0" borderId="27" xfId="1" applyFont="1" applyBorder="1" applyAlignment="1" applyProtection="1">
      <alignment horizontal="center"/>
    </xf>
    <xf numFmtId="38" fontId="7" fillId="0" borderId="92" xfId="1" applyFont="1" applyBorder="1" applyAlignment="1" applyProtection="1">
      <alignment horizontal="center"/>
    </xf>
    <xf numFmtId="38" fontId="7" fillId="0" borderId="106" xfId="1" applyFont="1" applyBorder="1" applyAlignment="1" applyProtection="1">
      <alignment horizontal="center"/>
    </xf>
    <xf numFmtId="38" fontId="7" fillId="0" borderId="133" xfId="1" applyFont="1" applyBorder="1" applyAlignment="1" applyProtection="1">
      <alignment horizontal="center"/>
    </xf>
    <xf numFmtId="38" fontId="7" fillId="0" borderId="133" xfId="1" applyFont="1" applyBorder="1" applyAlignment="1" applyProtection="1">
      <alignment horizontal="center" shrinkToFit="1"/>
    </xf>
    <xf numFmtId="38" fontId="7" fillId="0" borderId="26" xfId="1" applyFont="1" applyBorder="1" applyAlignment="1" applyProtection="1">
      <alignment horizontal="center" vertical="top"/>
    </xf>
    <xf numFmtId="38" fontId="7" fillId="0" borderId="36" xfId="1" applyFont="1" applyBorder="1" applyAlignment="1">
      <alignment horizontal="center" vertical="top"/>
    </xf>
    <xf numFmtId="38" fontId="7" fillId="0" borderId="4" xfId="1" applyFont="1" applyBorder="1" applyAlignment="1">
      <alignment horizontal="center" vertical="top"/>
    </xf>
    <xf numFmtId="38" fontId="7" fillId="0" borderId="103" xfId="1" applyFont="1" applyBorder="1" applyAlignment="1">
      <alignment horizontal="center"/>
    </xf>
    <xf numFmtId="38" fontId="7" fillId="0" borderId="134" xfId="1" applyFont="1" applyBorder="1" applyAlignment="1">
      <alignment horizontal="center"/>
    </xf>
    <xf numFmtId="49" fontId="7" fillId="0" borderId="40" xfId="1" applyNumberFormat="1" applyFont="1" applyBorder="1" applyAlignment="1" applyProtection="1">
      <alignment horizontal="center"/>
    </xf>
    <xf numFmtId="38" fontId="13" fillId="0" borderId="69" xfId="1" applyFont="1" applyBorder="1" applyAlignment="1">
      <alignment horizontal="distributed" indent="1"/>
    </xf>
    <xf numFmtId="38" fontId="13" fillId="0" borderId="33" xfId="1" applyFont="1" applyBorder="1" applyAlignment="1">
      <alignment horizontal="distributed" vertical="center" indent="1"/>
    </xf>
    <xf numFmtId="38" fontId="13" fillId="0" borderId="33" xfId="1" applyFont="1" applyBorder="1" applyAlignment="1">
      <alignment horizontal="distributed" vertical="top" indent="1"/>
    </xf>
    <xf numFmtId="38" fontId="7" fillId="0" borderId="0" xfId="1" applyFont="1" applyBorder="1" applyAlignment="1" applyProtection="1">
      <alignment horizontal="center" vertical="top" shrinkToFit="1"/>
    </xf>
    <xf numFmtId="38" fontId="7" fillId="0" borderId="33" xfId="1" applyFont="1" applyBorder="1" applyAlignment="1" applyProtection="1">
      <alignment horizontal="center" vertical="top" shrinkToFit="1"/>
    </xf>
    <xf numFmtId="38" fontId="7" fillId="0" borderId="66" xfId="1" applyFont="1" applyBorder="1" applyAlignment="1">
      <alignment vertical="center"/>
    </xf>
    <xf numFmtId="38" fontId="7" fillId="0" borderId="135" xfId="1" applyFont="1" applyBorder="1" applyAlignment="1">
      <alignment horizontal="centerContinuous" vertical="center"/>
    </xf>
    <xf numFmtId="38" fontId="7" fillId="0" borderId="30" xfId="1" applyFont="1" applyBorder="1" applyAlignment="1" applyProtection="1">
      <alignment horizontal="center" vertical="center"/>
    </xf>
    <xf numFmtId="38" fontId="7" fillId="0" borderId="136" xfId="1" applyFont="1" applyFill="1" applyBorder="1" applyAlignment="1">
      <alignment horizontal="right" wrapText="1"/>
    </xf>
    <xf numFmtId="38" fontId="7" fillId="0" borderId="126" xfId="1" applyFont="1" applyBorder="1" applyAlignment="1">
      <alignment vertical="center"/>
    </xf>
    <xf numFmtId="38" fontId="7" fillId="0" borderId="40" xfId="1" applyFont="1" applyBorder="1" applyAlignment="1">
      <alignment horizontal="centerContinuous" vertical="center"/>
    </xf>
    <xf numFmtId="38" fontId="7" fillId="0" borderId="70" xfId="1" applyFont="1" applyBorder="1" applyAlignment="1" applyProtection="1">
      <alignment horizontal="center" vertical="center"/>
    </xf>
    <xf numFmtId="49" fontId="7" fillId="0" borderId="40" xfId="1" applyNumberFormat="1" applyFont="1" applyBorder="1" applyAlignment="1">
      <alignment vertical="center"/>
    </xf>
    <xf numFmtId="49" fontId="7" fillId="0" borderId="19" xfId="1" applyNumberFormat="1" applyFont="1" applyBorder="1" applyAlignment="1" applyProtection="1">
      <alignment vertical="center"/>
    </xf>
    <xf numFmtId="49" fontId="7" fillId="0" borderId="137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vertical="center"/>
    </xf>
    <xf numFmtId="38" fontId="7" fillId="0" borderId="0" xfId="1" applyFont="1" applyFill="1" applyAlignment="1">
      <alignment vertical="center"/>
    </xf>
    <xf numFmtId="38" fontId="7" fillId="0" borderId="0" xfId="1" applyFont="1" applyFill="1" applyAlignment="1">
      <alignment horizontal="center" vertical="center"/>
    </xf>
    <xf numFmtId="38" fontId="7" fillId="0" borderId="103" xfId="1" applyFont="1" applyFill="1" applyBorder="1" applyAlignment="1" applyProtection="1">
      <alignment horizontal="centerContinuous" vertical="center"/>
    </xf>
    <xf numFmtId="38" fontId="7" fillId="0" borderId="4" xfId="1" applyFont="1" applyFill="1" applyBorder="1" applyAlignment="1">
      <alignment horizontal="center" vertical="center"/>
    </xf>
    <xf numFmtId="49" fontId="7" fillId="0" borderId="7" xfId="1" applyNumberFormat="1" applyFont="1" applyFill="1" applyBorder="1" applyAlignment="1" applyProtection="1">
      <alignment horizontal="center"/>
    </xf>
    <xf numFmtId="38" fontId="7" fillId="0" borderId="60" xfId="1" applyFont="1" applyFill="1" applyBorder="1" applyAlignment="1">
      <alignment vertical="center"/>
    </xf>
    <xf numFmtId="49" fontId="7" fillId="0" borderId="0" xfId="1" applyNumberFormat="1" applyFont="1" applyAlignment="1" applyProtection="1">
      <alignment vertical="center"/>
    </xf>
    <xf numFmtId="49" fontId="7" fillId="0" borderId="138" xfId="1" applyNumberFormat="1" applyFont="1" applyBorder="1" applyAlignment="1">
      <alignment vertical="center"/>
    </xf>
    <xf numFmtId="49" fontId="7" fillId="0" borderId="139" xfId="1" applyNumberFormat="1" applyFont="1" applyBorder="1" applyAlignment="1" applyProtection="1">
      <alignment vertical="center"/>
    </xf>
    <xf numFmtId="49" fontId="7" fillId="0" borderId="140" xfId="1" applyNumberFormat="1" applyFont="1" applyBorder="1" applyAlignment="1" applyProtection="1">
      <alignment horizontal="center"/>
    </xf>
    <xf numFmtId="49" fontId="7" fillId="0" borderId="141" xfId="1" applyNumberFormat="1" applyFont="1" applyBorder="1" applyAlignment="1" applyProtection="1">
      <alignment horizontal="center"/>
    </xf>
    <xf numFmtId="49" fontId="7" fillId="0" borderId="13" xfId="1" applyNumberFormat="1" applyFont="1" applyBorder="1" applyAlignment="1">
      <alignment horizontal="center"/>
    </xf>
    <xf numFmtId="49" fontId="7" fillId="0" borderId="139" xfId="1" applyNumberFormat="1" applyFont="1" applyBorder="1" applyAlignment="1">
      <alignment horizontal="center"/>
    </xf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 vertical="center"/>
    </xf>
    <xf numFmtId="49" fontId="7" fillId="0" borderId="77" xfId="1" applyNumberFormat="1" applyFont="1" applyBorder="1" applyAlignment="1">
      <alignment horizontal="center"/>
    </xf>
    <xf numFmtId="49" fontId="7" fillId="0" borderId="142" xfId="1" applyNumberFormat="1" applyFont="1" applyBorder="1" applyAlignment="1" applyProtection="1">
      <alignment horizontal="center"/>
    </xf>
    <xf numFmtId="49" fontId="7" fillId="0" borderId="138" xfId="1" applyNumberFormat="1" applyFont="1" applyBorder="1" applyAlignment="1" applyProtection="1">
      <alignment horizontal="center"/>
    </xf>
    <xf numFmtId="49" fontId="7" fillId="0" borderId="143" xfId="1" applyNumberFormat="1" applyFont="1" applyBorder="1" applyAlignment="1" applyProtection="1">
      <alignment horizontal="center"/>
    </xf>
    <xf numFmtId="49" fontId="7" fillId="0" borderId="144" xfId="1" applyNumberFormat="1" applyFont="1" applyBorder="1" applyAlignment="1" applyProtection="1">
      <alignment horizontal="center"/>
    </xf>
    <xf numFmtId="38" fontId="7" fillId="0" borderId="28" xfId="1" applyFont="1" applyBorder="1" applyAlignment="1">
      <alignment horizontal="center" vertical="center"/>
    </xf>
    <xf numFmtId="38" fontId="10" fillId="0" borderId="72" xfId="1" applyFont="1" applyBorder="1" applyAlignment="1">
      <alignment horizontal="center" vertical="center"/>
    </xf>
    <xf numFmtId="38" fontId="7" fillId="0" borderId="24" xfId="1" applyFont="1" applyFill="1" applyBorder="1" applyAlignment="1" applyProtection="1">
      <alignment horizontal="centerContinuous" vertical="center"/>
    </xf>
    <xf numFmtId="38" fontId="7" fillId="0" borderId="146" xfId="1" applyFont="1" applyBorder="1" applyAlignment="1" applyProtection="1">
      <alignment horizontal="centerContinuous" vertical="center"/>
    </xf>
    <xf numFmtId="38" fontId="7" fillId="0" borderId="96" xfId="1" applyFont="1" applyBorder="1" applyAlignment="1" applyProtection="1">
      <alignment horizontal="centerContinuous" vertical="center"/>
    </xf>
    <xf numFmtId="49" fontId="7" fillId="0" borderId="145" xfId="1" applyNumberFormat="1" applyFont="1" applyBorder="1" applyAlignment="1" applyProtection="1">
      <alignment horizontal="centerContinuous" vertical="center"/>
    </xf>
    <xf numFmtId="49" fontId="7" fillId="0" borderId="146" xfId="1" applyNumberFormat="1" applyFont="1" applyBorder="1" applyAlignment="1" applyProtection="1">
      <alignment horizontal="centerContinuous" vertical="center"/>
    </xf>
    <xf numFmtId="49" fontId="7" fillId="0" borderId="96" xfId="1" applyNumberFormat="1" applyFont="1" applyBorder="1" applyAlignment="1" applyProtection="1">
      <alignment horizontal="centerContinuous" vertical="center"/>
    </xf>
    <xf numFmtId="38" fontId="7" fillId="0" borderId="147" xfId="1" applyFont="1" applyFill="1" applyBorder="1" applyAlignment="1">
      <alignment horizontal="right" wrapText="1"/>
    </xf>
    <xf numFmtId="38" fontId="7" fillId="0" borderId="50" xfId="1" applyFont="1" applyFill="1" applyBorder="1" applyAlignment="1">
      <alignment horizontal="right" wrapText="1"/>
    </xf>
    <xf numFmtId="38" fontId="7" fillId="0" borderId="148" xfId="1" applyFont="1" applyFill="1" applyBorder="1" applyAlignment="1">
      <alignment horizontal="right" wrapText="1"/>
    </xf>
    <xf numFmtId="38" fontId="7" fillId="0" borderId="36" xfId="1" applyFont="1" applyBorder="1" applyAlignment="1">
      <alignment horizontal="center"/>
    </xf>
    <xf numFmtId="49" fontId="7" fillId="0" borderId="149" xfId="1" applyNumberFormat="1" applyFont="1" applyBorder="1" applyAlignment="1" applyProtection="1">
      <alignment horizontal="center"/>
    </xf>
    <xf numFmtId="38" fontId="7" fillId="0" borderId="27" xfId="1" applyFont="1" applyBorder="1" applyAlignment="1">
      <alignment vertical="center"/>
    </xf>
    <xf numFmtId="38" fontId="7" fillId="0" borderId="27" xfId="1" applyFont="1" applyBorder="1" applyAlignment="1" applyProtection="1">
      <alignment vertical="center"/>
    </xf>
    <xf numFmtId="38" fontId="10" fillId="0" borderId="27" xfId="1" applyFont="1" applyBorder="1" applyAlignment="1">
      <alignment vertical="center"/>
    </xf>
    <xf numFmtId="38" fontId="12" fillId="0" borderId="0" xfId="1" applyFont="1" applyFill="1" applyAlignment="1" applyProtection="1">
      <alignment vertical="center"/>
    </xf>
    <xf numFmtId="38" fontId="7" fillId="0" borderId="0" xfId="1" applyFont="1" applyFill="1" applyAlignment="1">
      <alignment horizontal="left" vertical="center" indent="1"/>
    </xf>
    <xf numFmtId="38" fontId="7" fillId="0" borderId="131" xfId="1" applyFont="1" applyFill="1" applyBorder="1" applyAlignment="1" applyProtection="1">
      <alignment horizontal="centerContinuous" vertical="center"/>
    </xf>
    <xf numFmtId="38" fontId="7" fillId="0" borderId="90" xfId="1" applyFont="1" applyFill="1" applyBorder="1" applyAlignment="1" applyProtection="1">
      <alignment horizontal="centerContinuous" vertical="center"/>
    </xf>
    <xf numFmtId="38" fontId="7" fillId="0" borderId="91" xfId="1" applyFont="1" applyFill="1" applyBorder="1" applyAlignment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/>
    </xf>
    <xf numFmtId="38" fontId="7" fillId="0" borderId="128" xfId="1" applyFont="1" applyFill="1" applyBorder="1" applyAlignment="1">
      <alignment vertical="center"/>
    </xf>
    <xf numFmtId="38" fontId="7" fillId="0" borderId="71" xfId="1" applyFont="1" applyBorder="1" applyAlignment="1">
      <alignment vertical="center"/>
    </xf>
    <xf numFmtId="38" fontId="7" fillId="0" borderId="150" xfId="1" applyFont="1" applyFill="1" applyBorder="1" applyAlignment="1">
      <alignment horizontal="right" wrapText="1"/>
    </xf>
    <xf numFmtId="38" fontId="7" fillId="0" borderId="151" xfId="1" applyFont="1" applyFill="1" applyBorder="1" applyAlignment="1">
      <alignment horizontal="right" wrapText="1"/>
    </xf>
    <xf numFmtId="38" fontId="7" fillId="0" borderId="152" xfId="1" applyFont="1" applyBorder="1" applyAlignment="1" applyProtection="1">
      <alignment horizontal="centerContinuous" vertical="center"/>
    </xf>
    <xf numFmtId="38" fontId="7" fillId="0" borderId="153" xfId="1" applyFont="1" applyBorder="1" applyAlignment="1" applyProtection="1">
      <alignment horizontal="centerContinuous" vertical="center"/>
    </xf>
    <xf numFmtId="38" fontId="7" fillId="0" borderId="154" xfId="1" applyFont="1" applyBorder="1" applyAlignment="1" applyProtection="1">
      <alignment horizontal="centerContinuous" vertical="center"/>
    </xf>
    <xf numFmtId="38" fontId="7" fillId="0" borderId="58" xfId="1" applyFont="1" applyBorder="1" applyAlignment="1" applyProtection="1">
      <alignment horizontal="centerContinuous" vertical="center"/>
    </xf>
    <xf numFmtId="38" fontId="7" fillId="0" borderId="146" xfId="1" applyFont="1" applyBorder="1" applyAlignment="1">
      <alignment horizontal="centerContinuous" vertical="center"/>
    </xf>
    <xf numFmtId="38" fontId="7" fillId="0" borderId="96" xfId="1" applyFont="1" applyBorder="1" applyAlignment="1">
      <alignment horizontal="centerContinuous" vertical="center"/>
    </xf>
    <xf numFmtId="38" fontId="7" fillId="0" borderId="92" xfId="1" applyFont="1" applyBorder="1" applyAlignment="1"/>
    <xf numFmtId="38" fontId="7" fillId="0" borderId="76" xfId="1" applyFont="1" applyBorder="1" applyAlignment="1" applyProtection="1"/>
    <xf numFmtId="38" fontId="7" fillId="0" borderId="92" xfId="1" applyFont="1" applyBorder="1" applyAlignment="1">
      <alignment vertical="center"/>
    </xf>
    <xf numFmtId="38" fontId="7" fillId="0" borderId="64" xfId="1" applyFont="1" applyBorder="1" applyAlignment="1" applyProtection="1">
      <alignment horizontal="centerContinuous" vertical="center"/>
    </xf>
    <xf numFmtId="38" fontId="7" fillId="0" borderId="157" xfId="1" applyFont="1" applyFill="1" applyBorder="1" applyAlignment="1">
      <alignment horizontal="right" wrapText="1"/>
    </xf>
    <xf numFmtId="38" fontId="7" fillId="0" borderId="158" xfId="1" applyFont="1" applyBorder="1" applyAlignment="1" applyProtection="1">
      <alignment horizontal="centerContinuous" vertical="center"/>
    </xf>
    <xf numFmtId="38" fontId="7" fillId="0" borderId="58" xfId="1" applyFont="1" applyFill="1" applyBorder="1" applyAlignment="1">
      <alignment horizontal="right" wrapText="1"/>
    </xf>
    <xf numFmtId="49" fontId="7" fillId="0" borderId="159" xfId="1" applyNumberFormat="1" applyFont="1" applyBorder="1" applyAlignment="1" applyProtection="1">
      <alignment horizontal="center"/>
    </xf>
    <xf numFmtId="38" fontId="7" fillId="0" borderId="28" xfId="1" applyFont="1" applyBorder="1" applyAlignment="1">
      <alignment vertical="center"/>
    </xf>
    <xf numFmtId="38" fontId="7" fillId="0" borderId="75" xfId="1" applyFont="1" applyBorder="1" applyAlignment="1">
      <alignment horizontal="centerContinuous" vertical="center"/>
    </xf>
    <xf numFmtId="38" fontId="7" fillId="0" borderId="160" xfId="1" applyFont="1" applyFill="1" applyBorder="1" applyAlignment="1">
      <alignment horizontal="right" wrapText="1"/>
    </xf>
    <xf numFmtId="38" fontId="7" fillId="0" borderId="161" xfId="1" applyFont="1" applyFill="1" applyBorder="1" applyAlignment="1">
      <alignment horizontal="right" wrapText="1"/>
    </xf>
    <xf numFmtId="38" fontId="7" fillId="0" borderId="162" xfId="1" applyFont="1" applyFill="1" applyBorder="1" applyAlignment="1">
      <alignment horizontal="right" wrapText="1"/>
    </xf>
    <xf numFmtId="38" fontId="7" fillId="0" borderId="163" xfId="1" applyFont="1" applyFill="1" applyBorder="1" applyAlignment="1">
      <alignment horizontal="right" wrapText="1"/>
    </xf>
    <xf numFmtId="38" fontId="7" fillId="0" borderId="164" xfId="1" applyFont="1" applyFill="1" applyBorder="1" applyAlignment="1">
      <alignment horizontal="right" wrapText="1"/>
    </xf>
    <xf numFmtId="38" fontId="7" fillId="0" borderId="145" xfId="1" applyFont="1" applyFill="1" applyBorder="1" applyAlignment="1">
      <alignment horizontal="right" wrapText="1"/>
    </xf>
    <xf numFmtId="38" fontId="7" fillId="0" borderId="165" xfId="1" applyFont="1" applyFill="1" applyBorder="1" applyAlignment="1">
      <alignment horizontal="right" wrapText="1"/>
    </xf>
    <xf numFmtId="38" fontId="7" fillId="0" borderId="166" xfId="1" applyFont="1" applyFill="1" applyBorder="1" applyAlignment="1">
      <alignment horizontal="right" wrapText="1"/>
    </xf>
    <xf numFmtId="38" fontId="7" fillId="0" borderId="167" xfId="1" applyFont="1" applyBorder="1" applyAlignment="1">
      <alignment vertical="center"/>
    </xf>
    <xf numFmtId="38" fontId="7" fillId="0" borderId="168" xfId="1" applyFont="1" applyFill="1" applyBorder="1" applyAlignment="1">
      <alignment horizontal="right" wrapText="1"/>
    </xf>
    <xf numFmtId="38" fontId="7" fillId="0" borderId="84" xfId="1" applyFont="1" applyBorder="1" applyAlignment="1">
      <alignment horizontal="right"/>
    </xf>
    <xf numFmtId="38" fontId="7" fillId="0" borderId="170" xfId="1" applyFont="1" applyBorder="1" applyAlignment="1">
      <alignment horizontal="right"/>
    </xf>
    <xf numFmtId="38" fontId="7" fillId="0" borderId="171" xfId="1" applyFont="1" applyBorder="1" applyAlignment="1">
      <alignment horizontal="right"/>
    </xf>
    <xf numFmtId="38" fontId="7" fillId="0" borderId="173" xfId="1" applyFont="1" applyBorder="1" applyAlignment="1">
      <alignment horizontal="right"/>
    </xf>
    <xf numFmtId="38" fontId="7" fillId="0" borderId="174" xfId="1" applyFont="1" applyBorder="1" applyAlignment="1">
      <alignment horizontal="right"/>
    </xf>
    <xf numFmtId="38" fontId="7" fillId="0" borderId="172" xfId="1" applyFont="1" applyBorder="1" applyAlignment="1">
      <alignment horizontal="right"/>
    </xf>
    <xf numFmtId="38" fontId="7" fillId="0" borderId="169" xfId="1" applyFont="1" applyBorder="1" applyAlignment="1">
      <alignment horizontal="right"/>
    </xf>
    <xf numFmtId="38" fontId="7" fillId="0" borderId="102" xfId="1" applyFont="1" applyBorder="1" applyAlignment="1">
      <alignment horizontal="center" vertical="center"/>
    </xf>
    <xf numFmtId="38" fontId="7" fillId="0" borderId="2" xfId="1" applyFont="1" applyBorder="1" applyAlignment="1">
      <alignment horizontal="center" vertical="center"/>
    </xf>
    <xf numFmtId="38" fontId="7" fillId="0" borderId="155" xfId="1" applyFont="1" applyBorder="1" applyAlignment="1">
      <alignment horizontal="center" vertical="center"/>
    </xf>
    <xf numFmtId="38" fontId="7" fillId="0" borderId="156" xfId="1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" vertical="center"/>
    </xf>
    <xf numFmtId="38" fontId="7" fillId="0" borderId="74" xfId="1" applyFont="1" applyBorder="1" applyAlignment="1" applyProtection="1">
      <alignment horizontal="center" vertical="center"/>
    </xf>
    <xf numFmtId="38" fontId="7" fillId="0" borderId="24" xfId="1" applyFont="1" applyBorder="1" applyAlignment="1">
      <alignment horizontal="center" vertical="center"/>
    </xf>
    <xf numFmtId="38" fontId="7" fillId="0" borderId="24" xfId="1" applyFont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O39"/>
  <sheetViews>
    <sheetView view="pageBreakPreview" zoomScale="50" zoomScaleNormal="50" zoomScaleSheetLayoutView="50" workbookViewId="0">
      <pane xSplit="2" ySplit="8" topLeftCell="I18" activePane="bottomRight" state="frozen"/>
      <selection activeCell="O5" sqref="O5:O8"/>
      <selection pane="topRight" activeCell="O5" sqref="O5:O8"/>
      <selection pane="bottomLeft" activeCell="O5" sqref="O5:O8"/>
      <selection pane="bottomRight" activeCell="R30" sqref="R30"/>
    </sheetView>
  </sheetViews>
  <sheetFormatPr defaultColWidth="11" defaultRowHeight="18" x14ac:dyDescent="0.15"/>
  <cols>
    <col min="1" max="1" width="5.125" style="7" customWidth="1"/>
    <col min="2" max="2" width="13.875" style="7" customWidth="1"/>
    <col min="3" max="5" width="25.875" style="7" customWidth="1"/>
    <col min="6" max="15" width="18.375" style="7" customWidth="1"/>
    <col min="16" max="21" width="28.375" style="7" customWidth="1"/>
    <col min="22" max="16384" width="11" style="7"/>
  </cols>
  <sheetData>
    <row r="1" spans="1:223" ht="24.95" customHeight="1" x14ac:dyDescent="0.15">
      <c r="C1" s="290" t="s">
        <v>559</v>
      </c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</row>
    <row r="2" spans="1:223" ht="20.100000000000001" customHeight="1" x14ac:dyDescent="0.15">
      <c r="B2" s="25"/>
      <c r="C2" s="291" t="s">
        <v>560</v>
      </c>
      <c r="D2" s="24"/>
      <c r="E2" s="24"/>
      <c r="F2" s="291" t="str">
        <f>C2</f>
        <v>第１１表  平成２９年度市町村民税等の納税義務者等</v>
      </c>
      <c r="G2" s="24"/>
      <c r="H2" s="24"/>
      <c r="I2" s="24"/>
      <c r="J2" s="24"/>
      <c r="K2" s="24"/>
      <c r="L2" s="24"/>
      <c r="M2" s="24"/>
      <c r="N2" s="24"/>
      <c r="O2" s="24"/>
      <c r="P2" s="291" t="str">
        <f>C2</f>
        <v>第１１表  平成２９年度市町村民税等の納税義務者等</v>
      </c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</row>
    <row r="3" spans="1:223" s="26" customFormat="1" ht="20.100000000000001" customHeight="1" thickBot="1" x14ac:dyDescent="0.25">
      <c r="C3" s="293" t="s">
        <v>0</v>
      </c>
      <c r="D3" s="85"/>
      <c r="E3" s="231" t="s">
        <v>1</v>
      </c>
      <c r="F3" s="293" t="s">
        <v>2</v>
      </c>
      <c r="O3" s="160" t="s">
        <v>1</v>
      </c>
      <c r="P3" s="293" t="s">
        <v>3</v>
      </c>
      <c r="U3" s="160" t="s">
        <v>1</v>
      </c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</row>
    <row r="4" spans="1:223" ht="24" customHeight="1" x14ac:dyDescent="0.15">
      <c r="A4" s="27"/>
      <c r="B4" s="246"/>
      <c r="C4" s="258" t="s">
        <v>4</v>
      </c>
      <c r="D4" s="232"/>
      <c r="E4" s="259"/>
      <c r="F4" s="144" t="s">
        <v>5</v>
      </c>
      <c r="G4" s="30"/>
      <c r="H4" s="30"/>
      <c r="I4" s="30"/>
      <c r="J4" s="30"/>
      <c r="K4" s="30"/>
      <c r="L4" s="175"/>
      <c r="M4" s="176"/>
      <c r="N4" s="176"/>
      <c r="O4" s="145"/>
      <c r="P4" s="238"/>
      <c r="Q4" s="29" t="s">
        <v>6</v>
      </c>
      <c r="R4" s="30"/>
      <c r="S4" s="30"/>
      <c r="T4" s="239"/>
      <c r="U4" s="240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  <c r="EM4" s="24"/>
      <c r="EN4" s="24"/>
      <c r="EO4" s="24"/>
      <c r="EP4" s="24"/>
      <c r="EQ4" s="24"/>
      <c r="ER4" s="24"/>
      <c r="ES4" s="24"/>
      <c r="ET4" s="24"/>
      <c r="EU4" s="24"/>
      <c r="EV4" s="24"/>
      <c r="EW4" s="24"/>
      <c r="EX4" s="24"/>
      <c r="EY4" s="24"/>
      <c r="EZ4" s="24"/>
      <c r="FA4" s="24"/>
      <c r="FB4" s="24"/>
      <c r="FC4" s="24"/>
      <c r="FD4" s="24"/>
      <c r="FE4" s="24"/>
      <c r="FF4" s="24"/>
      <c r="FG4" s="24"/>
      <c r="FH4" s="24"/>
      <c r="FI4" s="24"/>
      <c r="FJ4" s="24"/>
      <c r="FK4" s="24"/>
      <c r="FL4" s="24"/>
      <c r="FM4" s="24"/>
      <c r="FN4" s="24"/>
      <c r="FO4" s="24"/>
      <c r="FP4" s="24"/>
      <c r="FQ4" s="24"/>
      <c r="FR4" s="24"/>
      <c r="FS4" s="24"/>
      <c r="FT4" s="24"/>
      <c r="FU4" s="24"/>
      <c r="FV4" s="24"/>
      <c r="FW4" s="24"/>
      <c r="FX4" s="24"/>
      <c r="FY4" s="24"/>
      <c r="FZ4" s="24"/>
      <c r="GA4" s="24"/>
      <c r="GB4" s="24"/>
      <c r="GC4" s="24"/>
      <c r="GD4" s="24"/>
      <c r="GE4" s="24"/>
      <c r="GF4" s="24"/>
      <c r="GG4" s="24"/>
      <c r="GH4" s="24"/>
      <c r="GI4" s="24"/>
      <c r="GJ4" s="24"/>
      <c r="GK4" s="24"/>
      <c r="GL4" s="24"/>
      <c r="GM4" s="24"/>
      <c r="GN4" s="24"/>
      <c r="GO4" s="24"/>
      <c r="GP4" s="24"/>
      <c r="GQ4" s="24"/>
      <c r="GR4" s="24"/>
      <c r="GS4" s="24"/>
      <c r="GT4" s="24"/>
      <c r="GU4" s="24"/>
      <c r="GV4" s="24"/>
      <c r="GW4" s="24"/>
      <c r="GX4" s="24"/>
      <c r="GY4" s="24"/>
      <c r="GZ4" s="24"/>
      <c r="HA4" s="24"/>
      <c r="HB4" s="24"/>
      <c r="HC4" s="24"/>
      <c r="HD4" s="24"/>
      <c r="HE4" s="24"/>
      <c r="HF4" s="24"/>
      <c r="HG4" s="24"/>
      <c r="HH4" s="24"/>
      <c r="HI4" s="24"/>
      <c r="HJ4" s="24"/>
      <c r="HK4" s="24"/>
      <c r="HL4" s="24"/>
      <c r="HM4" s="24"/>
      <c r="HN4" s="24"/>
      <c r="HO4" s="24"/>
    </row>
    <row r="5" spans="1:223" ht="24" customHeight="1" x14ac:dyDescent="0.2">
      <c r="A5" s="32"/>
      <c r="B5" s="247"/>
      <c r="C5" s="260"/>
      <c r="D5" s="102"/>
      <c r="E5" s="202"/>
      <c r="F5" s="263"/>
      <c r="G5" s="222"/>
      <c r="H5" s="188"/>
      <c r="I5" s="233"/>
      <c r="J5" s="188"/>
      <c r="K5" s="188"/>
      <c r="L5" s="233"/>
      <c r="M5" s="234"/>
      <c r="N5" s="234"/>
      <c r="O5" s="264"/>
      <c r="P5" s="195" t="s">
        <v>7</v>
      </c>
      <c r="Q5" s="188"/>
      <c r="R5" s="188"/>
      <c r="S5" s="233"/>
      <c r="T5" s="235"/>
      <c r="U5" s="180" t="s">
        <v>8</v>
      </c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  <c r="EM5" s="24"/>
      <c r="EN5" s="24"/>
      <c r="EO5" s="24"/>
      <c r="EP5" s="24"/>
      <c r="EQ5" s="24"/>
      <c r="ER5" s="24"/>
      <c r="ES5" s="24"/>
      <c r="ET5" s="24"/>
      <c r="EU5" s="24"/>
      <c r="EV5" s="24"/>
      <c r="EW5" s="24"/>
      <c r="EX5" s="24"/>
      <c r="EY5" s="24"/>
      <c r="EZ5" s="24"/>
      <c r="FA5" s="24"/>
      <c r="FB5" s="24"/>
      <c r="FC5" s="24"/>
      <c r="FD5" s="24"/>
      <c r="FE5" s="24"/>
      <c r="FF5" s="24"/>
      <c r="FG5" s="24"/>
      <c r="FH5" s="24"/>
      <c r="FI5" s="24"/>
      <c r="FJ5" s="24"/>
      <c r="FK5" s="24"/>
      <c r="FL5" s="24"/>
      <c r="FM5" s="24"/>
      <c r="FN5" s="24"/>
      <c r="FO5" s="24"/>
      <c r="FP5" s="24"/>
      <c r="FQ5" s="24"/>
      <c r="FR5" s="24"/>
      <c r="FS5" s="24"/>
      <c r="FT5" s="24"/>
      <c r="FU5" s="24"/>
      <c r="FV5" s="24"/>
      <c r="FW5" s="24"/>
      <c r="FX5" s="24"/>
      <c r="FY5" s="24"/>
      <c r="FZ5" s="24"/>
      <c r="GA5" s="24"/>
      <c r="GB5" s="24"/>
      <c r="GC5" s="24"/>
      <c r="GD5" s="24"/>
      <c r="GE5" s="24"/>
      <c r="GF5" s="24"/>
      <c r="GG5" s="24"/>
      <c r="GH5" s="24"/>
      <c r="GI5" s="24"/>
      <c r="GJ5" s="24"/>
      <c r="GK5" s="24"/>
      <c r="GL5" s="24"/>
      <c r="GM5" s="24"/>
      <c r="GN5" s="24"/>
      <c r="GO5" s="24"/>
      <c r="GP5" s="24"/>
      <c r="GQ5" s="24"/>
      <c r="GR5" s="24"/>
      <c r="GS5" s="24"/>
      <c r="GT5" s="24"/>
      <c r="GU5" s="24"/>
      <c r="GV5" s="24"/>
      <c r="GW5" s="24"/>
      <c r="GX5" s="24"/>
      <c r="GY5" s="24"/>
      <c r="GZ5" s="24"/>
      <c r="HA5" s="24"/>
      <c r="HB5" s="24"/>
      <c r="HC5" s="24"/>
      <c r="HD5" s="24"/>
      <c r="HE5" s="24"/>
      <c r="HF5" s="24"/>
      <c r="HG5" s="24"/>
      <c r="HH5" s="24"/>
      <c r="HI5" s="24"/>
      <c r="HJ5" s="24"/>
      <c r="HK5" s="24"/>
      <c r="HL5" s="24"/>
      <c r="HM5" s="24"/>
      <c r="HN5" s="24"/>
      <c r="HO5" s="24"/>
    </row>
    <row r="6" spans="1:223" ht="24" customHeight="1" x14ac:dyDescent="0.2">
      <c r="A6" s="43" t="s">
        <v>9</v>
      </c>
      <c r="B6" s="248"/>
      <c r="C6" s="156" t="s">
        <v>10</v>
      </c>
      <c r="D6" s="39" t="s">
        <v>11</v>
      </c>
      <c r="E6" s="201" t="s">
        <v>12</v>
      </c>
      <c r="F6" s="123" t="s">
        <v>228</v>
      </c>
      <c r="G6" s="47" t="s">
        <v>229</v>
      </c>
      <c r="H6" s="48" t="s">
        <v>230</v>
      </c>
      <c r="I6" s="48" t="s">
        <v>231</v>
      </c>
      <c r="J6" s="48" t="s">
        <v>13</v>
      </c>
      <c r="K6" s="48" t="s">
        <v>232</v>
      </c>
      <c r="L6" s="48" t="s">
        <v>233</v>
      </c>
      <c r="M6" s="48" t="s">
        <v>234</v>
      </c>
      <c r="N6" s="48" t="s">
        <v>235</v>
      </c>
      <c r="O6" s="265" t="s">
        <v>12</v>
      </c>
      <c r="P6" s="157" t="s">
        <v>415</v>
      </c>
      <c r="Q6" s="48" t="s">
        <v>14</v>
      </c>
      <c r="R6" s="48" t="s">
        <v>172</v>
      </c>
      <c r="S6" s="48" t="s">
        <v>15</v>
      </c>
      <c r="T6" s="49" t="s">
        <v>172</v>
      </c>
      <c r="U6" s="201" t="s">
        <v>14</v>
      </c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</row>
    <row r="7" spans="1:223" ht="24" customHeight="1" x14ac:dyDescent="0.2">
      <c r="A7" s="32"/>
      <c r="B7" s="40"/>
      <c r="C7" s="157"/>
      <c r="D7" s="48"/>
      <c r="E7" s="40"/>
      <c r="F7" s="123"/>
      <c r="G7" s="56"/>
      <c r="H7" s="186"/>
      <c r="I7" s="48"/>
      <c r="J7" s="57"/>
      <c r="K7" s="186"/>
      <c r="L7" s="48"/>
      <c r="M7" s="57"/>
      <c r="N7" s="236"/>
      <c r="O7" s="153"/>
      <c r="P7" s="157"/>
      <c r="Q7" s="186"/>
      <c r="R7" s="186"/>
      <c r="S7" s="48"/>
      <c r="T7" s="49"/>
      <c r="U7" s="241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</row>
    <row r="8" spans="1:223" s="342" customFormat="1" ht="24" customHeight="1" x14ac:dyDescent="0.2">
      <c r="A8" s="339"/>
      <c r="B8" s="340"/>
      <c r="C8" s="326" t="s">
        <v>236</v>
      </c>
      <c r="D8" s="9" t="s">
        <v>237</v>
      </c>
      <c r="E8" s="12" t="s">
        <v>238</v>
      </c>
      <c r="F8" s="341" t="s">
        <v>16</v>
      </c>
      <c r="G8" s="15" t="s">
        <v>17</v>
      </c>
      <c r="H8" s="9" t="s">
        <v>18</v>
      </c>
      <c r="I8" s="9" t="s">
        <v>19</v>
      </c>
      <c r="J8" s="9" t="s">
        <v>20</v>
      </c>
      <c r="K8" s="9" t="s">
        <v>21</v>
      </c>
      <c r="L8" s="9" t="s">
        <v>22</v>
      </c>
      <c r="M8" s="9" t="s">
        <v>23</v>
      </c>
      <c r="N8" s="9" t="s">
        <v>24</v>
      </c>
      <c r="O8" s="12" t="s">
        <v>407</v>
      </c>
      <c r="P8" s="326" t="s">
        <v>25</v>
      </c>
      <c r="Q8" s="9" t="s">
        <v>26</v>
      </c>
      <c r="R8" s="9" t="s">
        <v>27</v>
      </c>
      <c r="S8" s="9" t="s">
        <v>408</v>
      </c>
      <c r="T8" s="9" t="s">
        <v>409</v>
      </c>
      <c r="U8" s="12" t="s">
        <v>410</v>
      </c>
      <c r="V8" s="349"/>
      <c r="W8" s="349"/>
      <c r="X8" s="349"/>
      <c r="Y8" s="349"/>
      <c r="Z8" s="349"/>
      <c r="AA8" s="349"/>
      <c r="AB8" s="349"/>
      <c r="AC8" s="349"/>
      <c r="AD8" s="349"/>
      <c r="AE8" s="349"/>
      <c r="AF8" s="349"/>
      <c r="AG8" s="349"/>
      <c r="AH8" s="349"/>
      <c r="AI8" s="349"/>
      <c r="AJ8" s="349"/>
      <c r="AK8" s="349"/>
      <c r="AL8" s="349"/>
      <c r="AM8" s="349"/>
      <c r="AN8" s="349"/>
      <c r="AO8" s="349"/>
      <c r="AP8" s="349"/>
      <c r="AQ8" s="349"/>
      <c r="AR8" s="349"/>
      <c r="AS8" s="349"/>
      <c r="AT8" s="349"/>
      <c r="AU8" s="349"/>
      <c r="AV8" s="349"/>
      <c r="AW8" s="349"/>
      <c r="AX8" s="349"/>
      <c r="AY8" s="349"/>
      <c r="AZ8" s="349"/>
      <c r="BA8" s="349"/>
      <c r="BB8" s="349"/>
      <c r="BC8" s="349"/>
      <c r="BD8" s="349"/>
      <c r="BE8" s="349"/>
      <c r="BF8" s="349"/>
      <c r="BG8" s="349"/>
      <c r="BH8" s="349"/>
      <c r="BI8" s="349"/>
      <c r="BJ8" s="349"/>
      <c r="BK8" s="349"/>
      <c r="BL8" s="349"/>
      <c r="BM8" s="349"/>
      <c r="BN8" s="349"/>
      <c r="BO8" s="349"/>
      <c r="BP8" s="349"/>
      <c r="BQ8" s="349"/>
      <c r="BR8" s="349"/>
      <c r="BS8" s="349"/>
      <c r="BT8" s="349"/>
      <c r="BU8" s="349"/>
      <c r="BV8" s="349"/>
      <c r="BW8" s="349"/>
      <c r="BX8" s="349"/>
      <c r="BY8" s="349"/>
      <c r="BZ8" s="349"/>
      <c r="CA8" s="349"/>
      <c r="CB8" s="349"/>
      <c r="CC8" s="349"/>
      <c r="CD8" s="349"/>
      <c r="CE8" s="349"/>
      <c r="CF8" s="349"/>
      <c r="CG8" s="349"/>
      <c r="CH8" s="349"/>
      <c r="CI8" s="349"/>
      <c r="CJ8" s="349"/>
      <c r="CK8" s="349"/>
      <c r="CL8" s="349"/>
      <c r="CM8" s="349"/>
      <c r="CN8" s="349"/>
      <c r="CO8" s="349"/>
      <c r="CP8" s="349"/>
      <c r="CQ8" s="349"/>
      <c r="CR8" s="349"/>
      <c r="CS8" s="349"/>
      <c r="CT8" s="349"/>
      <c r="CU8" s="349"/>
      <c r="CV8" s="349"/>
      <c r="CW8" s="349"/>
      <c r="CX8" s="349"/>
      <c r="CY8" s="349"/>
      <c r="CZ8" s="349"/>
      <c r="DA8" s="349"/>
      <c r="DB8" s="349"/>
      <c r="DC8" s="349"/>
      <c r="DD8" s="349"/>
      <c r="DE8" s="349"/>
      <c r="DF8" s="349"/>
      <c r="DG8" s="349"/>
      <c r="DH8" s="349"/>
      <c r="DI8" s="349"/>
      <c r="DJ8" s="349"/>
      <c r="DK8" s="349"/>
      <c r="DL8" s="349"/>
      <c r="DM8" s="349"/>
      <c r="DN8" s="349"/>
      <c r="DO8" s="349"/>
      <c r="DP8" s="349"/>
      <c r="DQ8" s="349"/>
      <c r="DR8" s="349"/>
      <c r="DS8" s="349"/>
      <c r="DT8" s="349"/>
      <c r="DU8" s="349"/>
      <c r="DV8" s="349"/>
      <c r="DW8" s="349"/>
      <c r="DX8" s="349"/>
      <c r="DY8" s="349"/>
      <c r="DZ8" s="349"/>
      <c r="EA8" s="349"/>
      <c r="EB8" s="349"/>
      <c r="EC8" s="349"/>
      <c r="ED8" s="349"/>
      <c r="EE8" s="349"/>
      <c r="EF8" s="349"/>
      <c r="EG8" s="349"/>
      <c r="EH8" s="349"/>
      <c r="EI8" s="349"/>
      <c r="EJ8" s="349"/>
      <c r="EK8" s="349"/>
      <c r="EL8" s="349"/>
      <c r="EM8" s="349"/>
      <c r="EN8" s="349"/>
      <c r="EO8" s="349"/>
      <c r="EP8" s="349"/>
      <c r="EQ8" s="349"/>
      <c r="ER8" s="349"/>
      <c r="ES8" s="349"/>
      <c r="ET8" s="349"/>
      <c r="EU8" s="349"/>
      <c r="EV8" s="349"/>
      <c r="EW8" s="349"/>
      <c r="EX8" s="349"/>
      <c r="EY8" s="349"/>
      <c r="EZ8" s="349"/>
      <c r="FA8" s="349"/>
      <c r="FB8" s="349"/>
      <c r="FC8" s="349"/>
      <c r="FD8" s="349"/>
      <c r="FE8" s="349"/>
      <c r="FF8" s="349"/>
      <c r="FG8" s="349"/>
      <c r="FH8" s="349"/>
      <c r="FI8" s="349"/>
      <c r="FJ8" s="349"/>
      <c r="FK8" s="349"/>
      <c r="FL8" s="349"/>
      <c r="FM8" s="349"/>
      <c r="FN8" s="349"/>
      <c r="FO8" s="349"/>
      <c r="FP8" s="349"/>
      <c r="FQ8" s="349"/>
      <c r="FR8" s="349"/>
      <c r="FS8" s="349"/>
      <c r="FT8" s="349"/>
      <c r="FU8" s="349"/>
      <c r="FV8" s="349"/>
      <c r="FW8" s="349"/>
      <c r="FX8" s="349"/>
      <c r="FY8" s="349"/>
      <c r="FZ8" s="349"/>
      <c r="GA8" s="349"/>
      <c r="GB8" s="349"/>
      <c r="GC8" s="349"/>
      <c r="GD8" s="349"/>
      <c r="GE8" s="349"/>
      <c r="GF8" s="349"/>
      <c r="GG8" s="349"/>
      <c r="GH8" s="349"/>
      <c r="GI8" s="349"/>
      <c r="GJ8" s="349"/>
      <c r="GK8" s="349"/>
      <c r="GL8" s="349"/>
      <c r="GM8" s="349"/>
      <c r="GN8" s="349"/>
      <c r="GO8" s="349"/>
      <c r="GP8" s="349"/>
      <c r="GQ8" s="349"/>
      <c r="GR8" s="349"/>
      <c r="GS8" s="349"/>
      <c r="GT8" s="349"/>
      <c r="GU8" s="349"/>
      <c r="GV8" s="349"/>
      <c r="GW8" s="349"/>
      <c r="GX8" s="349"/>
      <c r="GY8" s="349"/>
      <c r="GZ8" s="349"/>
      <c r="HA8" s="349"/>
      <c r="HB8" s="349"/>
      <c r="HC8" s="349"/>
      <c r="HD8" s="349"/>
      <c r="HE8" s="349"/>
      <c r="HF8" s="349"/>
      <c r="HG8" s="349"/>
      <c r="HH8" s="349"/>
      <c r="HI8" s="349"/>
      <c r="HJ8" s="349"/>
      <c r="HK8" s="349"/>
      <c r="HL8" s="349"/>
      <c r="HM8" s="349"/>
      <c r="HN8" s="349"/>
      <c r="HO8" s="349"/>
    </row>
    <row r="9" spans="1:223" ht="24" customHeight="1" x14ac:dyDescent="0.2">
      <c r="A9" s="65">
        <v>1</v>
      </c>
      <c r="B9" s="249" t="s">
        <v>28</v>
      </c>
      <c r="C9" s="68">
        <v>258017</v>
      </c>
      <c r="D9" s="66">
        <v>18</v>
      </c>
      <c r="E9" s="67">
        <v>258035</v>
      </c>
      <c r="F9" s="68">
        <v>114</v>
      </c>
      <c r="G9" s="66">
        <v>47</v>
      </c>
      <c r="H9" s="66">
        <v>921</v>
      </c>
      <c r="I9" s="66">
        <v>99</v>
      </c>
      <c r="J9" s="66">
        <v>785</v>
      </c>
      <c r="K9" s="66">
        <v>236</v>
      </c>
      <c r="L9" s="66">
        <v>2351</v>
      </c>
      <c r="M9" s="66">
        <v>113</v>
      </c>
      <c r="N9" s="66">
        <v>12795</v>
      </c>
      <c r="O9" s="67">
        <v>17461</v>
      </c>
      <c r="P9" s="68">
        <v>243125</v>
      </c>
      <c r="Q9" s="66">
        <v>17003</v>
      </c>
      <c r="R9" s="66">
        <v>439</v>
      </c>
      <c r="S9" s="66">
        <v>6247</v>
      </c>
      <c r="T9" s="66">
        <v>300</v>
      </c>
      <c r="U9" s="67">
        <v>191502</v>
      </c>
    </row>
    <row r="10" spans="1:223" ht="24" customHeight="1" x14ac:dyDescent="0.2">
      <c r="A10" s="69">
        <v>2</v>
      </c>
      <c r="B10" s="250" t="s">
        <v>29</v>
      </c>
      <c r="C10" s="72">
        <v>71244</v>
      </c>
      <c r="D10" s="70">
        <v>64</v>
      </c>
      <c r="E10" s="71">
        <v>71308</v>
      </c>
      <c r="F10" s="72">
        <v>22</v>
      </c>
      <c r="G10" s="70">
        <v>15</v>
      </c>
      <c r="H10" s="70">
        <v>149</v>
      </c>
      <c r="I10" s="70">
        <v>17</v>
      </c>
      <c r="J10" s="70">
        <v>115</v>
      </c>
      <c r="K10" s="70">
        <v>67</v>
      </c>
      <c r="L10" s="70">
        <v>609</v>
      </c>
      <c r="M10" s="70">
        <v>32</v>
      </c>
      <c r="N10" s="70">
        <v>3472</v>
      </c>
      <c r="O10" s="71">
        <v>4498</v>
      </c>
      <c r="P10" s="72">
        <v>65802</v>
      </c>
      <c r="Q10" s="70">
        <v>4443</v>
      </c>
      <c r="R10" s="70">
        <v>75</v>
      </c>
      <c r="S10" s="70">
        <v>1465</v>
      </c>
      <c r="T10" s="70">
        <v>44</v>
      </c>
      <c r="U10" s="71">
        <v>63104</v>
      </c>
    </row>
    <row r="11" spans="1:223" ht="24" customHeight="1" x14ac:dyDescent="0.2">
      <c r="A11" s="69">
        <v>3</v>
      </c>
      <c r="B11" s="250" t="s">
        <v>30</v>
      </c>
      <c r="C11" s="72">
        <v>81050</v>
      </c>
      <c r="D11" s="70">
        <v>0</v>
      </c>
      <c r="E11" s="71">
        <v>81050</v>
      </c>
      <c r="F11" s="72">
        <v>26</v>
      </c>
      <c r="G11" s="70">
        <v>10</v>
      </c>
      <c r="H11" s="70">
        <v>147</v>
      </c>
      <c r="I11" s="70">
        <v>35</v>
      </c>
      <c r="J11" s="70">
        <v>119</v>
      </c>
      <c r="K11" s="70">
        <v>58</v>
      </c>
      <c r="L11" s="70">
        <v>560</v>
      </c>
      <c r="M11" s="70">
        <v>31</v>
      </c>
      <c r="N11" s="70">
        <v>3113</v>
      </c>
      <c r="O11" s="71">
        <v>4099</v>
      </c>
      <c r="P11" s="72">
        <v>72247</v>
      </c>
      <c r="Q11" s="70">
        <v>3979</v>
      </c>
      <c r="R11" s="70">
        <v>57</v>
      </c>
      <c r="S11" s="70">
        <v>1519</v>
      </c>
      <c r="T11" s="70">
        <v>40</v>
      </c>
      <c r="U11" s="71">
        <v>67672</v>
      </c>
    </row>
    <row r="12" spans="1:223" ht="24" customHeight="1" x14ac:dyDescent="0.2">
      <c r="A12" s="69">
        <v>4</v>
      </c>
      <c r="B12" s="250" t="s">
        <v>31</v>
      </c>
      <c r="C12" s="72">
        <v>59640</v>
      </c>
      <c r="D12" s="70">
        <v>0</v>
      </c>
      <c r="E12" s="71">
        <v>59640</v>
      </c>
      <c r="F12" s="72">
        <v>28</v>
      </c>
      <c r="G12" s="70">
        <v>9</v>
      </c>
      <c r="H12" s="70">
        <v>212</v>
      </c>
      <c r="I12" s="70">
        <v>22</v>
      </c>
      <c r="J12" s="70">
        <v>190</v>
      </c>
      <c r="K12" s="70">
        <v>60</v>
      </c>
      <c r="L12" s="70">
        <v>567</v>
      </c>
      <c r="M12" s="70">
        <v>31</v>
      </c>
      <c r="N12" s="70">
        <v>2605</v>
      </c>
      <c r="O12" s="71">
        <v>3724</v>
      </c>
      <c r="P12" s="72">
        <v>53428</v>
      </c>
      <c r="Q12" s="70">
        <v>3620</v>
      </c>
      <c r="R12" s="70">
        <v>74</v>
      </c>
      <c r="S12" s="70">
        <v>1444</v>
      </c>
      <c r="T12" s="70">
        <v>37</v>
      </c>
      <c r="U12" s="71">
        <v>52250</v>
      </c>
    </row>
    <row r="13" spans="1:223" ht="24" customHeight="1" x14ac:dyDescent="0.2">
      <c r="A13" s="69">
        <v>5</v>
      </c>
      <c r="B13" s="250" t="s">
        <v>32</v>
      </c>
      <c r="C13" s="72">
        <v>50097</v>
      </c>
      <c r="D13" s="70">
        <v>185</v>
      </c>
      <c r="E13" s="71">
        <v>50282</v>
      </c>
      <c r="F13" s="72">
        <v>16</v>
      </c>
      <c r="G13" s="70">
        <v>8</v>
      </c>
      <c r="H13" s="70">
        <v>110</v>
      </c>
      <c r="I13" s="70">
        <v>19</v>
      </c>
      <c r="J13" s="70">
        <v>86</v>
      </c>
      <c r="K13" s="70">
        <v>40</v>
      </c>
      <c r="L13" s="70">
        <v>430</v>
      </c>
      <c r="M13" s="70">
        <v>18</v>
      </c>
      <c r="N13" s="70">
        <v>2232</v>
      </c>
      <c r="O13" s="71">
        <v>2959</v>
      </c>
      <c r="P13" s="72">
        <v>44976</v>
      </c>
      <c r="Q13" s="70">
        <v>2890</v>
      </c>
      <c r="R13" s="70">
        <v>56</v>
      </c>
      <c r="S13" s="70">
        <v>1081</v>
      </c>
      <c r="T13" s="70">
        <v>38</v>
      </c>
      <c r="U13" s="71">
        <v>33930</v>
      </c>
    </row>
    <row r="14" spans="1:223" ht="24" customHeight="1" x14ac:dyDescent="0.2">
      <c r="A14" s="69">
        <v>6</v>
      </c>
      <c r="B14" s="250" t="s">
        <v>33</v>
      </c>
      <c r="C14" s="72">
        <v>42731</v>
      </c>
      <c r="D14" s="70">
        <v>772</v>
      </c>
      <c r="E14" s="71">
        <v>43503</v>
      </c>
      <c r="F14" s="72">
        <v>15</v>
      </c>
      <c r="G14" s="70">
        <v>9</v>
      </c>
      <c r="H14" s="70">
        <v>101</v>
      </c>
      <c r="I14" s="70">
        <v>17</v>
      </c>
      <c r="J14" s="70">
        <v>64</v>
      </c>
      <c r="K14" s="70">
        <v>35</v>
      </c>
      <c r="L14" s="70">
        <v>313</v>
      </c>
      <c r="M14" s="70">
        <v>19</v>
      </c>
      <c r="N14" s="70">
        <v>1840</v>
      </c>
      <c r="O14" s="71">
        <v>2413</v>
      </c>
      <c r="P14" s="72">
        <v>38020</v>
      </c>
      <c r="Q14" s="70">
        <v>2373</v>
      </c>
      <c r="R14" s="70">
        <v>55</v>
      </c>
      <c r="S14" s="70">
        <v>740</v>
      </c>
      <c r="T14" s="70">
        <v>31</v>
      </c>
      <c r="U14" s="71">
        <v>49064</v>
      </c>
    </row>
    <row r="15" spans="1:223" ht="24" customHeight="1" x14ac:dyDescent="0.2">
      <c r="A15" s="69">
        <v>7</v>
      </c>
      <c r="B15" s="250" t="s">
        <v>34</v>
      </c>
      <c r="C15" s="72">
        <v>83927</v>
      </c>
      <c r="D15" s="70">
        <v>70</v>
      </c>
      <c r="E15" s="71">
        <v>83997</v>
      </c>
      <c r="F15" s="72">
        <v>44</v>
      </c>
      <c r="G15" s="70">
        <v>29</v>
      </c>
      <c r="H15" s="70">
        <v>305</v>
      </c>
      <c r="I15" s="70">
        <v>31</v>
      </c>
      <c r="J15" s="70">
        <v>260</v>
      </c>
      <c r="K15" s="70">
        <v>76</v>
      </c>
      <c r="L15" s="70">
        <v>745</v>
      </c>
      <c r="M15" s="70">
        <v>39</v>
      </c>
      <c r="N15" s="70">
        <v>3148</v>
      </c>
      <c r="O15" s="71">
        <v>4677</v>
      </c>
      <c r="P15" s="72">
        <v>76140</v>
      </c>
      <c r="Q15" s="70">
        <v>4641</v>
      </c>
      <c r="R15" s="70">
        <v>150</v>
      </c>
      <c r="S15" s="70">
        <v>2038</v>
      </c>
      <c r="T15" s="70">
        <v>101</v>
      </c>
      <c r="U15" s="71">
        <v>63302</v>
      </c>
    </row>
    <row r="16" spans="1:223" ht="24" customHeight="1" x14ac:dyDescent="0.2">
      <c r="A16" s="69">
        <v>8</v>
      </c>
      <c r="B16" s="250" t="s">
        <v>35</v>
      </c>
      <c r="C16" s="72">
        <v>40776</v>
      </c>
      <c r="D16" s="70">
        <v>15</v>
      </c>
      <c r="E16" s="71">
        <v>40791</v>
      </c>
      <c r="F16" s="72">
        <v>23</v>
      </c>
      <c r="G16" s="70">
        <v>12</v>
      </c>
      <c r="H16" s="70">
        <v>101</v>
      </c>
      <c r="I16" s="70">
        <v>19</v>
      </c>
      <c r="J16" s="70">
        <v>71</v>
      </c>
      <c r="K16" s="70">
        <v>28</v>
      </c>
      <c r="L16" s="70">
        <v>268</v>
      </c>
      <c r="M16" s="70">
        <v>22</v>
      </c>
      <c r="N16" s="70">
        <v>1395</v>
      </c>
      <c r="O16" s="71">
        <v>1939</v>
      </c>
      <c r="P16" s="72">
        <v>36808</v>
      </c>
      <c r="Q16" s="70">
        <v>1949</v>
      </c>
      <c r="R16" s="70">
        <v>67</v>
      </c>
      <c r="S16" s="70">
        <v>608</v>
      </c>
      <c r="T16" s="70">
        <v>33</v>
      </c>
      <c r="U16" s="71">
        <v>31623</v>
      </c>
    </row>
    <row r="17" spans="1:21" ht="24" customHeight="1" x14ac:dyDescent="0.2">
      <c r="A17" s="69">
        <v>9</v>
      </c>
      <c r="B17" s="250" t="s">
        <v>36</v>
      </c>
      <c r="C17" s="72">
        <v>36159</v>
      </c>
      <c r="D17" s="70">
        <v>0</v>
      </c>
      <c r="E17" s="71">
        <v>36159</v>
      </c>
      <c r="F17" s="72">
        <v>15</v>
      </c>
      <c r="G17" s="70">
        <v>6</v>
      </c>
      <c r="H17" s="70">
        <v>90</v>
      </c>
      <c r="I17" s="70">
        <v>17</v>
      </c>
      <c r="J17" s="70">
        <v>61</v>
      </c>
      <c r="K17" s="70">
        <v>23</v>
      </c>
      <c r="L17" s="70">
        <v>275</v>
      </c>
      <c r="M17" s="70">
        <v>10</v>
      </c>
      <c r="N17" s="70">
        <v>1239</v>
      </c>
      <c r="O17" s="71">
        <v>1736</v>
      </c>
      <c r="P17" s="72">
        <v>32361</v>
      </c>
      <c r="Q17" s="70">
        <v>1693</v>
      </c>
      <c r="R17" s="70">
        <v>75</v>
      </c>
      <c r="S17" s="70">
        <v>667</v>
      </c>
      <c r="T17" s="70">
        <v>53</v>
      </c>
      <c r="U17" s="71">
        <v>30523</v>
      </c>
    </row>
    <row r="18" spans="1:21" ht="24" customHeight="1" x14ac:dyDescent="0.2">
      <c r="A18" s="69">
        <v>10</v>
      </c>
      <c r="B18" s="250" t="s">
        <v>37</v>
      </c>
      <c r="C18" s="72">
        <v>16733</v>
      </c>
      <c r="D18" s="70">
        <v>435</v>
      </c>
      <c r="E18" s="71">
        <v>17168</v>
      </c>
      <c r="F18" s="72">
        <v>7</v>
      </c>
      <c r="G18" s="70">
        <v>2</v>
      </c>
      <c r="H18" s="70">
        <v>58</v>
      </c>
      <c r="I18" s="70">
        <v>3</v>
      </c>
      <c r="J18" s="70">
        <v>39</v>
      </c>
      <c r="K18" s="70">
        <v>11</v>
      </c>
      <c r="L18" s="70">
        <v>130</v>
      </c>
      <c r="M18" s="70">
        <v>6</v>
      </c>
      <c r="N18" s="70">
        <v>572</v>
      </c>
      <c r="O18" s="71">
        <v>828</v>
      </c>
      <c r="P18" s="72">
        <v>14876</v>
      </c>
      <c r="Q18" s="70">
        <v>823</v>
      </c>
      <c r="R18" s="70">
        <v>19</v>
      </c>
      <c r="S18" s="70">
        <v>330</v>
      </c>
      <c r="T18" s="70">
        <v>14</v>
      </c>
      <c r="U18" s="71">
        <v>15658</v>
      </c>
    </row>
    <row r="19" spans="1:21" ht="24" customHeight="1" x14ac:dyDescent="0.2">
      <c r="A19" s="69">
        <v>11</v>
      </c>
      <c r="B19" s="251" t="s">
        <v>185</v>
      </c>
      <c r="C19" s="72">
        <v>59824</v>
      </c>
      <c r="D19" s="70">
        <v>2659</v>
      </c>
      <c r="E19" s="71">
        <v>62483</v>
      </c>
      <c r="F19" s="72">
        <v>27</v>
      </c>
      <c r="G19" s="70">
        <v>7</v>
      </c>
      <c r="H19" s="70">
        <v>189</v>
      </c>
      <c r="I19" s="70">
        <v>24</v>
      </c>
      <c r="J19" s="70">
        <v>128</v>
      </c>
      <c r="K19" s="70">
        <v>46</v>
      </c>
      <c r="L19" s="70">
        <v>565</v>
      </c>
      <c r="M19" s="70">
        <v>17</v>
      </c>
      <c r="N19" s="70">
        <v>2359</v>
      </c>
      <c r="O19" s="71">
        <v>3362</v>
      </c>
      <c r="P19" s="72">
        <v>54054</v>
      </c>
      <c r="Q19" s="70">
        <v>3226</v>
      </c>
      <c r="R19" s="70">
        <v>66</v>
      </c>
      <c r="S19" s="70">
        <v>1258</v>
      </c>
      <c r="T19" s="70">
        <v>46</v>
      </c>
      <c r="U19" s="71">
        <v>57503</v>
      </c>
    </row>
    <row r="20" spans="1:21" ht="24" customHeight="1" x14ac:dyDescent="0.2">
      <c r="A20" s="73">
        <v>12</v>
      </c>
      <c r="B20" s="251" t="s">
        <v>186</v>
      </c>
      <c r="C20" s="72">
        <v>22096</v>
      </c>
      <c r="D20" s="70">
        <v>484</v>
      </c>
      <c r="E20" s="71">
        <v>22580</v>
      </c>
      <c r="F20" s="72">
        <v>10</v>
      </c>
      <c r="G20" s="70">
        <v>6</v>
      </c>
      <c r="H20" s="70">
        <v>61</v>
      </c>
      <c r="I20" s="70">
        <v>8</v>
      </c>
      <c r="J20" s="70">
        <v>42</v>
      </c>
      <c r="K20" s="70">
        <v>14</v>
      </c>
      <c r="L20" s="70">
        <v>146</v>
      </c>
      <c r="M20" s="70">
        <v>14</v>
      </c>
      <c r="N20" s="70">
        <v>652</v>
      </c>
      <c r="O20" s="71">
        <v>953</v>
      </c>
      <c r="P20" s="72">
        <v>19976</v>
      </c>
      <c r="Q20" s="70">
        <v>953</v>
      </c>
      <c r="R20" s="70">
        <v>14</v>
      </c>
      <c r="S20" s="70">
        <v>398</v>
      </c>
      <c r="T20" s="70">
        <v>8</v>
      </c>
      <c r="U20" s="71">
        <v>18021</v>
      </c>
    </row>
    <row r="21" spans="1:21" ht="24" customHeight="1" x14ac:dyDescent="0.2">
      <c r="A21" s="73">
        <v>13</v>
      </c>
      <c r="B21" s="251" t="s">
        <v>209</v>
      </c>
      <c r="C21" s="72">
        <v>13270</v>
      </c>
      <c r="D21" s="70">
        <v>253</v>
      </c>
      <c r="E21" s="71">
        <v>13523</v>
      </c>
      <c r="F21" s="72">
        <v>6</v>
      </c>
      <c r="G21" s="70">
        <v>2</v>
      </c>
      <c r="H21" s="70">
        <v>19</v>
      </c>
      <c r="I21" s="70">
        <v>6</v>
      </c>
      <c r="J21" s="70">
        <v>18</v>
      </c>
      <c r="K21" s="70">
        <v>11</v>
      </c>
      <c r="L21" s="70">
        <v>108</v>
      </c>
      <c r="M21" s="70">
        <v>2</v>
      </c>
      <c r="N21" s="70">
        <v>473</v>
      </c>
      <c r="O21" s="71">
        <v>645</v>
      </c>
      <c r="P21" s="72">
        <v>11640</v>
      </c>
      <c r="Q21" s="70">
        <v>618</v>
      </c>
      <c r="R21" s="70">
        <v>9</v>
      </c>
      <c r="S21" s="70">
        <v>234</v>
      </c>
      <c r="T21" s="70">
        <v>8</v>
      </c>
      <c r="U21" s="71">
        <v>12730</v>
      </c>
    </row>
    <row r="22" spans="1:21" ht="24" customHeight="1" x14ac:dyDescent="0.2">
      <c r="A22" s="211">
        <v>14</v>
      </c>
      <c r="B22" s="252" t="s">
        <v>210</v>
      </c>
      <c r="C22" s="77">
        <v>30108</v>
      </c>
      <c r="D22" s="75">
        <v>20</v>
      </c>
      <c r="E22" s="76">
        <v>30128</v>
      </c>
      <c r="F22" s="77">
        <v>11</v>
      </c>
      <c r="G22" s="75">
        <v>5</v>
      </c>
      <c r="H22" s="75">
        <v>69</v>
      </c>
      <c r="I22" s="75">
        <v>6</v>
      </c>
      <c r="J22" s="75">
        <v>62</v>
      </c>
      <c r="K22" s="75">
        <v>16</v>
      </c>
      <c r="L22" s="75">
        <v>176</v>
      </c>
      <c r="M22" s="75">
        <v>8</v>
      </c>
      <c r="N22" s="75">
        <v>922</v>
      </c>
      <c r="O22" s="76">
        <v>1275</v>
      </c>
      <c r="P22" s="77">
        <v>27376</v>
      </c>
      <c r="Q22" s="75">
        <v>1257</v>
      </c>
      <c r="R22" s="75">
        <v>33</v>
      </c>
      <c r="S22" s="75">
        <v>555</v>
      </c>
      <c r="T22" s="75">
        <v>19</v>
      </c>
      <c r="U22" s="76">
        <v>23358</v>
      </c>
    </row>
    <row r="23" spans="1:21" ht="24" customHeight="1" x14ac:dyDescent="0.2">
      <c r="A23" s="32"/>
      <c r="B23" s="40" t="s">
        <v>298</v>
      </c>
      <c r="C23" s="261">
        <f>SUM(C9:C22)</f>
        <v>865672</v>
      </c>
      <c r="D23" s="78">
        <f t="shared" ref="D23:E23" si="0">SUM(D9:D22)</f>
        <v>4975</v>
      </c>
      <c r="E23" s="242">
        <f t="shared" si="0"/>
        <v>870647</v>
      </c>
      <c r="F23" s="261">
        <v>364</v>
      </c>
      <c r="G23" s="78">
        <v>167</v>
      </c>
      <c r="H23" s="78">
        <v>2532</v>
      </c>
      <c r="I23" s="78">
        <v>323</v>
      </c>
      <c r="J23" s="78">
        <v>2040</v>
      </c>
      <c r="K23" s="78">
        <f>SUM(K9:K22)</f>
        <v>721</v>
      </c>
      <c r="L23" s="78">
        <f t="shared" ref="L23:O23" si="1">SUM(L9:L22)</f>
        <v>7243</v>
      </c>
      <c r="M23" s="78">
        <f t="shared" si="1"/>
        <v>362</v>
      </c>
      <c r="N23" s="78">
        <f t="shared" si="1"/>
        <v>36817</v>
      </c>
      <c r="O23" s="78">
        <f t="shared" si="1"/>
        <v>50569</v>
      </c>
      <c r="P23" s="401">
        <f>SUM(P9:P22)</f>
        <v>790829</v>
      </c>
      <c r="Q23" s="78">
        <f t="shared" ref="Q23:U23" si="2">SUM(Q9:Q22)</f>
        <v>49468</v>
      </c>
      <c r="R23" s="78">
        <f t="shared" si="2"/>
        <v>1189</v>
      </c>
      <c r="S23" s="78">
        <f t="shared" si="2"/>
        <v>18584</v>
      </c>
      <c r="T23" s="78">
        <f t="shared" si="2"/>
        <v>772</v>
      </c>
      <c r="U23" s="78">
        <f t="shared" si="2"/>
        <v>710240</v>
      </c>
    </row>
    <row r="24" spans="1:21" ht="24" customHeight="1" x14ac:dyDescent="0.2">
      <c r="A24" s="65">
        <v>15</v>
      </c>
      <c r="B24" s="253" t="s">
        <v>189</v>
      </c>
      <c r="C24" s="81">
        <v>15917</v>
      </c>
      <c r="D24" s="79">
        <v>0</v>
      </c>
      <c r="E24" s="80">
        <v>15917</v>
      </c>
      <c r="F24" s="81">
        <v>10</v>
      </c>
      <c r="G24" s="79">
        <v>5</v>
      </c>
      <c r="H24" s="79">
        <v>42</v>
      </c>
      <c r="I24" s="79">
        <v>10</v>
      </c>
      <c r="J24" s="79">
        <v>48</v>
      </c>
      <c r="K24" s="79">
        <v>11</v>
      </c>
      <c r="L24" s="79">
        <v>154</v>
      </c>
      <c r="M24" s="79">
        <v>5</v>
      </c>
      <c r="N24" s="79">
        <v>482</v>
      </c>
      <c r="O24" s="80">
        <v>767</v>
      </c>
      <c r="P24" s="81">
        <v>14545</v>
      </c>
      <c r="Q24" s="79">
        <v>763</v>
      </c>
      <c r="R24" s="79">
        <v>19</v>
      </c>
      <c r="S24" s="79">
        <v>348</v>
      </c>
      <c r="T24" s="79">
        <v>8</v>
      </c>
      <c r="U24" s="80">
        <v>12144</v>
      </c>
    </row>
    <row r="25" spans="1:21" ht="24" customHeight="1" x14ac:dyDescent="0.2">
      <c r="A25" s="69">
        <v>16</v>
      </c>
      <c r="B25" s="254" t="s">
        <v>38</v>
      </c>
      <c r="C25" s="72">
        <v>11663</v>
      </c>
      <c r="D25" s="70">
        <v>0</v>
      </c>
      <c r="E25" s="71">
        <v>11663</v>
      </c>
      <c r="F25" s="72">
        <v>3</v>
      </c>
      <c r="G25" s="70">
        <v>2</v>
      </c>
      <c r="H25" s="70">
        <v>18</v>
      </c>
      <c r="I25" s="70">
        <v>1</v>
      </c>
      <c r="J25" s="70">
        <v>4</v>
      </c>
      <c r="K25" s="70">
        <v>5</v>
      </c>
      <c r="L25" s="70">
        <v>53</v>
      </c>
      <c r="M25" s="70">
        <v>3</v>
      </c>
      <c r="N25" s="70">
        <v>389</v>
      </c>
      <c r="O25" s="71">
        <v>478</v>
      </c>
      <c r="P25" s="72">
        <v>10330</v>
      </c>
      <c r="Q25" s="70">
        <v>471</v>
      </c>
      <c r="R25" s="70">
        <v>7</v>
      </c>
      <c r="S25" s="70">
        <v>153</v>
      </c>
      <c r="T25" s="70">
        <v>3</v>
      </c>
      <c r="U25" s="71">
        <v>10533</v>
      </c>
    </row>
    <row r="26" spans="1:21" ht="24" customHeight="1" x14ac:dyDescent="0.2">
      <c r="A26" s="69">
        <v>17</v>
      </c>
      <c r="B26" s="254" t="s">
        <v>39</v>
      </c>
      <c r="C26" s="72">
        <v>6368</v>
      </c>
      <c r="D26" s="70">
        <v>0</v>
      </c>
      <c r="E26" s="71">
        <v>6368</v>
      </c>
      <c r="F26" s="72">
        <v>1</v>
      </c>
      <c r="G26" s="70">
        <v>1</v>
      </c>
      <c r="H26" s="70">
        <v>17</v>
      </c>
      <c r="I26" s="70">
        <v>1</v>
      </c>
      <c r="J26" s="70">
        <v>8</v>
      </c>
      <c r="K26" s="70">
        <v>2</v>
      </c>
      <c r="L26" s="70">
        <v>45</v>
      </c>
      <c r="M26" s="70">
        <v>3</v>
      </c>
      <c r="N26" s="70">
        <v>226</v>
      </c>
      <c r="O26" s="71">
        <v>304</v>
      </c>
      <c r="P26" s="72">
        <v>5517</v>
      </c>
      <c r="Q26" s="70">
        <v>304</v>
      </c>
      <c r="R26" s="70">
        <v>13</v>
      </c>
      <c r="S26" s="70">
        <v>87</v>
      </c>
      <c r="T26" s="70">
        <v>7</v>
      </c>
      <c r="U26" s="71">
        <v>6967</v>
      </c>
    </row>
    <row r="27" spans="1:21" ht="24" customHeight="1" x14ac:dyDescent="0.2">
      <c r="A27" s="69">
        <v>18</v>
      </c>
      <c r="B27" s="254" t="s">
        <v>40</v>
      </c>
      <c r="C27" s="72">
        <v>6050</v>
      </c>
      <c r="D27" s="70">
        <v>0</v>
      </c>
      <c r="E27" s="71">
        <v>6050</v>
      </c>
      <c r="F27" s="72">
        <v>3</v>
      </c>
      <c r="G27" s="70">
        <v>1</v>
      </c>
      <c r="H27" s="70">
        <v>14</v>
      </c>
      <c r="I27" s="70">
        <v>0</v>
      </c>
      <c r="J27" s="70">
        <v>5</v>
      </c>
      <c r="K27" s="70">
        <v>4</v>
      </c>
      <c r="L27" s="70">
        <v>30</v>
      </c>
      <c r="M27" s="70">
        <v>0</v>
      </c>
      <c r="N27" s="70">
        <v>212</v>
      </c>
      <c r="O27" s="71">
        <v>269</v>
      </c>
      <c r="P27" s="72">
        <v>5374</v>
      </c>
      <c r="Q27" s="70">
        <v>269</v>
      </c>
      <c r="R27" s="70">
        <v>8</v>
      </c>
      <c r="S27" s="70">
        <v>88</v>
      </c>
      <c r="T27" s="70">
        <v>6</v>
      </c>
      <c r="U27" s="71">
        <v>5460</v>
      </c>
    </row>
    <row r="28" spans="1:21" ht="24" customHeight="1" x14ac:dyDescent="0.2">
      <c r="A28" s="69">
        <v>19</v>
      </c>
      <c r="B28" s="254" t="s">
        <v>41</v>
      </c>
      <c r="C28" s="72">
        <v>7609</v>
      </c>
      <c r="D28" s="70">
        <v>0</v>
      </c>
      <c r="E28" s="71">
        <v>7609</v>
      </c>
      <c r="F28" s="72">
        <v>7</v>
      </c>
      <c r="G28" s="70">
        <v>5</v>
      </c>
      <c r="H28" s="70">
        <v>53</v>
      </c>
      <c r="I28" s="70">
        <v>4</v>
      </c>
      <c r="J28" s="70">
        <v>18</v>
      </c>
      <c r="K28" s="70">
        <v>14</v>
      </c>
      <c r="L28" s="70">
        <v>72</v>
      </c>
      <c r="M28" s="70">
        <v>2</v>
      </c>
      <c r="N28" s="70">
        <v>252</v>
      </c>
      <c r="O28" s="71">
        <v>427</v>
      </c>
      <c r="P28" s="72">
        <v>6689</v>
      </c>
      <c r="Q28" s="70">
        <v>429</v>
      </c>
      <c r="R28" s="70">
        <v>18</v>
      </c>
      <c r="S28" s="70">
        <v>151</v>
      </c>
      <c r="T28" s="70">
        <v>10</v>
      </c>
      <c r="U28" s="71">
        <v>7301</v>
      </c>
    </row>
    <row r="29" spans="1:21" ht="24" customHeight="1" x14ac:dyDescent="0.2">
      <c r="A29" s="69">
        <v>20</v>
      </c>
      <c r="B29" s="254" t="s">
        <v>42</v>
      </c>
      <c r="C29" s="72">
        <v>19724</v>
      </c>
      <c r="D29" s="70">
        <v>0</v>
      </c>
      <c r="E29" s="71">
        <v>19724</v>
      </c>
      <c r="F29" s="72">
        <v>5</v>
      </c>
      <c r="G29" s="70">
        <v>0</v>
      </c>
      <c r="H29" s="70">
        <v>43</v>
      </c>
      <c r="I29" s="70">
        <v>10</v>
      </c>
      <c r="J29" s="70">
        <v>36</v>
      </c>
      <c r="K29" s="70">
        <v>10</v>
      </c>
      <c r="L29" s="70">
        <v>119</v>
      </c>
      <c r="M29" s="70">
        <v>4</v>
      </c>
      <c r="N29" s="70">
        <v>755</v>
      </c>
      <c r="O29" s="71">
        <v>982</v>
      </c>
      <c r="P29" s="72">
        <v>17649</v>
      </c>
      <c r="Q29" s="70">
        <v>967</v>
      </c>
      <c r="R29" s="70">
        <v>19</v>
      </c>
      <c r="S29" s="70">
        <v>387</v>
      </c>
      <c r="T29" s="70">
        <v>14</v>
      </c>
      <c r="U29" s="71">
        <v>17309</v>
      </c>
    </row>
    <row r="30" spans="1:21" ht="24" customHeight="1" x14ac:dyDescent="0.2">
      <c r="A30" s="69">
        <v>21</v>
      </c>
      <c r="B30" s="254" t="s">
        <v>43</v>
      </c>
      <c r="C30" s="72">
        <v>13216</v>
      </c>
      <c r="D30" s="70">
        <v>0</v>
      </c>
      <c r="E30" s="71">
        <v>13216</v>
      </c>
      <c r="F30" s="72">
        <v>8</v>
      </c>
      <c r="G30" s="70">
        <v>2</v>
      </c>
      <c r="H30" s="70">
        <v>43</v>
      </c>
      <c r="I30" s="70">
        <v>5</v>
      </c>
      <c r="J30" s="70">
        <v>12</v>
      </c>
      <c r="K30" s="70">
        <v>5</v>
      </c>
      <c r="L30" s="70">
        <v>68</v>
      </c>
      <c r="M30" s="70">
        <v>1</v>
      </c>
      <c r="N30" s="70">
        <v>388</v>
      </c>
      <c r="O30" s="71">
        <v>532</v>
      </c>
      <c r="P30" s="72">
        <v>11952</v>
      </c>
      <c r="Q30" s="70">
        <v>524</v>
      </c>
      <c r="R30" s="70">
        <v>6</v>
      </c>
      <c r="S30" s="70">
        <v>188</v>
      </c>
      <c r="T30" s="70">
        <v>2</v>
      </c>
      <c r="U30" s="71">
        <v>11143</v>
      </c>
    </row>
    <row r="31" spans="1:21" ht="24" customHeight="1" x14ac:dyDescent="0.2">
      <c r="A31" s="69">
        <v>22</v>
      </c>
      <c r="B31" s="254" t="s">
        <v>44</v>
      </c>
      <c r="C31" s="72">
        <v>5871</v>
      </c>
      <c r="D31" s="70">
        <v>130</v>
      </c>
      <c r="E31" s="71">
        <v>6001</v>
      </c>
      <c r="F31" s="72">
        <v>0</v>
      </c>
      <c r="G31" s="70">
        <v>2</v>
      </c>
      <c r="H31" s="70">
        <v>12</v>
      </c>
      <c r="I31" s="70">
        <v>1</v>
      </c>
      <c r="J31" s="70">
        <v>3</v>
      </c>
      <c r="K31" s="70">
        <v>6</v>
      </c>
      <c r="L31" s="70">
        <v>27</v>
      </c>
      <c r="M31" s="70">
        <v>2</v>
      </c>
      <c r="N31" s="70">
        <v>177</v>
      </c>
      <c r="O31" s="71">
        <v>230</v>
      </c>
      <c r="P31" s="72">
        <v>5085</v>
      </c>
      <c r="Q31" s="70">
        <v>230</v>
      </c>
      <c r="R31" s="70">
        <v>5</v>
      </c>
      <c r="S31" s="70">
        <v>76</v>
      </c>
      <c r="T31" s="70">
        <v>1</v>
      </c>
      <c r="U31" s="71">
        <v>6319</v>
      </c>
    </row>
    <row r="32" spans="1:21" ht="24" customHeight="1" x14ac:dyDescent="0.2">
      <c r="A32" s="69">
        <v>23</v>
      </c>
      <c r="B32" s="254" t="s">
        <v>45</v>
      </c>
      <c r="C32" s="72">
        <v>15679</v>
      </c>
      <c r="D32" s="70">
        <v>0</v>
      </c>
      <c r="E32" s="71">
        <v>15679</v>
      </c>
      <c r="F32" s="72">
        <v>7</v>
      </c>
      <c r="G32" s="70">
        <v>4</v>
      </c>
      <c r="H32" s="70">
        <v>33</v>
      </c>
      <c r="I32" s="70">
        <v>1</v>
      </c>
      <c r="J32" s="70">
        <v>20</v>
      </c>
      <c r="K32" s="70">
        <v>5</v>
      </c>
      <c r="L32" s="70">
        <v>64</v>
      </c>
      <c r="M32" s="70">
        <v>3</v>
      </c>
      <c r="N32" s="70">
        <v>394</v>
      </c>
      <c r="O32" s="71">
        <v>531</v>
      </c>
      <c r="P32" s="72">
        <v>14263</v>
      </c>
      <c r="Q32" s="70">
        <v>532</v>
      </c>
      <c r="R32" s="70">
        <v>17</v>
      </c>
      <c r="S32" s="70">
        <v>181</v>
      </c>
      <c r="T32" s="70">
        <v>5</v>
      </c>
      <c r="U32" s="71">
        <v>10914</v>
      </c>
    </row>
    <row r="33" spans="1:21" ht="24" customHeight="1" x14ac:dyDescent="0.2">
      <c r="A33" s="69">
        <v>24</v>
      </c>
      <c r="B33" s="254" t="s">
        <v>46</v>
      </c>
      <c r="C33" s="72">
        <v>12269</v>
      </c>
      <c r="D33" s="70">
        <v>9678</v>
      </c>
      <c r="E33" s="71">
        <v>21947</v>
      </c>
      <c r="F33" s="72">
        <v>5</v>
      </c>
      <c r="G33" s="70">
        <v>1</v>
      </c>
      <c r="H33" s="70">
        <v>77</v>
      </c>
      <c r="I33" s="70">
        <v>6</v>
      </c>
      <c r="J33" s="70">
        <v>71</v>
      </c>
      <c r="K33" s="70">
        <v>17</v>
      </c>
      <c r="L33" s="70">
        <v>380</v>
      </c>
      <c r="M33" s="70">
        <v>9</v>
      </c>
      <c r="N33" s="70">
        <v>1197</v>
      </c>
      <c r="O33" s="71">
        <v>1763</v>
      </c>
      <c r="P33" s="72">
        <v>10510</v>
      </c>
      <c r="Q33" s="70">
        <v>1055</v>
      </c>
      <c r="R33" s="70">
        <v>29</v>
      </c>
      <c r="S33" s="70">
        <v>316</v>
      </c>
      <c r="T33" s="70">
        <v>17</v>
      </c>
      <c r="U33" s="71">
        <v>41316</v>
      </c>
    </row>
    <row r="34" spans="1:21" ht="24" customHeight="1" x14ac:dyDescent="0.2">
      <c r="A34" s="73">
        <v>25</v>
      </c>
      <c r="B34" s="255" t="s">
        <v>211</v>
      </c>
      <c r="C34" s="77">
        <v>8146</v>
      </c>
      <c r="D34" s="75">
        <v>0</v>
      </c>
      <c r="E34" s="76">
        <v>8146</v>
      </c>
      <c r="F34" s="77">
        <v>1</v>
      </c>
      <c r="G34" s="75">
        <v>2</v>
      </c>
      <c r="H34" s="75">
        <v>11</v>
      </c>
      <c r="I34" s="75">
        <v>1</v>
      </c>
      <c r="J34" s="75">
        <v>10</v>
      </c>
      <c r="K34" s="75">
        <v>3</v>
      </c>
      <c r="L34" s="75">
        <v>48</v>
      </c>
      <c r="M34" s="75">
        <v>3</v>
      </c>
      <c r="N34" s="75">
        <v>268</v>
      </c>
      <c r="O34" s="76">
        <v>347</v>
      </c>
      <c r="P34" s="77">
        <v>7086</v>
      </c>
      <c r="Q34" s="75">
        <v>345</v>
      </c>
      <c r="R34" s="75">
        <v>4</v>
      </c>
      <c r="S34" s="75">
        <v>103</v>
      </c>
      <c r="T34" s="75">
        <v>2</v>
      </c>
      <c r="U34" s="76">
        <v>7839</v>
      </c>
    </row>
    <row r="35" spans="1:21" ht="24" customHeight="1" x14ac:dyDescent="0.2">
      <c r="A35" s="82"/>
      <c r="B35" s="256" t="s">
        <v>299</v>
      </c>
      <c r="C35" s="261">
        <f>SUM(C24:C34)</f>
        <v>122512</v>
      </c>
      <c r="D35" s="78">
        <f t="shared" ref="D35:U35" si="3">SUM(D24:D34)</f>
        <v>9808</v>
      </c>
      <c r="E35" s="242">
        <f t="shared" si="3"/>
        <v>132320</v>
      </c>
      <c r="F35" s="261">
        <f t="shared" si="3"/>
        <v>50</v>
      </c>
      <c r="G35" s="78">
        <f t="shared" si="3"/>
        <v>25</v>
      </c>
      <c r="H35" s="78">
        <f t="shared" si="3"/>
        <v>363</v>
      </c>
      <c r="I35" s="78">
        <f t="shared" si="3"/>
        <v>40</v>
      </c>
      <c r="J35" s="78">
        <f t="shared" si="3"/>
        <v>235</v>
      </c>
      <c r="K35" s="78">
        <f t="shared" si="3"/>
        <v>82</v>
      </c>
      <c r="L35" s="78">
        <f t="shared" si="3"/>
        <v>1060</v>
      </c>
      <c r="M35" s="78">
        <f t="shared" si="3"/>
        <v>35</v>
      </c>
      <c r="N35" s="78">
        <f t="shared" si="3"/>
        <v>4740</v>
      </c>
      <c r="O35" s="242">
        <f t="shared" si="3"/>
        <v>6630</v>
      </c>
      <c r="P35" s="261">
        <f t="shared" si="3"/>
        <v>109000</v>
      </c>
      <c r="Q35" s="78">
        <f t="shared" si="3"/>
        <v>5889</v>
      </c>
      <c r="R35" s="78">
        <f t="shared" si="3"/>
        <v>145</v>
      </c>
      <c r="S35" s="78">
        <f t="shared" si="3"/>
        <v>2078</v>
      </c>
      <c r="T35" s="78">
        <f t="shared" si="3"/>
        <v>75</v>
      </c>
      <c r="U35" s="242">
        <f t="shared" si="3"/>
        <v>137245</v>
      </c>
    </row>
    <row r="36" spans="1:21" ht="24" customHeight="1" thickBot="1" x14ac:dyDescent="0.2">
      <c r="A36" s="83"/>
      <c r="B36" s="257" t="s">
        <v>47</v>
      </c>
      <c r="C36" s="262">
        <f t="shared" ref="C36:U36" si="4">SUM(C23,C35)</f>
        <v>988184</v>
      </c>
      <c r="D36" s="84">
        <f t="shared" si="4"/>
        <v>14783</v>
      </c>
      <c r="E36" s="243">
        <f t="shared" si="4"/>
        <v>1002967</v>
      </c>
      <c r="F36" s="262">
        <f t="shared" si="4"/>
        <v>414</v>
      </c>
      <c r="G36" s="84">
        <f t="shared" si="4"/>
        <v>192</v>
      </c>
      <c r="H36" s="84">
        <f t="shared" si="4"/>
        <v>2895</v>
      </c>
      <c r="I36" s="84">
        <f t="shared" si="4"/>
        <v>363</v>
      </c>
      <c r="J36" s="84">
        <f t="shared" si="4"/>
        <v>2275</v>
      </c>
      <c r="K36" s="84">
        <f t="shared" si="4"/>
        <v>803</v>
      </c>
      <c r="L36" s="84">
        <f t="shared" si="4"/>
        <v>8303</v>
      </c>
      <c r="M36" s="84">
        <f t="shared" si="4"/>
        <v>397</v>
      </c>
      <c r="N36" s="84">
        <f t="shared" si="4"/>
        <v>41557</v>
      </c>
      <c r="O36" s="243">
        <f t="shared" si="4"/>
        <v>57199</v>
      </c>
      <c r="P36" s="262">
        <f t="shared" si="4"/>
        <v>899829</v>
      </c>
      <c r="Q36" s="84">
        <f t="shared" si="4"/>
        <v>55357</v>
      </c>
      <c r="R36" s="84">
        <f t="shared" si="4"/>
        <v>1334</v>
      </c>
      <c r="S36" s="84">
        <f t="shared" si="4"/>
        <v>20662</v>
      </c>
      <c r="T36" s="84">
        <f t="shared" si="4"/>
        <v>847</v>
      </c>
      <c r="U36" s="243">
        <f t="shared" si="4"/>
        <v>847485</v>
      </c>
    </row>
    <row r="38" spans="1:21" x14ac:dyDescent="0.15">
      <c r="B38" s="160" t="s">
        <v>455</v>
      </c>
      <c r="C38" s="7">
        <f>SUM(C9:C22,C24:C34)</f>
        <v>988184</v>
      </c>
      <c r="D38" s="7">
        <f>SUM(D9:D22,D24:D34)</f>
        <v>14783</v>
      </c>
      <c r="E38" s="7">
        <f>SUM(C38:D38)</f>
        <v>1002967</v>
      </c>
      <c r="F38" s="7">
        <f t="shared" ref="F38:N38" si="5">SUM(F9:F22,F24:F34)</f>
        <v>414</v>
      </c>
      <c r="G38" s="7">
        <f t="shared" si="5"/>
        <v>192</v>
      </c>
      <c r="H38" s="7">
        <f t="shared" si="5"/>
        <v>2895</v>
      </c>
      <c r="I38" s="7">
        <f t="shared" si="5"/>
        <v>363</v>
      </c>
      <c r="J38" s="7">
        <f t="shared" si="5"/>
        <v>2275</v>
      </c>
      <c r="K38" s="7">
        <f t="shared" si="5"/>
        <v>803</v>
      </c>
      <c r="L38" s="7">
        <f t="shared" si="5"/>
        <v>8303</v>
      </c>
      <c r="M38" s="7">
        <f t="shared" si="5"/>
        <v>397</v>
      </c>
      <c r="N38" s="7">
        <f t="shared" si="5"/>
        <v>41557</v>
      </c>
      <c r="O38" s="7">
        <f>SUM(F38:N38)</f>
        <v>57199</v>
      </c>
      <c r="P38" s="7">
        <f t="shared" ref="P38:U38" si="6">SUM(P9:P22,P24:P34)</f>
        <v>899829</v>
      </c>
      <c r="Q38" s="7">
        <f t="shared" si="6"/>
        <v>55357</v>
      </c>
      <c r="R38" s="7">
        <f t="shared" si="6"/>
        <v>1334</v>
      </c>
      <c r="S38" s="7">
        <f t="shared" si="6"/>
        <v>20662</v>
      </c>
      <c r="T38" s="7">
        <f t="shared" si="6"/>
        <v>847</v>
      </c>
      <c r="U38" s="7">
        <f t="shared" si="6"/>
        <v>847485</v>
      </c>
    </row>
    <row r="39" spans="1:21" x14ac:dyDescent="0.15">
      <c r="E39" s="7">
        <f>E36-E38</f>
        <v>0</v>
      </c>
      <c r="O39" s="7">
        <f t="shared" ref="O39:U39" si="7">O36-O38</f>
        <v>0</v>
      </c>
      <c r="P39" s="7">
        <f t="shared" si="7"/>
        <v>0</v>
      </c>
      <c r="Q39" s="7">
        <f t="shared" si="7"/>
        <v>0</v>
      </c>
      <c r="R39" s="7">
        <f t="shared" si="7"/>
        <v>0</v>
      </c>
      <c r="S39" s="7">
        <f t="shared" si="7"/>
        <v>0</v>
      </c>
      <c r="T39" s="7">
        <f t="shared" si="7"/>
        <v>0</v>
      </c>
      <c r="U39" s="7">
        <f t="shared" si="7"/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11" orientation="landscape" useFirstPageNumber="1" r:id="rId1"/>
  <headerFooter alignWithMargins="0"/>
  <colBreaks count="2" manualBreakCount="2">
    <brk id="5" max="1048575" man="1"/>
    <brk id="15" max="1048575" man="1"/>
  </col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T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8" width="28.375" style="7" customWidth="1"/>
    <col min="9" max="15" width="24.625" style="7" customWidth="1"/>
    <col min="16" max="20" width="28.375" style="7" customWidth="1"/>
    <col min="21" max="25" width="24.625" style="7" customWidth="1"/>
    <col min="26" max="26" width="25.625" style="7" customWidth="1"/>
    <col min="27" max="28" width="24.625" style="7" customWidth="1"/>
    <col min="29" max="16384" width="11" style="7"/>
  </cols>
  <sheetData>
    <row r="1" spans="1:228" ht="20.100000000000001" customHeight="1" x14ac:dyDescent="0.15"/>
    <row r="2" spans="1:228" ht="20.100000000000001" customHeight="1" x14ac:dyDescent="0.15">
      <c r="B2" s="25"/>
      <c r="C2" s="292" t="s">
        <v>595</v>
      </c>
      <c r="I2" s="292" t="str">
        <f>C2</f>
        <v>第１７表  平成２９年度分県民税の所得割額等</v>
      </c>
      <c r="P2" s="292" t="str">
        <f>C2</f>
        <v>第１７表  平成２９年度分県民税の所得割額等</v>
      </c>
      <c r="U2" s="292" t="str">
        <f>C2</f>
        <v>第１７表  平成２９年度分県民税の所得割額等</v>
      </c>
    </row>
    <row r="3" spans="1:228" s="26" customFormat="1" ht="20.100000000000001" customHeight="1" thickBot="1" x14ac:dyDescent="0.25">
      <c r="C3" s="293" t="s">
        <v>303</v>
      </c>
      <c r="D3" s="85"/>
      <c r="E3" s="85"/>
      <c r="F3" s="86"/>
      <c r="G3" s="61"/>
      <c r="H3" s="160" t="s">
        <v>411</v>
      </c>
      <c r="I3" s="293" t="s">
        <v>304</v>
      </c>
      <c r="J3" s="85"/>
      <c r="K3" s="85"/>
      <c r="L3" s="61"/>
      <c r="M3" s="61"/>
      <c r="N3" s="35"/>
      <c r="O3" s="160" t="s">
        <v>70</v>
      </c>
      <c r="P3" s="293" t="s">
        <v>305</v>
      </c>
      <c r="Q3" s="85"/>
      <c r="R3" s="85"/>
      <c r="S3" s="86"/>
      <c r="T3" s="160" t="s">
        <v>70</v>
      </c>
      <c r="U3" s="293" t="s">
        <v>306</v>
      </c>
      <c r="V3" s="85"/>
      <c r="W3" s="85"/>
      <c r="X3" s="86"/>
      <c r="Y3" s="61"/>
      <c r="Z3" s="61"/>
      <c r="AA3" s="35"/>
      <c r="AB3" s="160" t="s">
        <v>414</v>
      </c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</row>
    <row r="4" spans="1:228" ht="24" customHeight="1" x14ac:dyDescent="0.15">
      <c r="A4" s="27"/>
      <c r="B4" s="246"/>
      <c r="C4" s="144" t="s">
        <v>87</v>
      </c>
      <c r="D4" s="30"/>
      <c r="E4" s="30"/>
      <c r="F4" s="30"/>
      <c r="G4" s="30"/>
      <c r="H4" s="31"/>
      <c r="I4" s="144" t="s">
        <v>88</v>
      </c>
      <c r="J4" s="30"/>
      <c r="K4" s="30"/>
      <c r="L4" s="30"/>
      <c r="M4" s="30"/>
      <c r="N4" s="133"/>
      <c r="O4" s="31"/>
      <c r="P4" s="144" t="s">
        <v>88</v>
      </c>
      <c r="Q4" s="30"/>
      <c r="R4" s="30"/>
      <c r="S4" s="132"/>
      <c r="T4" s="277"/>
      <c r="U4" s="144" t="s">
        <v>88</v>
      </c>
      <c r="V4" s="30"/>
      <c r="W4" s="30"/>
      <c r="X4" s="30"/>
      <c r="Y4" s="30"/>
      <c r="Z4" s="28"/>
      <c r="AA4" s="30"/>
      <c r="AB4" s="145"/>
    </row>
    <row r="5" spans="1:228" ht="24" customHeight="1" x14ac:dyDescent="0.15">
      <c r="A5" s="32"/>
      <c r="B5" s="247"/>
      <c r="C5" s="195"/>
      <c r="D5" s="147"/>
      <c r="E5" s="111"/>
      <c r="F5" s="112"/>
      <c r="G5" s="148"/>
      <c r="H5" s="115"/>
      <c r="I5" s="149" t="s">
        <v>450</v>
      </c>
      <c r="J5" s="150"/>
      <c r="K5" s="138"/>
      <c r="L5" s="95" t="s">
        <v>425</v>
      </c>
      <c r="M5" s="96"/>
      <c r="N5" s="138"/>
      <c r="O5" s="103"/>
      <c r="P5" s="151"/>
      <c r="Q5" s="398" t="s">
        <v>451</v>
      </c>
      <c r="R5" s="96"/>
      <c r="S5" s="96"/>
      <c r="T5" s="207"/>
      <c r="U5" s="149" t="s">
        <v>428</v>
      </c>
      <c r="V5" s="150"/>
      <c r="W5" s="150"/>
      <c r="X5" s="150"/>
      <c r="Y5" s="150"/>
      <c r="Z5" s="376"/>
      <c r="AA5" s="33"/>
      <c r="AB5" s="153"/>
    </row>
    <row r="6" spans="1:228" ht="24" customHeight="1" x14ac:dyDescent="0.2">
      <c r="A6" s="43" t="s">
        <v>9</v>
      </c>
      <c r="B6" s="248"/>
      <c r="C6" s="157" t="s">
        <v>417</v>
      </c>
      <c r="D6" s="48" t="s">
        <v>418</v>
      </c>
      <c r="E6" s="48" t="s">
        <v>419</v>
      </c>
      <c r="F6" s="296" t="s">
        <v>420</v>
      </c>
      <c r="G6" s="154" t="s">
        <v>422</v>
      </c>
      <c r="H6" s="155" t="s">
        <v>423</v>
      </c>
      <c r="I6" s="156" t="s">
        <v>94</v>
      </c>
      <c r="J6" s="111" t="s">
        <v>95</v>
      </c>
      <c r="K6" s="111" t="s">
        <v>12</v>
      </c>
      <c r="L6" s="111" t="s">
        <v>96</v>
      </c>
      <c r="M6" s="111" t="s">
        <v>97</v>
      </c>
      <c r="N6" s="38" t="s">
        <v>12</v>
      </c>
      <c r="O6" s="119" t="s">
        <v>426</v>
      </c>
      <c r="P6" s="156" t="s">
        <v>427</v>
      </c>
      <c r="Q6" s="112" t="s">
        <v>96</v>
      </c>
      <c r="R6" s="112" t="s">
        <v>98</v>
      </c>
      <c r="S6" s="49" t="s">
        <v>12</v>
      </c>
      <c r="T6" s="63" t="s">
        <v>206</v>
      </c>
      <c r="U6" s="157" t="s">
        <v>96</v>
      </c>
      <c r="V6" s="48" t="s">
        <v>100</v>
      </c>
      <c r="W6" s="48" t="s">
        <v>101</v>
      </c>
      <c r="X6" s="111" t="s">
        <v>102</v>
      </c>
      <c r="Y6" s="49" t="s">
        <v>12</v>
      </c>
      <c r="Z6" s="307" t="s">
        <v>429</v>
      </c>
      <c r="AA6" s="44" t="s">
        <v>431</v>
      </c>
      <c r="AB6" s="119" t="s">
        <v>12</v>
      </c>
    </row>
    <row r="7" spans="1:228" ht="24" customHeight="1" x14ac:dyDescent="0.2">
      <c r="A7" s="32"/>
      <c r="B7" s="40"/>
      <c r="C7" s="157"/>
      <c r="D7" s="158"/>
      <c r="E7" s="33"/>
      <c r="F7" s="297" t="s">
        <v>421</v>
      </c>
      <c r="G7" s="159"/>
      <c r="H7" s="40"/>
      <c r="I7" s="157"/>
      <c r="J7" s="48"/>
      <c r="K7" s="48"/>
      <c r="L7" s="124"/>
      <c r="M7" s="121"/>
      <c r="N7" s="60"/>
      <c r="O7" s="115"/>
      <c r="P7" s="157"/>
      <c r="Q7" s="48"/>
      <c r="R7" s="48"/>
      <c r="S7" s="121"/>
      <c r="T7" s="63"/>
      <c r="U7" s="157"/>
      <c r="V7" s="147"/>
      <c r="W7" s="33"/>
      <c r="X7" s="59"/>
      <c r="Y7" s="124"/>
      <c r="Z7" s="308" t="s">
        <v>430</v>
      </c>
      <c r="AA7" s="61"/>
      <c r="AB7" s="153"/>
    </row>
    <row r="8" spans="1:228" s="342" customFormat="1" ht="24" customHeight="1" x14ac:dyDescent="0.2">
      <c r="A8" s="339"/>
      <c r="B8" s="340"/>
      <c r="C8" s="11" t="s">
        <v>331</v>
      </c>
      <c r="D8" s="11" t="s">
        <v>556</v>
      </c>
      <c r="E8" s="19" t="s">
        <v>555</v>
      </c>
      <c r="F8" s="18" t="s">
        <v>554</v>
      </c>
      <c r="G8" s="15" t="s">
        <v>553</v>
      </c>
      <c r="H8" s="402" t="s">
        <v>598</v>
      </c>
      <c r="I8" s="326" t="s">
        <v>599</v>
      </c>
      <c r="J8" s="6" t="s">
        <v>552</v>
      </c>
      <c r="K8" s="6" t="s">
        <v>551</v>
      </c>
      <c r="L8" s="6" t="s">
        <v>550</v>
      </c>
      <c r="M8" s="6" t="s">
        <v>549</v>
      </c>
      <c r="N8" s="6" t="s">
        <v>548</v>
      </c>
      <c r="O8" s="402" t="s">
        <v>547</v>
      </c>
      <c r="P8" s="326" t="s">
        <v>546</v>
      </c>
      <c r="Q8" s="6" t="s">
        <v>545</v>
      </c>
      <c r="R8" s="6" t="s">
        <v>544</v>
      </c>
      <c r="S8" s="6" t="s">
        <v>543</v>
      </c>
      <c r="T8" s="402" t="s">
        <v>542</v>
      </c>
      <c r="U8" s="326" t="s">
        <v>541</v>
      </c>
      <c r="V8" s="6" t="s">
        <v>540</v>
      </c>
      <c r="W8" s="6" t="s">
        <v>539</v>
      </c>
      <c r="X8" s="6" t="s">
        <v>538</v>
      </c>
      <c r="Y8" s="6" t="s">
        <v>537</v>
      </c>
      <c r="Z8" s="6" t="s">
        <v>536</v>
      </c>
      <c r="AA8" s="6" t="s">
        <v>535</v>
      </c>
      <c r="AB8" s="402" t="s">
        <v>600</v>
      </c>
    </row>
    <row r="9" spans="1:228" ht="24" customHeight="1" x14ac:dyDescent="0.2">
      <c r="A9" s="65">
        <v>1</v>
      </c>
      <c r="B9" s="249" t="s">
        <v>28</v>
      </c>
      <c r="C9" s="68">
        <v>13078</v>
      </c>
      <c r="D9" s="66">
        <v>5222653</v>
      </c>
      <c r="E9" s="66">
        <v>137343804</v>
      </c>
      <c r="F9" s="66">
        <v>2210790</v>
      </c>
      <c r="G9" s="66">
        <v>8505195</v>
      </c>
      <c r="H9" s="67">
        <v>267875</v>
      </c>
      <c r="I9" s="68">
        <v>992160</v>
      </c>
      <c r="J9" s="66">
        <v>1023600</v>
      </c>
      <c r="K9" s="66">
        <v>2015760</v>
      </c>
      <c r="L9" s="66">
        <v>486720</v>
      </c>
      <c r="M9" s="66">
        <v>672300</v>
      </c>
      <c r="N9" s="66">
        <v>1159020</v>
      </c>
      <c r="O9" s="67">
        <v>132080</v>
      </c>
      <c r="P9" s="68">
        <v>2860</v>
      </c>
      <c r="Q9" s="66">
        <v>17104890</v>
      </c>
      <c r="R9" s="66">
        <v>2838220</v>
      </c>
      <c r="S9" s="66">
        <v>19943110</v>
      </c>
      <c r="T9" s="67">
        <v>1255120</v>
      </c>
      <c r="U9" s="68">
        <v>6668310</v>
      </c>
      <c r="V9" s="66">
        <v>4788450</v>
      </c>
      <c r="W9" s="66">
        <v>1026760</v>
      </c>
      <c r="X9" s="66">
        <v>3162600</v>
      </c>
      <c r="Y9" s="66">
        <v>15646120</v>
      </c>
      <c r="Z9" s="79">
        <v>389390</v>
      </c>
      <c r="AA9" s="66">
        <v>80209140</v>
      </c>
      <c r="AB9" s="67">
        <v>274315995</v>
      </c>
    </row>
    <row r="10" spans="1:228" ht="24" customHeight="1" x14ac:dyDescent="0.2">
      <c r="A10" s="69">
        <v>2</v>
      </c>
      <c r="B10" s="250" t="s">
        <v>29</v>
      </c>
      <c r="C10" s="72">
        <v>572</v>
      </c>
      <c r="D10" s="70">
        <v>1045105</v>
      </c>
      <c r="E10" s="70">
        <v>32703992</v>
      </c>
      <c r="F10" s="70">
        <v>492902</v>
      </c>
      <c r="G10" s="70">
        <v>2274730</v>
      </c>
      <c r="H10" s="71">
        <v>79549</v>
      </c>
      <c r="I10" s="72">
        <v>230880</v>
      </c>
      <c r="J10" s="70">
        <v>258000</v>
      </c>
      <c r="K10" s="70">
        <v>488880</v>
      </c>
      <c r="L10" s="70">
        <v>150020</v>
      </c>
      <c r="M10" s="70">
        <v>229800</v>
      </c>
      <c r="N10" s="70">
        <v>379820</v>
      </c>
      <c r="O10" s="71">
        <v>44460</v>
      </c>
      <c r="P10" s="72">
        <v>1040</v>
      </c>
      <c r="Q10" s="70">
        <v>3925350</v>
      </c>
      <c r="R10" s="70">
        <v>896800</v>
      </c>
      <c r="S10" s="70">
        <v>4822150</v>
      </c>
      <c r="T10" s="71">
        <v>454730</v>
      </c>
      <c r="U10" s="72">
        <v>1918950</v>
      </c>
      <c r="V10" s="70">
        <v>1258200</v>
      </c>
      <c r="W10" s="70">
        <v>365180</v>
      </c>
      <c r="X10" s="70">
        <v>1377450</v>
      </c>
      <c r="Y10" s="70">
        <v>4919780</v>
      </c>
      <c r="Z10" s="70">
        <v>105570</v>
      </c>
      <c r="AA10" s="70">
        <v>21704760</v>
      </c>
      <c r="AB10" s="71">
        <v>69518040</v>
      </c>
    </row>
    <row r="11" spans="1:228" ht="24" customHeight="1" x14ac:dyDescent="0.2">
      <c r="A11" s="69">
        <v>3</v>
      </c>
      <c r="B11" s="250" t="s">
        <v>30</v>
      </c>
      <c r="C11" s="72">
        <v>5513</v>
      </c>
      <c r="D11" s="70">
        <v>1394417</v>
      </c>
      <c r="E11" s="70">
        <v>36915345</v>
      </c>
      <c r="F11" s="70">
        <v>617285</v>
      </c>
      <c r="G11" s="70">
        <v>2548695</v>
      </c>
      <c r="H11" s="71">
        <v>96882</v>
      </c>
      <c r="I11" s="72">
        <v>318760</v>
      </c>
      <c r="J11" s="70">
        <v>339000</v>
      </c>
      <c r="K11" s="70">
        <v>657760</v>
      </c>
      <c r="L11" s="70">
        <v>135200</v>
      </c>
      <c r="M11" s="70">
        <v>215700</v>
      </c>
      <c r="N11" s="70">
        <v>350900</v>
      </c>
      <c r="O11" s="71">
        <v>45500</v>
      </c>
      <c r="P11" s="72">
        <v>2340</v>
      </c>
      <c r="Q11" s="70">
        <v>4456650</v>
      </c>
      <c r="R11" s="70">
        <v>976220</v>
      </c>
      <c r="S11" s="70">
        <v>5432870</v>
      </c>
      <c r="T11" s="71">
        <v>452940</v>
      </c>
      <c r="U11" s="72">
        <v>2214630</v>
      </c>
      <c r="V11" s="70">
        <v>1366650</v>
      </c>
      <c r="W11" s="70">
        <v>326800</v>
      </c>
      <c r="X11" s="70">
        <v>2047050</v>
      </c>
      <c r="Y11" s="70">
        <v>5955130</v>
      </c>
      <c r="Z11" s="70">
        <v>144210</v>
      </c>
      <c r="AA11" s="70">
        <v>23833590</v>
      </c>
      <c r="AB11" s="71">
        <v>78453377</v>
      </c>
    </row>
    <row r="12" spans="1:228" ht="24" customHeight="1" x14ac:dyDescent="0.2">
      <c r="A12" s="69">
        <v>4</v>
      </c>
      <c r="B12" s="250" t="s">
        <v>31</v>
      </c>
      <c r="C12" s="72">
        <v>932</v>
      </c>
      <c r="D12" s="70">
        <v>862745</v>
      </c>
      <c r="E12" s="70">
        <v>27054072</v>
      </c>
      <c r="F12" s="70">
        <v>446251</v>
      </c>
      <c r="G12" s="70">
        <v>1863209</v>
      </c>
      <c r="H12" s="71">
        <v>73202</v>
      </c>
      <c r="I12" s="72">
        <v>207220</v>
      </c>
      <c r="J12" s="70">
        <v>222000</v>
      </c>
      <c r="K12" s="70">
        <v>429220</v>
      </c>
      <c r="L12" s="70">
        <v>109720</v>
      </c>
      <c r="M12" s="70">
        <v>165600</v>
      </c>
      <c r="N12" s="70">
        <v>275320</v>
      </c>
      <c r="O12" s="71">
        <v>35880</v>
      </c>
      <c r="P12" s="72">
        <v>260</v>
      </c>
      <c r="Q12" s="70">
        <v>3347190</v>
      </c>
      <c r="R12" s="70">
        <v>639540</v>
      </c>
      <c r="S12" s="70">
        <v>3986730</v>
      </c>
      <c r="T12" s="71">
        <v>374490</v>
      </c>
      <c r="U12" s="72">
        <v>1574760</v>
      </c>
      <c r="V12" s="70">
        <v>1012500</v>
      </c>
      <c r="W12" s="70">
        <v>269420</v>
      </c>
      <c r="X12" s="70">
        <v>1215000</v>
      </c>
      <c r="Y12" s="70">
        <v>4071680</v>
      </c>
      <c r="Z12" s="70">
        <v>94990</v>
      </c>
      <c r="AA12" s="70">
        <v>17625960</v>
      </c>
      <c r="AB12" s="71">
        <v>57194941</v>
      </c>
    </row>
    <row r="13" spans="1:228" ht="24" customHeight="1" x14ac:dyDescent="0.2">
      <c r="A13" s="69">
        <v>5</v>
      </c>
      <c r="B13" s="250" t="s">
        <v>32</v>
      </c>
      <c r="C13" s="72">
        <v>410</v>
      </c>
      <c r="D13" s="70">
        <v>939949</v>
      </c>
      <c r="E13" s="70">
        <v>22793320</v>
      </c>
      <c r="F13" s="70">
        <v>340087</v>
      </c>
      <c r="G13" s="70">
        <v>1637567</v>
      </c>
      <c r="H13" s="71">
        <v>61094</v>
      </c>
      <c r="I13" s="72">
        <v>184860</v>
      </c>
      <c r="J13" s="70">
        <v>200100</v>
      </c>
      <c r="K13" s="70">
        <v>384960</v>
      </c>
      <c r="L13" s="70">
        <v>92300</v>
      </c>
      <c r="M13" s="70">
        <v>139200</v>
      </c>
      <c r="N13" s="70">
        <v>231500</v>
      </c>
      <c r="O13" s="71">
        <v>28340</v>
      </c>
      <c r="P13" s="72">
        <v>520</v>
      </c>
      <c r="Q13" s="70">
        <v>2564430</v>
      </c>
      <c r="R13" s="70">
        <v>419140</v>
      </c>
      <c r="S13" s="70">
        <v>2983570</v>
      </c>
      <c r="T13" s="71">
        <v>288440</v>
      </c>
      <c r="U13" s="72">
        <v>1381050</v>
      </c>
      <c r="V13" s="70">
        <v>830250</v>
      </c>
      <c r="W13" s="70">
        <v>229140</v>
      </c>
      <c r="X13" s="70">
        <v>1148400</v>
      </c>
      <c r="Y13" s="70">
        <v>3588840</v>
      </c>
      <c r="Z13" s="70">
        <v>79120</v>
      </c>
      <c r="AA13" s="70">
        <v>14833500</v>
      </c>
      <c r="AB13" s="71">
        <v>48191217</v>
      </c>
    </row>
    <row r="14" spans="1:228" ht="24" customHeight="1" x14ac:dyDescent="0.2">
      <c r="A14" s="69">
        <v>6</v>
      </c>
      <c r="B14" s="250" t="s">
        <v>33</v>
      </c>
      <c r="C14" s="72">
        <v>1346</v>
      </c>
      <c r="D14" s="70">
        <v>682859</v>
      </c>
      <c r="E14" s="70">
        <v>18349415</v>
      </c>
      <c r="F14" s="70">
        <v>235256</v>
      </c>
      <c r="G14" s="70">
        <v>1342059</v>
      </c>
      <c r="H14" s="71">
        <v>55370</v>
      </c>
      <c r="I14" s="72">
        <v>177840</v>
      </c>
      <c r="J14" s="70">
        <v>176700</v>
      </c>
      <c r="K14" s="70">
        <v>354540</v>
      </c>
      <c r="L14" s="70">
        <v>93340</v>
      </c>
      <c r="M14" s="70">
        <v>121200</v>
      </c>
      <c r="N14" s="70">
        <v>214540</v>
      </c>
      <c r="O14" s="71">
        <v>30680</v>
      </c>
      <c r="P14" s="72">
        <v>260</v>
      </c>
      <c r="Q14" s="70">
        <v>2031480</v>
      </c>
      <c r="R14" s="70">
        <v>543020</v>
      </c>
      <c r="S14" s="70">
        <v>2574500</v>
      </c>
      <c r="T14" s="71">
        <v>253860</v>
      </c>
      <c r="U14" s="72">
        <v>1057980</v>
      </c>
      <c r="V14" s="70">
        <v>697950</v>
      </c>
      <c r="W14" s="70">
        <v>177840</v>
      </c>
      <c r="X14" s="70">
        <v>1035000</v>
      </c>
      <c r="Y14" s="70">
        <v>2968770</v>
      </c>
      <c r="Z14" s="70">
        <v>67390</v>
      </c>
      <c r="AA14" s="70">
        <v>12544950</v>
      </c>
      <c r="AB14" s="71">
        <v>39675795</v>
      </c>
    </row>
    <row r="15" spans="1:228" ht="24" customHeight="1" x14ac:dyDescent="0.2">
      <c r="A15" s="69">
        <v>7</v>
      </c>
      <c r="B15" s="250" t="s">
        <v>34</v>
      </c>
      <c r="C15" s="72">
        <v>13184</v>
      </c>
      <c r="D15" s="70">
        <v>1283011</v>
      </c>
      <c r="E15" s="70">
        <v>42118727</v>
      </c>
      <c r="F15" s="70">
        <v>587234</v>
      </c>
      <c r="G15" s="70">
        <v>2640560</v>
      </c>
      <c r="H15" s="71">
        <v>92390</v>
      </c>
      <c r="I15" s="72">
        <v>283140</v>
      </c>
      <c r="J15" s="70">
        <v>318900</v>
      </c>
      <c r="K15" s="70">
        <v>602040</v>
      </c>
      <c r="L15" s="70">
        <v>126620</v>
      </c>
      <c r="M15" s="70">
        <v>227100</v>
      </c>
      <c r="N15" s="70">
        <v>353720</v>
      </c>
      <c r="O15" s="71">
        <v>47840</v>
      </c>
      <c r="P15" s="72">
        <v>780</v>
      </c>
      <c r="Q15" s="70">
        <v>5284950</v>
      </c>
      <c r="R15" s="70">
        <v>921500</v>
      </c>
      <c r="S15" s="70">
        <v>6206450</v>
      </c>
      <c r="T15" s="71">
        <v>417390</v>
      </c>
      <c r="U15" s="72">
        <v>2298450</v>
      </c>
      <c r="V15" s="70">
        <v>1578600</v>
      </c>
      <c r="W15" s="70">
        <v>330220</v>
      </c>
      <c r="X15" s="70">
        <v>1493100</v>
      </c>
      <c r="Y15" s="70">
        <v>5700370</v>
      </c>
      <c r="Z15" s="70">
        <v>132710</v>
      </c>
      <c r="AA15" s="70">
        <v>25116630</v>
      </c>
      <c r="AB15" s="71">
        <v>85313036</v>
      </c>
    </row>
    <row r="16" spans="1:228" ht="24" customHeight="1" x14ac:dyDescent="0.2">
      <c r="A16" s="69">
        <v>8</v>
      </c>
      <c r="B16" s="250" t="s">
        <v>35</v>
      </c>
      <c r="C16" s="72">
        <v>4950</v>
      </c>
      <c r="D16" s="70">
        <v>799096</v>
      </c>
      <c r="E16" s="70">
        <v>18877039</v>
      </c>
      <c r="F16" s="70">
        <v>184812</v>
      </c>
      <c r="G16" s="70">
        <v>1316504</v>
      </c>
      <c r="H16" s="71">
        <v>65798</v>
      </c>
      <c r="I16" s="72">
        <v>147680</v>
      </c>
      <c r="J16" s="70">
        <v>142200</v>
      </c>
      <c r="K16" s="70">
        <v>289880</v>
      </c>
      <c r="L16" s="70">
        <v>71500</v>
      </c>
      <c r="M16" s="70">
        <v>106800</v>
      </c>
      <c r="N16" s="70">
        <v>178300</v>
      </c>
      <c r="O16" s="71">
        <v>22100</v>
      </c>
      <c r="P16" s="72">
        <v>260</v>
      </c>
      <c r="Q16" s="70">
        <v>2182290</v>
      </c>
      <c r="R16" s="70">
        <v>294120</v>
      </c>
      <c r="S16" s="70">
        <v>2476410</v>
      </c>
      <c r="T16" s="71">
        <v>190630</v>
      </c>
      <c r="U16" s="72">
        <v>1160280</v>
      </c>
      <c r="V16" s="70">
        <v>677700</v>
      </c>
      <c r="W16" s="70">
        <v>191140</v>
      </c>
      <c r="X16" s="70">
        <v>1070100</v>
      </c>
      <c r="Y16" s="70">
        <v>3099220</v>
      </c>
      <c r="Z16" s="70">
        <v>66930</v>
      </c>
      <c r="AA16" s="70">
        <v>12141360</v>
      </c>
      <c r="AB16" s="71">
        <v>39713289</v>
      </c>
    </row>
    <row r="17" spans="1:28" ht="24" customHeight="1" x14ac:dyDescent="0.2">
      <c r="A17" s="69">
        <v>9</v>
      </c>
      <c r="B17" s="250" t="s">
        <v>36</v>
      </c>
      <c r="C17" s="72">
        <v>650</v>
      </c>
      <c r="D17" s="70">
        <v>589671</v>
      </c>
      <c r="E17" s="70">
        <v>16451395</v>
      </c>
      <c r="F17" s="70">
        <v>227014</v>
      </c>
      <c r="G17" s="70">
        <v>1182231</v>
      </c>
      <c r="H17" s="71">
        <v>57436</v>
      </c>
      <c r="I17" s="72">
        <v>158340</v>
      </c>
      <c r="J17" s="70">
        <v>150600</v>
      </c>
      <c r="K17" s="70">
        <v>308940</v>
      </c>
      <c r="L17" s="70">
        <v>63440</v>
      </c>
      <c r="M17" s="70">
        <v>102600</v>
      </c>
      <c r="N17" s="70">
        <v>166040</v>
      </c>
      <c r="O17" s="71">
        <v>21840</v>
      </c>
      <c r="P17" s="72">
        <v>520</v>
      </c>
      <c r="Q17" s="70">
        <v>1707090</v>
      </c>
      <c r="R17" s="70">
        <v>275120</v>
      </c>
      <c r="S17" s="70">
        <v>1982210</v>
      </c>
      <c r="T17" s="71">
        <v>197210</v>
      </c>
      <c r="U17" s="72">
        <v>939510</v>
      </c>
      <c r="V17" s="70">
        <v>633150</v>
      </c>
      <c r="W17" s="70">
        <v>170620</v>
      </c>
      <c r="X17" s="70">
        <v>1033650</v>
      </c>
      <c r="Y17" s="70">
        <v>2776930</v>
      </c>
      <c r="Z17" s="70">
        <v>65090</v>
      </c>
      <c r="AA17" s="70">
        <v>10676490</v>
      </c>
      <c r="AB17" s="71">
        <v>34703667</v>
      </c>
    </row>
    <row r="18" spans="1:28" ht="24" customHeight="1" x14ac:dyDescent="0.2">
      <c r="A18" s="69">
        <v>10</v>
      </c>
      <c r="B18" s="250" t="s">
        <v>37</v>
      </c>
      <c r="C18" s="72">
        <v>0</v>
      </c>
      <c r="D18" s="70">
        <v>275316</v>
      </c>
      <c r="E18" s="70">
        <v>7485077</v>
      </c>
      <c r="F18" s="70">
        <v>93016</v>
      </c>
      <c r="G18" s="70">
        <v>537317</v>
      </c>
      <c r="H18" s="71">
        <v>24592</v>
      </c>
      <c r="I18" s="72">
        <v>62660</v>
      </c>
      <c r="J18" s="70">
        <v>68400</v>
      </c>
      <c r="K18" s="70">
        <v>131060</v>
      </c>
      <c r="L18" s="70">
        <v>22620</v>
      </c>
      <c r="M18" s="70">
        <v>52200</v>
      </c>
      <c r="N18" s="70">
        <v>74820</v>
      </c>
      <c r="O18" s="71">
        <v>13520</v>
      </c>
      <c r="P18" s="72">
        <v>520</v>
      </c>
      <c r="Q18" s="70">
        <v>825000</v>
      </c>
      <c r="R18" s="70">
        <v>197980</v>
      </c>
      <c r="S18" s="70">
        <v>1022980</v>
      </c>
      <c r="T18" s="71">
        <v>75080</v>
      </c>
      <c r="U18" s="72">
        <v>459690</v>
      </c>
      <c r="V18" s="70">
        <v>297000</v>
      </c>
      <c r="W18" s="70">
        <v>72200</v>
      </c>
      <c r="X18" s="70">
        <v>425700</v>
      </c>
      <c r="Y18" s="70">
        <v>1254590</v>
      </c>
      <c r="Z18" s="70">
        <v>28290</v>
      </c>
      <c r="AA18" s="70">
        <v>4906440</v>
      </c>
      <c r="AB18" s="71">
        <v>15922618</v>
      </c>
    </row>
    <row r="19" spans="1:28" ht="24" customHeight="1" x14ac:dyDescent="0.2">
      <c r="A19" s="73">
        <v>11</v>
      </c>
      <c r="B19" s="251" t="s">
        <v>185</v>
      </c>
      <c r="C19" s="72">
        <v>618</v>
      </c>
      <c r="D19" s="70">
        <v>896285</v>
      </c>
      <c r="E19" s="70">
        <v>27197255</v>
      </c>
      <c r="F19" s="70">
        <v>387767</v>
      </c>
      <c r="G19" s="70">
        <v>1910720</v>
      </c>
      <c r="H19" s="71">
        <v>69103</v>
      </c>
      <c r="I19" s="72">
        <v>246480</v>
      </c>
      <c r="J19" s="70">
        <v>233100</v>
      </c>
      <c r="K19" s="70">
        <v>479580</v>
      </c>
      <c r="L19" s="70">
        <v>105040</v>
      </c>
      <c r="M19" s="70">
        <v>178200</v>
      </c>
      <c r="N19" s="70">
        <v>283240</v>
      </c>
      <c r="O19" s="71">
        <v>42120</v>
      </c>
      <c r="P19" s="72">
        <v>260</v>
      </c>
      <c r="Q19" s="70">
        <v>3166020</v>
      </c>
      <c r="R19" s="70">
        <v>609140</v>
      </c>
      <c r="S19" s="70">
        <v>3775160</v>
      </c>
      <c r="T19" s="71">
        <v>336800</v>
      </c>
      <c r="U19" s="72">
        <v>1496550</v>
      </c>
      <c r="V19" s="70">
        <v>992250</v>
      </c>
      <c r="W19" s="70">
        <v>232560</v>
      </c>
      <c r="X19" s="70">
        <v>1138950</v>
      </c>
      <c r="Y19" s="70">
        <v>3860310</v>
      </c>
      <c r="Z19" s="70">
        <v>95680</v>
      </c>
      <c r="AA19" s="70">
        <v>17830230</v>
      </c>
      <c r="AB19" s="71">
        <v>57165128</v>
      </c>
    </row>
    <row r="20" spans="1:28" ht="24" customHeight="1" x14ac:dyDescent="0.2">
      <c r="A20" s="73">
        <v>12</v>
      </c>
      <c r="B20" s="251" t="s">
        <v>186</v>
      </c>
      <c r="C20" s="72">
        <v>855</v>
      </c>
      <c r="D20" s="70">
        <v>347976</v>
      </c>
      <c r="E20" s="70">
        <v>10814670</v>
      </c>
      <c r="F20" s="70">
        <v>134750</v>
      </c>
      <c r="G20" s="70">
        <v>736167</v>
      </c>
      <c r="H20" s="71">
        <v>31124</v>
      </c>
      <c r="I20" s="72">
        <v>93860</v>
      </c>
      <c r="J20" s="70">
        <v>81000</v>
      </c>
      <c r="K20" s="70">
        <v>174860</v>
      </c>
      <c r="L20" s="70">
        <v>34840</v>
      </c>
      <c r="M20" s="70">
        <v>63000</v>
      </c>
      <c r="N20" s="70">
        <v>97840</v>
      </c>
      <c r="O20" s="71">
        <v>12740</v>
      </c>
      <c r="P20" s="72">
        <v>0</v>
      </c>
      <c r="Q20" s="70">
        <v>1308780</v>
      </c>
      <c r="R20" s="70">
        <v>182780</v>
      </c>
      <c r="S20" s="70">
        <v>1491560</v>
      </c>
      <c r="T20" s="71">
        <v>115960</v>
      </c>
      <c r="U20" s="72">
        <v>591690</v>
      </c>
      <c r="V20" s="70">
        <v>399150</v>
      </c>
      <c r="W20" s="70">
        <v>88160</v>
      </c>
      <c r="X20" s="70">
        <v>570150</v>
      </c>
      <c r="Y20" s="70">
        <v>1649150</v>
      </c>
      <c r="Z20" s="70">
        <v>35420</v>
      </c>
      <c r="AA20" s="70">
        <v>6591420</v>
      </c>
      <c r="AB20" s="71">
        <v>22234492</v>
      </c>
    </row>
    <row r="21" spans="1:28" ht="24" customHeight="1" x14ac:dyDescent="0.2">
      <c r="A21" s="69">
        <v>13</v>
      </c>
      <c r="B21" s="250" t="s">
        <v>209</v>
      </c>
      <c r="C21" s="72">
        <v>5172</v>
      </c>
      <c r="D21" s="70">
        <v>210609</v>
      </c>
      <c r="E21" s="70">
        <v>5704200</v>
      </c>
      <c r="F21" s="70">
        <v>97625</v>
      </c>
      <c r="G21" s="70">
        <v>434710</v>
      </c>
      <c r="H21" s="71">
        <v>30908</v>
      </c>
      <c r="I21" s="72">
        <v>56940</v>
      </c>
      <c r="J21" s="70">
        <v>49800</v>
      </c>
      <c r="K21" s="70">
        <v>106740</v>
      </c>
      <c r="L21" s="70">
        <v>22100</v>
      </c>
      <c r="M21" s="70">
        <v>35100</v>
      </c>
      <c r="N21" s="70">
        <v>57200</v>
      </c>
      <c r="O21" s="71">
        <v>8580</v>
      </c>
      <c r="P21" s="72">
        <v>0</v>
      </c>
      <c r="Q21" s="70">
        <v>553740</v>
      </c>
      <c r="R21" s="70">
        <v>113240</v>
      </c>
      <c r="S21" s="70">
        <v>666980</v>
      </c>
      <c r="T21" s="71">
        <v>69470</v>
      </c>
      <c r="U21" s="72">
        <v>357720</v>
      </c>
      <c r="V21" s="70">
        <v>221400</v>
      </c>
      <c r="W21" s="70">
        <v>69160</v>
      </c>
      <c r="X21" s="70">
        <v>523800</v>
      </c>
      <c r="Y21" s="70">
        <v>1172080</v>
      </c>
      <c r="Z21" s="70">
        <v>22310</v>
      </c>
      <c r="AA21" s="70">
        <v>3839880</v>
      </c>
      <c r="AB21" s="71">
        <v>12426464</v>
      </c>
    </row>
    <row r="22" spans="1:28" ht="24" customHeight="1" x14ac:dyDescent="0.2">
      <c r="A22" s="64">
        <v>14</v>
      </c>
      <c r="B22" s="279" t="s">
        <v>210</v>
      </c>
      <c r="C22" s="77">
        <v>1701</v>
      </c>
      <c r="D22" s="75">
        <v>577463</v>
      </c>
      <c r="E22" s="75">
        <v>16044584</v>
      </c>
      <c r="F22" s="75">
        <v>260007</v>
      </c>
      <c r="G22" s="75">
        <v>997142</v>
      </c>
      <c r="H22" s="76">
        <v>39412</v>
      </c>
      <c r="I22" s="77">
        <v>122720</v>
      </c>
      <c r="J22" s="75">
        <v>132600</v>
      </c>
      <c r="K22" s="75">
        <v>255320</v>
      </c>
      <c r="L22" s="75">
        <v>45240</v>
      </c>
      <c r="M22" s="75">
        <v>70500</v>
      </c>
      <c r="N22" s="75">
        <v>115740</v>
      </c>
      <c r="O22" s="76">
        <v>15600</v>
      </c>
      <c r="P22" s="77">
        <v>0</v>
      </c>
      <c r="Q22" s="75">
        <v>1939740</v>
      </c>
      <c r="R22" s="75">
        <v>351500</v>
      </c>
      <c r="S22" s="75">
        <v>2291240</v>
      </c>
      <c r="T22" s="76">
        <v>161460</v>
      </c>
      <c r="U22" s="77">
        <v>930600</v>
      </c>
      <c r="V22" s="75">
        <v>652050</v>
      </c>
      <c r="W22" s="75">
        <v>131100</v>
      </c>
      <c r="X22" s="75">
        <v>608850</v>
      </c>
      <c r="Y22" s="75">
        <v>2322600</v>
      </c>
      <c r="Z22" s="75">
        <v>53590</v>
      </c>
      <c r="AA22" s="75">
        <v>9029790</v>
      </c>
      <c r="AB22" s="76">
        <v>32165649</v>
      </c>
    </row>
    <row r="23" spans="1:28" ht="24" customHeight="1" x14ac:dyDescent="0.2">
      <c r="A23" s="32"/>
      <c r="B23" s="40" t="s">
        <v>298</v>
      </c>
      <c r="C23" s="261">
        <v>48981</v>
      </c>
      <c r="D23" s="78">
        <v>15127155</v>
      </c>
      <c r="E23" s="78">
        <v>419852895</v>
      </c>
      <c r="F23" s="78">
        <v>6314796</v>
      </c>
      <c r="G23" s="78">
        <v>27926806</v>
      </c>
      <c r="H23" s="242">
        <v>1044735</v>
      </c>
      <c r="I23" s="261">
        <v>3283540</v>
      </c>
      <c r="J23" s="78">
        <v>3396000</v>
      </c>
      <c r="K23" s="78">
        <v>6679540</v>
      </c>
      <c r="L23" s="78">
        <v>1558700</v>
      </c>
      <c r="M23" s="78">
        <v>2379300</v>
      </c>
      <c r="N23" s="78">
        <v>3938000</v>
      </c>
      <c r="O23" s="242">
        <v>501280</v>
      </c>
      <c r="P23" s="261">
        <v>9620</v>
      </c>
      <c r="Q23" s="78">
        <v>50397600</v>
      </c>
      <c r="R23" s="78">
        <v>9258320</v>
      </c>
      <c r="S23" s="78">
        <v>59655920</v>
      </c>
      <c r="T23" s="242">
        <v>4643580</v>
      </c>
      <c r="U23" s="261">
        <v>23050170</v>
      </c>
      <c r="V23" s="78">
        <v>15405300</v>
      </c>
      <c r="W23" s="78">
        <v>3680300</v>
      </c>
      <c r="X23" s="78">
        <v>16849800</v>
      </c>
      <c r="Y23" s="78">
        <v>58985570</v>
      </c>
      <c r="Z23" s="78">
        <v>1380690</v>
      </c>
      <c r="AA23" s="78">
        <v>260884140</v>
      </c>
      <c r="AB23" s="242">
        <v>866993708</v>
      </c>
    </row>
    <row r="24" spans="1:28" ht="24" customHeight="1" x14ac:dyDescent="0.2">
      <c r="A24" s="65">
        <v>15</v>
      </c>
      <c r="B24" s="253" t="s">
        <v>189</v>
      </c>
      <c r="C24" s="81">
        <v>0</v>
      </c>
      <c r="D24" s="79">
        <v>304487</v>
      </c>
      <c r="E24" s="79">
        <v>8268893</v>
      </c>
      <c r="F24" s="79">
        <v>109035</v>
      </c>
      <c r="G24" s="79">
        <v>541898</v>
      </c>
      <c r="H24" s="80">
        <v>21741</v>
      </c>
      <c r="I24" s="81">
        <v>64220</v>
      </c>
      <c r="J24" s="79">
        <v>71100</v>
      </c>
      <c r="K24" s="79">
        <v>135320</v>
      </c>
      <c r="L24" s="79">
        <v>22360</v>
      </c>
      <c r="M24" s="79">
        <v>33600</v>
      </c>
      <c r="N24" s="79">
        <v>55960</v>
      </c>
      <c r="O24" s="80">
        <v>8060</v>
      </c>
      <c r="P24" s="81">
        <v>0</v>
      </c>
      <c r="Q24" s="79">
        <v>1084050</v>
      </c>
      <c r="R24" s="79">
        <v>135660</v>
      </c>
      <c r="S24" s="79">
        <v>1219710</v>
      </c>
      <c r="T24" s="80">
        <v>97510</v>
      </c>
      <c r="U24" s="81">
        <v>465630</v>
      </c>
      <c r="V24" s="79">
        <v>319950</v>
      </c>
      <c r="W24" s="79">
        <v>52440</v>
      </c>
      <c r="X24" s="79">
        <v>364500</v>
      </c>
      <c r="Y24" s="79">
        <v>1202520</v>
      </c>
      <c r="Z24" s="79">
        <v>31050</v>
      </c>
      <c r="AA24" s="79">
        <v>4798200</v>
      </c>
      <c r="AB24" s="80">
        <v>16794384</v>
      </c>
    </row>
    <row r="25" spans="1:28" ht="24" customHeight="1" x14ac:dyDescent="0.2">
      <c r="A25" s="69">
        <v>16</v>
      </c>
      <c r="B25" s="254" t="s">
        <v>38</v>
      </c>
      <c r="C25" s="72">
        <v>65</v>
      </c>
      <c r="D25" s="70">
        <v>206820</v>
      </c>
      <c r="E25" s="70">
        <v>5064557</v>
      </c>
      <c r="F25" s="70">
        <v>45968</v>
      </c>
      <c r="G25" s="70">
        <v>375948</v>
      </c>
      <c r="H25" s="71">
        <v>21493</v>
      </c>
      <c r="I25" s="72">
        <v>39780</v>
      </c>
      <c r="J25" s="70">
        <v>46500</v>
      </c>
      <c r="K25" s="70">
        <v>86280</v>
      </c>
      <c r="L25" s="70">
        <v>15340</v>
      </c>
      <c r="M25" s="70">
        <v>24600</v>
      </c>
      <c r="N25" s="70">
        <v>39940</v>
      </c>
      <c r="O25" s="71">
        <v>7540</v>
      </c>
      <c r="P25" s="72">
        <v>260</v>
      </c>
      <c r="Q25" s="70">
        <v>584100</v>
      </c>
      <c r="R25" s="70">
        <v>72580</v>
      </c>
      <c r="S25" s="70">
        <v>656680</v>
      </c>
      <c r="T25" s="71">
        <v>75200</v>
      </c>
      <c r="U25" s="72">
        <v>344190</v>
      </c>
      <c r="V25" s="70">
        <v>214650</v>
      </c>
      <c r="W25" s="70">
        <v>44460</v>
      </c>
      <c r="X25" s="70">
        <v>399600</v>
      </c>
      <c r="Y25" s="70">
        <v>1002900</v>
      </c>
      <c r="Z25" s="70">
        <v>20240</v>
      </c>
      <c r="AA25" s="70">
        <v>3406590</v>
      </c>
      <c r="AB25" s="71">
        <v>11010481</v>
      </c>
    </row>
    <row r="26" spans="1:28" ht="24" customHeight="1" x14ac:dyDescent="0.2">
      <c r="A26" s="69">
        <v>17</v>
      </c>
      <c r="B26" s="254" t="s">
        <v>39</v>
      </c>
      <c r="C26" s="72">
        <v>0</v>
      </c>
      <c r="D26" s="70">
        <v>106764</v>
      </c>
      <c r="E26" s="70">
        <v>2608386</v>
      </c>
      <c r="F26" s="70">
        <v>34450</v>
      </c>
      <c r="G26" s="70">
        <v>199416</v>
      </c>
      <c r="H26" s="71">
        <v>14132</v>
      </c>
      <c r="I26" s="72">
        <v>22620</v>
      </c>
      <c r="J26" s="70">
        <v>23100</v>
      </c>
      <c r="K26" s="70">
        <v>45720</v>
      </c>
      <c r="L26" s="70">
        <v>12220</v>
      </c>
      <c r="M26" s="70">
        <v>13200</v>
      </c>
      <c r="N26" s="70">
        <v>25420</v>
      </c>
      <c r="O26" s="71">
        <v>4160</v>
      </c>
      <c r="P26" s="72">
        <v>0</v>
      </c>
      <c r="Q26" s="70">
        <v>251790</v>
      </c>
      <c r="R26" s="70">
        <v>64600</v>
      </c>
      <c r="S26" s="70">
        <v>316390</v>
      </c>
      <c r="T26" s="71">
        <v>43110</v>
      </c>
      <c r="U26" s="72">
        <v>185790</v>
      </c>
      <c r="V26" s="70">
        <v>122400</v>
      </c>
      <c r="W26" s="70">
        <v>45980</v>
      </c>
      <c r="X26" s="70">
        <v>296100</v>
      </c>
      <c r="Y26" s="70">
        <v>650270</v>
      </c>
      <c r="Z26" s="70">
        <v>8510</v>
      </c>
      <c r="AA26" s="70">
        <v>1820280</v>
      </c>
      <c r="AB26" s="71">
        <v>5877008</v>
      </c>
    </row>
    <row r="27" spans="1:28" ht="24" customHeight="1" x14ac:dyDescent="0.2">
      <c r="A27" s="69">
        <v>18</v>
      </c>
      <c r="B27" s="254" t="s">
        <v>40</v>
      </c>
      <c r="C27" s="72">
        <v>0</v>
      </c>
      <c r="D27" s="70">
        <v>105311</v>
      </c>
      <c r="E27" s="70">
        <v>2851040</v>
      </c>
      <c r="F27" s="70">
        <v>42176</v>
      </c>
      <c r="G27" s="70">
        <v>196416</v>
      </c>
      <c r="H27" s="71">
        <v>11773</v>
      </c>
      <c r="I27" s="72">
        <v>26260</v>
      </c>
      <c r="J27" s="70">
        <v>24900</v>
      </c>
      <c r="K27" s="70">
        <v>51160</v>
      </c>
      <c r="L27" s="70">
        <v>7800</v>
      </c>
      <c r="M27" s="70">
        <v>11400</v>
      </c>
      <c r="N27" s="70">
        <v>19200</v>
      </c>
      <c r="O27" s="71">
        <v>4940</v>
      </c>
      <c r="P27" s="72">
        <v>0</v>
      </c>
      <c r="Q27" s="70">
        <v>313830</v>
      </c>
      <c r="R27" s="70">
        <v>37620</v>
      </c>
      <c r="S27" s="70">
        <v>351450</v>
      </c>
      <c r="T27" s="71">
        <v>38650</v>
      </c>
      <c r="U27" s="72">
        <v>181500</v>
      </c>
      <c r="V27" s="70">
        <v>117900</v>
      </c>
      <c r="W27" s="70">
        <v>31920</v>
      </c>
      <c r="X27" s="70">
        <v>216000</v>
      </c>
      <c r="Y27" s="70">
        <v>547320</v>
      </c>
      <c r="Z27" s="70">
        <v>11270</v>
      </c>
      <c r="AA27" s="70">
        <v>1772100</v>
      </c>
      <c r="AB27" s="71">
        <v>6002806</v>
      </c>
    </row>
    <row r="28" spans="1:28" ht="24" customHeight="1" x14ac:dyDescent="0.2">
      <c r="A28" s="69">
        <v>19</v>
      </c>
      <c r="B28" s="254" t="s">
        <v>41</v>
      </c>
      <c r="C28" s="72">
        <v>0</v>
      </c>
      <c r="D28" s="70">
        <v>168493</v>
      </c>
      <c r="E28" s="70">
        <v>3485546</v>
      </c>
      <c r="F28" s="70">
        <v>41873</v>
      </c>
      <c r="G28" s="70">
        <v>250590</v>
      </c>
      <c r="H28" s="71">
        <v>16759</v>
      </c>
      <c r="I28" s="72">
        <v>30940</v>
      </c>
      <c r="J28" s="70">
        <v>31800</v>
      </c>
      <c r="K28" s="70">
        <v>62740</v>
      </c>
      <c r="L28" s="70">
        <v>13780</v>
      </c>
      <c r="M28" s="70">
        <v>21900</v>
      </c>
      <c r="N28" s="70">
        <v>35680</v>
      </c>
      <c r="O28" s="71">
        <v>4680</v>
      </c>
      <c r="P28" s="72">
        <v>260</v>
      </c>
      <c r="Q28" s="70">
        <v>399960</v>
      </c>
      <c r="R28" s="70">
        <v>49400</v>
      </c>
      <c r="S28" s="70">
        <v>449360</v>
      </c>
      <c r="T28" s="71">
        <v>41160</v>
      </c>
      <c r="U28" s="72">
        <v>221760</v>
      </c>
      <c r="V28" s="70">
        <v>125100</v>
      </c>
      <c r="W28" s="70">
        <v>41040</v>
      </c>
      <c r="X28" s="70">
        <v>336150</v>
      </c>
      <c r="Y28" s="70">
        <v>724050</v>
      </c>
      <c r="Z28" s="70">
        <v>14950</v>
      </c>
      <c r="AA28" s="70">
        <v>2207370</v>
      </c>
      <c r="AB28" s="71">
        <v>7503511</v>
      </c>
    </row>
    <row r="29" spans="1:28" ht="24" customHeight="1" x14ac:dyDescent="0.2">
      <c r="A29" s="69">
        <v>20</v>
      </c>
      <c r="B29" s="254" t="s">
        <v>42</v>
      </c>
      <c r="C29" s="72">
        <v>1038</v>
      </c>
      <c r="D29" s="70">
        <v>392035</v>
      </c>
      <c r="E29" s="70">
        <v>9259876</v>
      </c>
      <c r="F29" s="70">
        <v>153519</v>
      </c>
      <c r="G29" s="70">
        <v>631590</v>
      </c>
      <c r="H29" s="71">
        <v>24328</v>
      </c>
      <c r="I29" s="72">
        <v>82680</v>
      </c>
      <c r="J29" s="70">
        <v>89400</v>
      </c>
      <c r="K29" s="70">
        <v>172080</v>
      </c>
      <c r="L29" s="70">
        <v>31980</v>
      </c>
      <c r="M29" s="70">
        <v>53400</v>
      </c>
      <c r="N29" s="70">
        <v>85380</v>
      </c>
      <c r="O29" s="71">
        <v>11700</v>
      </c>
      <c r="P29" s="72">
        <v>0</v>
      </c>
      <c r="Q29" s="70">
        <v>1164900</v>
      </c>
      <c r="R29" s="70">
        <v>250040</v>
      </c>
      <c r="S29" s="70">
        <v>1414940</v>
      </c>
      <c r="T29" s="71">
        <v>115400</v>
      </c>
      <c r="U29" s="72">
        <v>559680</v>
      </c>
      <c r="V29" s="70">
        <v>328950</v>
      </c>
      <c r="W29" s="70">
        <v>80940</v>
      </c>
      <c r="X29" s="70">
        <v>479250</v>
      </c>
      <c r="Y29" s="70">
        <v>1448820</v>
      </c>
      <c r="Z29" s="70">
        <v>40250</v>
      </c>
      <c r="AA29" s="70">
        <v>5821860</v>
      </c>
      <c r="AB29" s="71">
        <v>19572816</v>
      </c>
    </row>
    <row r="30" spans="1:28" ht="24" customHeight="1" x14ac:dyDescent="0.2">
      <c r="A30" s="69">
        <v>21</v>
      </c>
      <c r="B30" s="254" t="s">
        <v>43</v>
      </c>
      <c r="C30" s="72">
        <v>887</v>
      </c>
      <c r="D30" s="70">
        <v>259933</v>
      </c>
      <c r="E30" s="70">
        <v>6407461</v>
      </c>
      <c r="F30" s="70">
        <v>76148</v>
      </c>
      <c r="G30" s="70">
        <v>417431</v>
      </c>
      <c r="H30" s="71">
        <v>16265</v>
      </c>
      <c r="I30" s="72">
        <v>48100</v>
      </c>
      <c r="J30" s="70">
        <v>57900</v>
      </c>
      <c r="K30" s="70">
        <v>106000</v>
      </c>
      <c r="L30" s="70">
        <v>19240</v>
      </c>
      <c r="M30" s="70">
        <v>32100</v>
      </c>
      <c r="N30" s="70">
        <v>51340</v>
      </c>
      <c r="O30" s="71">
        <v>7020</v>
      </c>
      <c r="P30" s="72">
        <v>0</v>
      </c>
      <c r="Q30" s="70">
        <v>922020</v>
      </c>
      <c r="R30" s="70">
        <v>214320</v>
      </c>
      <c r="S30" s="70">
        <v>1136340</v>
      </c>
      <c r="T30" s="71">
        <v>72610</v>
      </c>
      <c r="U30" s="72">
        <v>328680</v>
      </c>
      <c r="V30" s="70">
        <v>254700</v>
      </c>
      <c r="W30" s="70">
        <v>50160</v>
      </c>
      <c r="X30" s="70">
        <v>222750</v>
      </c>
      <c r="Y30" s="70">
        <v>856290</v>
      </c>
      <c r="Z30" s="70">
        <v>22080</v>
      </c>
      <c r="AA30" s="70">
        <v>3942840</v>
      </c>
      <c r="AB30" s="71">
        <v>13372645</v>
      </c>
    </row>
    <row r="31" spans="1:28" ht="24" customHeight="1" x14ac:dyDescent="0.2">
      <c r="A31" s="69">
        <v>22</v>
      </c>
      <c r="B31" s="254" t="s">
        <v>44</v>
      </c>
      <c r="C31" s="72">
        <v>0</v>
      </c>
      <c r="D31" s="70">
        <v>100474</v>
      </c>
      <c r="E31" s="70">
        <v>2450000</v>
      </c>
      <c r="F31" s="70">
        <v>42854</v>
      </c>
      <c r="G31" s="70">
        <v>196912</v>
      </c>
      <c r="H31" s="71">
        <v>12914</v>
      </c>
      <c r="I31" s="72">
        <v>37440</v>
      </c>
      <c r="J31" s="70">
        <v>33000</v>
      </c>
      <c r="K31" s="70">
        <v>70440</v>
      </c>
      <c r="L31" s="70">
        <v>10660</v>
      </c>
      <c r="M31" s="70">
        <v>13200</v>
      </c>
      <c r="N31" s="70">
        <v>23860</v>
      </c>
      <c r="O31" s="71">
        <v>5980</v>
      </c>
      <c r="P31" s="72">
        <v>0</v>
      </c>
      <c r="Q31" s="70">
        <v>215490</v>
      </c>
      <c r="R31" s="70">
        <v>52060</v>
      </c>
      <c r="S31" s="70">
        <v>267550</v>
      </c>
      <c r="T31" s="71">
        <v>33900</v>
      </c>
      <c r="U31" s="72">
        <v>156420</v>
      </c>
      <c r="V31" s="70">
        <v>95400</v>
      </c>
      <c r="W31" s="70">
        <v>33440</v>
      </c>
      <c r="X31" s="70">
        <v>279000</v>
      </c>
      <c r="Y31" s="70">
        <v>564260</v>
      </c>
      <c r="Z31" s="70">
        <v>13570</v>
      </c>
      <c r="AA31" s="70">
        <v>1677390</v>
      </c>
      <c r="AB31" s="71">
        <v>5460104</v>
      </c>
    </row>
    <row r="32" spans="1:28" ht="24" customHeight="1" x14ac:dyDescent="0.2">
      <c r="A32" s="69">
        <v>23</v>
      </c>
      <c r="B32" s="254" t="s">
        <v>45</v>
      </c>
      <c r="C32" s="72">
        <v>0</v>
      </c>
      <c r="D32" s="70">
        <v>275649</v>
      </c>
      <c r="E32" s="70">
        <v>8124817</v>
      </c>
      <c r="F32" s="70">
        <v>137695</v>
      </c>
      <c r="G32" s="70">
        <v>505115</v>
      </c>
      <c r="H32" s="71">
        <v>24704</v>
      </c>
      <c r="I32" s="72">
        <v>70980</v>
      </c>
      <c r="J32" s="70">
        <v>74700</v>
      </c>
      <c r="K32" s="70">
        <v>145680</v>
      </c>
      <c r="L32" s="70">
        <v>26260</v>
      </c>
      <c r="M32" s="70">
        <v>34200</v>
      </c>
      <c r="N32" s="70">
        <v>60460</v>
      </c>
      <c r="O32" s="71">
        <v>7020</v>
      </c>
      <c r="P32" s="72">
        <v>260</v>
      </c>
      <c r="Q32" s="70">
        <v>894960</v>
      </c>
      <c r="R32" s="70">
        <v>117800</v>
      </c>
      <c r="S32" s="70">
        <v>1012760</v>
      </c>
      <c r="T32" s="71">
        <v>78990</v>
      </c>
      <c r="U32" s="72">
        <v>401280</v>
      </c>
      <c r="V32" s="70">
        <v>301950</v>
      </c>
      <c r="W32" s="70">
        <v>72580</v>
      </c>
      <c r="X32" s="70">
        <v>377550</v>
      </c>
      <c r="Y32" s="70">
        <v>1153360</v>
      </c>
      <c r="Z32" s="70">
        <v>30820</v>
      </c>
      <c r="AA32" s="70">
        <v>4704150</v>
      </c>
      <c r="AB32" s="71">
        <v>16261480</v>
      </c>
    </row>
    <row r="33" spans="1:28" ht="24" customHeight="1" x14ac:dyDescent="0.2">
      <c r="A33" s="69">
        <v>24</v>
      </c>
      <c r="B33" s="254" t="s">
        <v>46</v>
      </c>
      <c r="C33" s="72">
        <v>695</v>
      </c>
      <c r="D33" s="70">
        <v>206613</v>
      </c>
      <c r="E33" s="70">
        <v>4686540</v>
      </c>
      <c r="F33" s="70">
        <v>77471</v>
      </c>
      <c r="G33" s="70">
        <v>357300</v>
      </c>
      <c r="H33" s="71">
        <v>21398</v>
      </c>
      <c r="I33" s="72">
        <v>49140</v>
      </c>
      <c r="J33" s="70">
        <v>51900</v>
      </c>
      <c r="K33" s="70">
        <v>101040</v>
      </c>
      <c r="L33" s="70">
        <v>20280</v>
      </c>
      <c r="M33" s="70">
        <v>24900</v>
      </c>
      <c r="N33" s="70">
        <v>45180</v>
      </c>
      <c r="O33" s="71">
        <v>8840</v>
      </c>
      <c r="P33" s="72">
        <v>0</v>
      </c>
      <c r="Q33" s="70">
        <v>540210</v>
      </c>
      <c r="R33" s="70">
        <v>149340</v>
      </c>
      <c r="S33" s="70">
        <v>689550</v>
      </c>
      <c r="T33" s="71">
        <v>67360</v>
      </c>
      <c r="U33" s="72">
        <v>295020</v>
      </c>
      <c r="V33" s="70">
        <v>157950</v>
      </c>
      <c r="W33" s="70">
        <v>58900</v>
      </c>
      <c r="X33" s="70">
        <v>456300</v>
      </c>
      <c r="Y33" s="70">
        <v>968170</v>
      </c>
      <c r="Z33" s="70">
        <v>23920</v>
      </c>
      <c r="AA33" s="70">
        <v>3464670</v>
      </c>
      <c r="AB33" s="71">
        <v>10718747</v>
      </c>
    </row>
    <row r="34" spans="1:28" ht="24" customHeight="1" x14ac:dyDescent="0.2">
      <c r="A34" s="73">
        <v>25</v>
      </c>
      <c r="B34" s="255" t="s">
        <v>211</v>
      </c>
      <c r="C34" s="77">
        <v>2690</v>
      </c>
      <c r="D34" s="75">
        <v>118173</v>
      </c>
      <c r="E34" s="75">
        <v>3376463</v>
      </c>
      <c r="F34" s="75">
        <v>41003</v>
      </c>
      <c r="G34" s="75">
        <v>273996</v>
      </c>
      <c r="H34" s="76">
        <v>20927</v>
      </c>
      <c r="I34" s="77">
        <v>40040</v>
      </c>
      <c r="J34" s="75">
        <v>49800</v>
      </c>
      <c r="K34" s="75">
        <v>89840</v>
      </c>
      <c r="L34" s="75">
        <v>14040</v>
      </c>
      <c r="M34" s="75">
        <v>16200</v>
      </c>
      <c r="N34" s="75">
        <v>30240</v>
      </c>
      <c r="O34" s="76">
        <v>9360</v>
      </c>
      <c r="P34" s="77">
        <v>0</v>
      </c>
      <c r="Q34" s="75">
        <v>310530</v>
      </c>
      <c r="R34" s="75">
        <v>62320</v>
      </c>
      <c r="S34" s="75">
        <v>372850</v>
      </c>
      <c r="T34" s="76">
        <v>41790</v>
      </c>
      <c r="U34" s="77">
        <v>242220</v>
      </c>
      <c r="V34" s="75">
        <v>148500</v>
      </c>
      <c r="W34" s="75">
        <v>58900</v>
      </c>
      <c r="X34" s="75">
        <v>446400</v>
      </c>
      <c r="Y34" s="75">
        <v>896020</v>
      </c>
      <c r="Z34" s="75">
        <v>21160</v>
      </c>
      <c r="AA34" s="75">
        <v>2336730</v>
      </c>
      <c r="AB34" s="76">
        <v>7631242</v>
      </c>
    </row>
    <row r="35" spans="1:28" ht="24" customHeight="1" x14ac:dyDescent="0.2">
      <c r="A35" s="82"/>
      <c r="B35" s="256" t="s">
        <v>299</v>
      </c>
      <c r="C35" s="261">
        <f>SUM(C24:C34)</f>
        <v>5375</v>
      </c>
      <c r="D35" s="78">
        <f t="shared" ref="D35:AB35" si="0">SUM(D24:D34)</f>
        <v>2244752</v>
      </c>
      <c r="E35" s="78">
        <f t="shared" si="0"/>
        <v>56583579</v>
      </c>
      <c r="F35" s="78">
        <f t="shared" si="0"/>
        <v>802192</v>
      </c>
      <c r="G35" s="78">
        <f t="shared" si="0"/>
        <v>3946612</v>
      </c>
      <c r="H35" s="242">
        <f t="shared" si="0"/>
        <v>206434</v>
      </c>
      <c r="I35" s="261">
        <f t="shared" si="0"/>
        <v>512200</v>
      </c>
      <c r="J35" s="78">
        <f t="shared" si="0"/>
        <v>554100</v>
      </c>
      <c r="K35" s="78">
        <f t="shared" si="0"/>
        <v>1066300</v>
      </c>
      <c r="L35" s="78">
        <f t="shared" si="0"/>
        <v>193960</v>
      </c>
      <c r="M35" s="78">
        <f t="shared" si="0"/>
        <v>278700</v>
      </c>
      <c r="N35" s="78">
        <f t="shared" si="0"/>
        <v>472660</v>
      </c>
      <c r="O35" s="242">
        <f t="shared" si="0"/>
        <v>79300</v>
      </c>
      <c r="P35" s="261">
        <f t="shared" si="0"/>
        <v>780</v>
      </c>
      <c r="Q35" s="78">
        <f t="shared" si="0"/>
        <v>6681840</v>
      </c>
      <c r="R35" s="78">
        <f t="shared" si="0"/>
        <v>1205740</v>
      </c>
      <c r="S35" s="78">
        <f t="shared" si="0"/>
        <v>7887580</v>
      </c>
      <c r="T35" s="242">
        <f t="shared" si="0"/>
        <v>705680</v>
      </c>
      <c r="U35" s="261">
        <f t="shared" si="0"/>
        <v>3382170</v>
      </c>
      <c r="V35" s="78">
        <f t="shared" si="0"/>
        <v>2187450</v>
      </c>
      <c r="W35" s="78">
        <f t="shared" si="0"/>
        <v>570760</v>
      </c>
      <c r="X35" s="78">
        <f t="shared" si="0"/>
        <v>3873600</v>
      </c>
      <c r="Y35" s="78">
        <f t="shared" si="0"/>
        <v>10013980</v>
      </c>
      <c r="Z35" s="78">
        <f t="shared" si="0"/>
        <v>237820</v>
      </c>
      <c r="AA35" s="78">
        <f t="shared" si="0"/>
        <v>35952180</v>
      </c>
      <c r="AB35" s="242">
        <f t="shared" si="0"/>
        <v>120205224</v>
      </c>
    </row>
    <row r="36" spans="1:28" ht="24" customHeight="1" thickBot="1" x14ac:dyDescent="0.2">
      <c r="A36" s="83"/>
      <c r="B36" s="257" t="s">
        <v>47</v>
      </c>
      <c r="C36" s="262">
        <f t="shared" ref="C36:AB36" si="1">SUM(C23,C35)</f>
        <v>54356</v>
      </c>
      <c r="D36" s="84">
        <f t="shared" si="1"/>
        <v>17371907</v>
      </c>
      <c r="E36" s="84">
        <f t="shared" si="1"/>
        <v>476436474</v>
      </c>
      <c r="F36" s="84">
        <f t="shared" si="1"/>
        <v>7116988</v>
      </c>
      <c r="G36" s="84">
        <f t="shared" si="1"/>
        <v>31873418</v>
      </c>
      <c r="H36" s="243">
        <f t="shared" si="1"/>
        <v>1251169</v>
      </c>
      <c r="I36" s="262">
        <f t="shared" si="1"/>
        <v>3795740</v>
      </c>
      <c r="J36" s="84">
        <f t="shared" si="1"/>
        <v>3950100</v>
      </c>
      <c r="K36" s="84">
        <f t="shared" si="1"/>
        <v>7745840</v>
      </c>
      <c r="L36" s="84">
        <f t="shared" si="1"/>
        <v>1752660</v>
      </c>
      <c r="M36" s="84">
        <f t="shared" si="1"/>
        <v>2658000</v>
      </c>
      <c r="N36" s="84">
        <f t="shared" si="1"/>
        <v>4410660</v>
      </c>
      <c r="O36" s="243">
        <f t="shared" si="1"/>
        <v>580580</v>
      </c>
      <c r="P36" s="262">
        <f t="shared" si="1"/>
        <v>10400</v>
      </c>
      <c r="Q36" s="84">
        <f t="shared" si="1"/>
        <v>57079440</v>
      </c>
      <c r="R36" s="84">
        <f t="shared" si="1"/>
        <v>10464060</v>
      </c>
      <c r="S36" s="84">
        <f t="shared" si="1"/>
        <v>67543500</v>
      </c>
      <c r="T36" s="243">
        <f t="shared" si="1"/>
        <v>5349260</v>
      </c>
      <c r="U36" s="262">
        <f t="shared" si="1"/>
        <v>26432340</v>
      </c>
      <c r="V36" s="84">
        <f t="shared" si="1"/>
        <v>17592750</v>
      </c>
      <c r="W36" s="84">
        <f t="shared" si="1"/>
        <v>4251060</v>
      </c>
      <c r="X36" s="84">
        <f t="shared" si="1"/>
        <v>20723400</v>
      </c>
      <c r="Y36" s="84">
        <f t="shared" si="1"/>
        <v>68999550</v>
      </c>
      <c r="Z36" s="84">
        <f t="shared" si="1"/>
        <v>1618510</v>
      </c>
      <c r="AA36" s="84">
        <f t="shared" si="1"/>
        <v>296836320</v>
      </c>
      <c r="AB36" s="243">
        <f t="shared" si="1"/>
        <v>987198932</v>
      </c>
    </row>
    <row r="38" spans="1:28" x14ac:dyDescent="0.15">
      <c r="B38" s="160" t="s">
        <v>455</v>
      </c>
      <c r="C38" s="7">
        <f t="shared" ref="C38:J38" si="2">SUM(C9:C22,C24:C34)</f>
        <v>54356</v>
      </c>
      <c r="D38" s="7">
        <f t="shared" si="2"/>
        <v>17371907</v>
      </c>
      <c r="E38" s="7">
        <f t="shared" si="2"/>
        <v>476436474</v>
      </c>
      <c r="F38" s="7">
        <f t="shared" si="2"/>
        <v>7116988</v>
      </c>
      <c r="G38" s="7">
        <f t="shared" si="2"/>
        <v>31873418</v>
      </c>
      <c r="H38" s="7">
        <f t="shared" si="2"/>
        <v>1251169</v>
      </c>
      <c r="I38" s="7">
        <f t="shared" si="2"/>
        <v>3795740</v>
      </c>
      <c r="J38" s="7">
        <f t="shared" si="2"/>
        <v>3950100</v>
      </c>
      <c r="K38" s="7">
        <f>SUM(I38:J38)</f>
        <v>7745840</v>
      </c>
      <c r="L38" s="7">
        <f>SUM(L9:L22,L24:L34)</f>
        <v>1752660</v>
      </c>
      <c r="M38" s="7">
        <f>SUM(M9:M22,M24:M34)</f>
        <v>2658000</v>
      </c>
      <c r="N38" s="7">
        <f>SUM(L38:M38)</f>
        <v>4410660</v>
      </c>
      <c r="O38" s="7">
        <f>SUM(O9:O22,O24:O34)</f>
        <v>580580</v>
      </c>
      <c r="P38" s="7">
        <f>SUM(P9:P22,P24:P34)</f>
        <v>10400</v>
      </c>
      <c r="Q38" s="7">
        <f>SUM(Q9:Q22,Q24:Q34)</f>
        <v>57079440</v>
      </c>
      <c r="R38" s="7">
        <f>SUM(R9:R22,R24:R34)</f>
        <v>10464060</v>
      </c>
      <c r="S38" s="7">
        <f>SUM(Q38:R38)</f>
        <v>67543500</v>
      </c>
      <c r="T38" s="7">
        <f>SUM(T9:T22,T24:T34)</f>
        <v>5349260</v>
      </c>
      <c r="U38" s="7">
        <f>SUM(U9:U22,U24:U34)</f>
        <v>26432340</v>
      </c>
      <c r="V38" s="7">
        <f>SUM(V9:V22,V24:V34)</f>
        <v>17592750</v>
      </c>
      <c r="W38" s="7">
        <f>SUM(W9:W22,W24:W34)</f>
        <v>4251060</v>
      </c>
      <c r="X38" s="7">
        <f>SUM(X9:X22,X24:X34)</f>
        <v>20723400</v>
      </c>
      <c r="Y38" s="7">
        <f>SUM(U38:X38)</f>
        <v>68999550</v>
      </c>
      <c r="Z38" s="7">
        <f>SUM(Z9:Z22,Z24:Z34)</f>
        <v>1618510</v>
      </c>
      <c r="AA38" s="7">
        <f>SUM(AA9:AA22,AA24:AA34)</f>
        <v>296836320</v>
      </c>
      <c r="AB38" s="7">
        <f>SUM(C38:H38,K38,N38:P38,S38:T38,Y38:AA38)</f>
        <v>987198932</v>
      </c>
    </row>
    <row r="39" spans="1:28" x14ac:dyDescent="0.15">
      <c r="C39" s="7">
        <f>C36-C38</f>
        <v>0</v>
      </c>
      <c r="D39" s="7">
        <f t="shared" ref="D39:AB39" si="3">D36-D38</f>
        <v>0</v>
      </c>
      <c r="E39" s="7">
        <f t="shared" si="3"/>
        <v>0</v>
      </c>
      <c r="F39" s="7">
        <f t="shared" si="3"/>
        <v>0</v>
      </c>
      <c r="G39" s="7">
        <f t="shared" si="3"/>
        <v>0</v>
      </c>
      <c r="H39" s="7">
        <f t="shared" si="3"/>
        <v>0</v>
      </c>
      <c r="I39" s="7">
        <f t="shared" si="3"/>
        <v>0</v>
      </c>
      <c r="J39" s="7">
        <f t="shared" si="3"/>
        <v>0</v>
      </c>
      <c r="K39" s="7">
        <f t="shared" si="3"/>
        <v>0</v>
      </c>
      <c r="L39" s="7">
        <f t="shared" si="3"/>
        <v>0</v>
      </c>
      <c r="M39" s="7">
        <f t="shared" si="3"/>
        <v>0</v>
      </c>
      <c r="N39" s="7">
        <f t="shared" si="3"/>
        <v>0</v>
      </c>
      <c r="O39" s="7">
        <f t="shared" si="3"/>
        <v>0</v>
      </c>
      <c r="P39" s="7">
        <f t="shared" si="3"/>
        <v>0</v>
      </c>
      <c r="Q39" s="7">
        <f t="shared" si="3"/>
        <v>0</v>
      </c>
      <c r="R39" s="7">
        <f t="shared" si="3"/>
        <v>0</v>
      </c>
      <c r="S39" s="7">
        <f t="shared" si="3"/>
        <v>0</v>
      </c>
      <c r="T39" s="7">
        <f t="shared" si="3"/>
        <v>0</v>
      </c>
      <c r="U39" s="7">
        <f t="shared" si="3"/>
        <v>0</v>
      </c>
      <c r="V39" s="7">
        <f t="shared" si="3"/>
        <v>0</v>
      </c>
      <c r="W39" s="7">
        <f t="shared" si="3"/>
        <v>0</v>
      </c>
      <c r="X39" s="7">
        <f t="shared" si="3"/>
        <v>0</v>
      </c>
      <c r="Y39" s="7">
        <f t="shared" si="3"/>
        <v>0</v>
      </c>
      <c r="Z39" s="7">
        <f t="shared" si="3"/>
        <v>0</v>
      </c>
      <c r="AA39" s="7">
        <f t="shared" si="3"/>
        <v>0</v>
      </c>
      <c r="AB39" s="7">
        <f t="shared" si="3"/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3" firstPageNumber="36" orientation="landscape" useFirstPageNumber="1" r:id="rId1"/>
  <headerFooter alignWithMargins="0"/>
  <colBreaks count="3" manualBreakCount="3">
    <brk id="8" max="39" man="1"/>
    <brk id="15" max="184" man="1"/>
    <brk id="20" max="184" man="1"/>
  </col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GR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N6" sqref="N6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10" width="24.625" style="7" customWidth="1"/>
    <col min="11" max="18" width="22.875" style="7" customWidth="1"/>
    <col min="19" max="16384" width="11" style="7"/>
  </cols>
  <sheetData>
    <row r="1" spans="1:200" ht="20.100000000000001" customHeight="1" x14ac:dyDescent="0.15"/>
    <row r="2" spans="1:200" ht="20.100000000000001" customHeight="1" x14ac:dyDescent="0.15">
      <c r="B2" s="25"/>
      <c r="C2" s="292" t="s">
        <v>601</v>
      </c>
      <c r="K2" s="292" t="str">
        <f>C2</f>
        <v>第１７表  平成２９年度分県民税の所得割額等</v>
      </c>
    </row>
    <row r="3" spans="1:200" s="26" customFormat="1" ht="20.100000000000001" customHeight="1" thickBot="1" x14ac:dyDescent="0.25">
      <c r="C3" s="295" t="s">
        <v>300</v>
      </c>
      <c r="D3" s="127"/>
      <c r="E3" s="127"/>
      <c r="F3" s="128"/>
      <c r="G3" s="129"/>
      <c r="H3" s="129"/>
      <c r="I3" s="130"/>
      <c r="J3" s="131" t="s">
        <v>301</v>
      </c>
      <c r="K3" s="295" t="s">
        <v>302</v>
      </c>
      <c r="L3" s="127"/>
      <c r="M3" s="127"/>
      <c r="N3" s="86"/>
      <c r="O3" s="86"/>
      <c r="P3" s="86"/>
      <c r="Q3" s="129"/>
      <c r="R3" s="131" t="s">
        <v>301</v>
      </c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</row>
    <row r="4" spans="1:200" ht="24" customHeight="1" x14ac:dyDescent="0.15">
      <c r="A4" s="27"/>
      <c r="B4" s="246"/>
      <c r="C4" s="144" t="s">
        <v>89</v>
      </c>
      <c r="D4" s="30"/>
      <c r="E4" s="30"/>
      <c r="F4" s="132"/>
      <c r="G4" s="30"/>
      <c r="H4" s="30"/>
      <c r="I4" s="133"/>
      <c r="J4" s="31"/>
      <c r="K4" s="134" t="s">
        <v>90</v>
      </c>
      <c r="L4" s="28"/>
      <c r="M4" s="28"/>
      <c r="N4" s="28"/>
      <c r="O4" s="28"/>
      <c r="P4" s="28"/>
      <c r="Q4" s="28"/>
      <c r="R4" s="31"/>
    </row>
    <row r="5" spans="1:200" ht="24" customHeight="1" x14ac:dyDescent="0.15">
      <c r="A5" s="32"/>
      <c r="B5" s="247"/>
      <c r="C5" s="151"/>
      <c r="D5" s="136"/>
      <c r="E5" s="102"/>
      <c r="F5" s="102"/>
      <c r="G5" s="137" t="s">
        <v>92</v>
      </c>
      <c r="H5" s="138"/>
      <c r="I5" s="139"/>
      <c r="J5" s="101"/>
      <c r="K5" s="140" t="s">
        <v>93</v>
      </c>
      <c r="L5" s="141"/>
      <c r="M5" s="141"/>
      <c r="N5" s="376"/>
      <c r="O5" s="376"/>
      <c r="P5" s="376"/>
      <c r="Q5" s="397"/>
      <c r="R5" s="103"/>
    </row>
    <row r="6" spans="1:200" ht="24" customHeight="1" x14ac:dyDescent="0.2">
      <c r="A6" s="43" t="s">
        <v>9</v>
      </c>
      <c r="B6" s="248"/>
      <c r="C6" s="156" t="s">
        <v>246</v>
      </c>
      <c r="D6" s="111" t="s">
        <v>247</v>
      </c>
      <c r="E6" s="111" t="s">
        <v>248</v>
      </c>
      <c r="F6" s="48" t="s">
        <v>79</v>
      </c>
      <c r="G6" s="111" t="s">
        <v>334</v>
      </c>
      <c r="H6" s="111" t="s">
        <v>335</v>
      </c>
      <c r="I6" s="112" t="s">
        <v>336</v>
      </c>
      <c r="J6" s="115" t="s">
        <v>79</v>
      </c>
      <c r="K6" s="116" t="s">
        <v>334</v>
      </c>
      <c r="L6" s="114" t="s">
        <v>338</v>
      </c>
      <c r="M6" s="61" t="s">
        <v>79</v>
      </c>
      <c r="N6" s="309" t="s">
        <v>602</v>
      </c>
      <c r="O6" s="309" t="s">
        <v>604</v>
      </c>
      <c r="P6" s="309" t="s">
        <v>339</v>
      </c>
      <c r="Q6" s="307" t="s">
        <v>524</v>
      </c>
      <c r="R6" s="119" t="s">
        <v>12</v>
      </c>
    </row>
    <row r="7" spans="1:200" ht="24" customHeight="1" x14ac:dyDescent="0.2">
      <c r="A7" s="32"/>
      <c r="B7" s="40"/>
      <c r="C7" s="157" t="s">
        <v>249</v>
      </c>
      <c r="D7" s="111" t="s">
        <v>250</v>
      </c>
      <c r="E7" s="111" t="s">
        <v>250</v>
      </c>
      <c r="F7" s="111"/>
      <c r="G7" s="121" t="s">
        <v>332</v>
      </c>
      <c r="H7" s="121" t="s">
        <v>333</v>
      </c>
      <c r="I7" s="60" t="s">
        <v>333</v>
      </c>
      <c r="J7" s="115"/>
      <c r="K7" s="120" t="s">
        <v>332</v>
      </c>
      <c r="L7" s="122" t="s">
        <v>337</v>
      </c>
      <c r="M7" s="121"/>
      <c r="N7" s="310" t="s">
        <v>603</v>
      </c>
      <c r="O7" s="310" t="s">
        <v>603</v>
      </c>
      <c r="P7" s="310" t="s">
        <v>340</v>
      </c>
      <c r="Q7" s="308" t="s">
        <v>523</v>
      </c>
      <c r="R7" s="119"/>
    </row>
    <row r="8" spans="1:200" s="342" customFormat="1" ht="24" customHeight="1" x14ac:dyDescent="0.2">
      <c r="A8" s="339"/>
      <c r="B8" s="340"/>
      <c r="C8" s="21" t="s">
        <v>251</v>
      </c>
      <c r="D8" s="9" t="s">
        <v>252</v>
      </c>
      <c r="E8" s="9" t="s">
        <v>253</v>
      </c>
      <c r="F8" s="19" t="s">
        <v>254</v>
      </c>
      <c r="G8" s="18" t="s">
        <v>255</v>
      </c>
      <c r="H8" s="15" t="s">
        <v>256</v>
      </c>
      <c r="I8" s="9" t="s">
        <v>257</v>
      </c>
      <c r="J8" s="12" t="s">
        <v>258</v>
      </c>
      <c r="K8" s="21" t="s">
        <v>259</v>
      </c>
      <c r="L8" s="9" t="s">
        <v>260</v>
      </c>
      <c r="M8" s="9" t="s">
        <v>261</v>
      </c>
      <c r="N8" s="6" t="s">
        <v>557</v>
      </c>
      <c r="O8" s="6" t="s">
        <v>605</v>
      </c>
      <c r="P8" s="6" t="s">
        <v>606</v>
      </c>
      <c r="Q8" s="9" t="s">
        <v>607</v>
      </c>
      <c r="R8" s="12" t="s">
        <v>608</v>
      </c>
    </row>
    <row r="9" spans="1:200" ht="24" customHeight="1" x14ac:dyDescent="0.2">
      <c r="A9" s="65">
        <v>1</v>
      </c>
      <c r="B9" s="249" t="s">
        <v>28</v>
      </c>
      <c r="C9" s="68">
        <v>539856607</v>
      </c>
      <c r="D9" s="66">
        <v>12730</v>
      </c>
      <c r="E9" s="66">
        <v>0</v>
      </c>
      <c r="F9" s="66">
        <v>539869337</v>
      </c>
      <c r="G9" s="66">
        <v>14284730</v>
      </c>
      <c r="H9" s="66">
        <v>1310280</v>
      </c>
      <c r="I9" s="66">
        <v>152918</v>
      </c>
      <c r="J9" s="67">
        <v>15747928</v>
      </c>
      <c r="K9" s="68">
        <v>110400</v>
      </c>
      <c r="L9" s="66">
        <v>0</v>
      </c>
      <c r="M9" s="66">
        <v>110400</v>
      </c>
      <c r="N9" s="125">
        <v>3278941</v>
      </c>
      <c r="O9" s="125">
        <v>888264</v>
      </c>
      <c r="P9" s="125">
        <v>71820</v>
      </c>
      <c r="Q9" s="66">
        <v>271811</v>
      </c>
      <c r="R9" s="67">
        <v>560238501</v>
      </c>
    </row>
    <row r="10" spans="1:200" ht="24" customHeight="1" x14ac:dyDescent="0.2">
      <c r="A10" s="69">
        <v>2</v>
      </c>
      <c r="B10" s="250" t="s">
        <v>29</v>
      </c>
      <c r="C10" s="72">
        <v>117762351</v>
      </c>
      <c r="D10" s="70">
        <v>57</v>
      </c>
      <c r="E10" s="70">
        <v>0</v>
      </c>
      <c r="F10" s="70">
        <v>117762408</v>
      </c>
      <c r="G10" s="70">
        <v>2621174</v>
      </c>
      <c r="H10" s="70">
        <v>68390</v>
      </c>
      <c r="I10" s="70">
        <v>0</v>
      </c>
      <c r="J10" s="71">
        <v>2689564</v>
      </c>
      <c r="K10" s="72">
        <v>31880</v>
      </c>
      <c r="L10" s="70">
        <v>3744</v>
      </c>
      <c r="M10" s="70">
        <v>35624</v>
      </c>
      <c r="N10" s="70">
        <v>852023</v>
      </c>
      <c r="O10" s="70">
        <v>133433</v>
      </c>
      <c r="P10" s="70">
        <v>51392</v>
      </c>
      <c r="Q10" s="70">
        <v>105718</v>
      </c>
      <c r="R10" s="71">
        <v>121630162</v>
      </c>
    </row>
    <row r="11" spans="1:200" ht="24" customHeight="1" x14ac:dyDescent="0.2">
      <c r="A11" s="69">
        <v>3</v>
      </c>
      <c r="B11" s="250" t="s">
        <v>30</v>
      </c>
      <c r="C11" s="72">
        <v>129289151</v>
      </c>
      <c r="D11" s="70">
        <v>1500</v>
      </c>
      <c r="E11" s="70">
        <v>0</v>
      </c>
      <c r="F11" s="70">
        <v>129290651</v>
      </c>
      <c r="G11" s="70">
        <v>2720177</v>
      </c>
      <c r="H11" s="70">
        <v>504885</v>
      </c>
      <c r="I11" s="70">
        <v>21680</v>
      </c>
      <c r="J11" s="71">
        <v>3246742</v>
      </c>
      <c r="K11" s="72">
        <v>9795</v>
      </c>
      <c r="L11" s="70">
        <v>0</v>
      </c>
      <c r="M11" s="70">
        <v>9795</v>
      </c>
      <c r="N11" s="70">
        <v>1519280</v>
      </c>
      <c r="O11" s="70">
        <v>122566</v>
      </c>
      <c r="P11" s="70">
        <v>24510</v>
      </c>
      <c r="Q11" s="70">
        <v>29523</v>
      </c>
      <c r="R11" s="71">
        <v>134243067</v>
      </c>
    </row>
    <row r="12" spans="1:200" ht="24" customHeight="1" x14ac:dyDescent="0.2">
      <c r="A12" s="69">
        <v>4</v>
      </c>
      <c r="B12" s="250" t="s">
        <v>31</v>
      </c>
      <c r="C12" s="72">
        <v>93874164</v>
      </c>
      <c r="D12" s="70">
        <v>801</v>
      </c>
      <c r="E12" s="70">
        <v>0</v>
      </c>
      <c r="F12" s="70">
        <v>93874965</v>
      </c>
      <c r="G12" s="70">
        <v>2321086</v>
      </c>
      <c r="H12" s="70">
        <v>76365</v>
      </c>
      <c r="I12" s="70">
        <v>0</v>
      </c>
      <c r="J12" s="71">
        <v>2397451</v>
      </c>
      <c r="K12" s="72">
        <v>8370</v>
      </c>
      <c r="L12" s="70">
        <v>0</v>
      </c>
      <c r="M12" s="70">
        <v>8370</v>
      </c>
      <c r="N12" s="70">
        <v>306457</v>
      </c>
      <c r="O12" s="70">
        <v>203646</v>
      </c>
      <c r="P12" s="70">
        <v>24154</v>
      </c>
      <c r="Q12" s="70">
        <v>15716</v>
      </c>
      <c r="R12" s="71">
        <v>96830759</v>
      </c>
    </row>
    <row r="13" spans="1:200" ht="24" customHeight="1" x14ac:dyDescent="0.2">
      <c r="A13" s="69">
        <v>5</v>
      </c>
      <c r="B13" s="250" t="s">
        <v>32</v>
      </c>
      <c r="C13" s="72">
        <v>78039411</v>
      </c>
      <c r="D13" s="70">
        <v>9220</v>
      </c>
      <c r="E13" s="70">
        <v>0</v>
      </c>
      <c r="F13" s="70">
        <v>78048631</v>
      </c>
      <c r="G13" s="70">
        <v>1890898</v>
      </c>
      <c r="H13" s="70">
        <v>222671</v>
      </c>
      <c r="I13" s="70">
        <v>42377</v>
      </c>
      <c r="J13" s="71">
        <v>2155946</v>
      </c>
      <c r="K13" s="72">
        <v>52404</v>
      </c>
      <c r="L13" s="70">
        <v>0</v>
      </c>
      <c r="M13" s="70">
        <v>52404</v>
      </c>
      <c r="N13" s="70">
        <v>369147</v>
      </c>
      <c r="O13" s="70">
        <v>82021</v>
      </c>
      <c r="P13" s="70">
        <v>6336</v>
      </c>
      <c r="Q13" s="70">
        <v>14377</v>
      </c>
      <c r="R13" s="71">
        <v>80728862</v>
      </c>
    </row>
    <row r="14" spans="1:200" ht="24" customHeight="1" x14ac:dyDescent="0.2">
      <c r="A14" s="69">
        <v>6</v>
      </c>
      <c r="B14" s="250" t="s">
        <v>33</v>
      </c>
      <c r="C14" s="72">
        <v>60348586</v>
      </c>
      <c r="D14" s="70">
        <v>7896</v>
      </c>
      <c r="E14" s="70">
        <v>0</v>
      </c>
      <c r="F14" s="70">
        <v>60356482</v>
      </c>
      <c r="G14" s="70">
        <v>1142386</v>
      </c>
      <c r="H14" s="70">
        <v>1494</v>
      </c>
      <c r="I14" s="70">
        <v>38753</v>
      </c>
      <c r="J14" s="71">
        <v>1182633</v>
      </c>
      <c r="K14" s="72">
        <v>2462</v>
      </c>
      <c r="L14" s="70">
        <v>0</v>
      </c>
      <c r="M14" s="70">
        <v>2462</v>
      </c>
      <c r="N14" s="70">
        <v>14967</v>
      </c>
      <c r="O14" s="70">
        <v>53762</v>
      </c>
      <c r="P14" s="70">
        <v>13507</v>
      </c>
      <c r="Q14" s="70">
        <v>26587</v>
      </c>
      <c r="R14" s="71">
        <v>61650400</v>
      </c>
    </row>
    <row r="15" spans="1:200" ht="24" customHeight="1" x14ac:dyDescent="0.2">
      <c r="A15" s="69">
        <v>7</v>
      </c>
      <c r="B15" s="250" t="s">
        <v>34</v>
      </c>
      <c r="C15" s="72">
        <v>151667269</v>
      </c>
      <c r="D15" s="70">
        <v>0</v>
      </c>
      <c r="E15" s="70">
        <v>0</v>
      </c>
      <c r="F15" s="70">
        <v>151667269</v>
      </c>
      <c r="G15" s="70">
        <v>3608953</v>
      </c>
      <c r="H15" s="70">
        <v>207670</v>
      </c>
      <c r="I15" s="70">
        <v>136788</v>
      </c>
      <c r="J15" s="71">
        <v>3953411</v>
      </c>
      <c r="K15" s="72">
        <v>18578</v>
      </c>
      <c r="L15" s="70">
        <v>0</v>
      </c>
      <c r="M15" s="70">
        <v>18578</v>
      </c>
      <c r="N15" s="70">
        <v>259553</v>
      </c>
      <c r="O15" s="70">
        <v>229361</v>
      </c>
      <c r="P15" s="70">
        <v>46771</v>
      </c>
      <c r="Q15" s="70">
        <v>55035</v>
      </c>
      <c r="R15" s="71">
        <v>156229978</v>
      </c>
    </row>
    <row r="16" spans="1:200" ht="24" customHeight="1" x14ac:dyDescent="0.2">
      <c r="A16" s="69">
        <v>8</v>
      </c>
      <c r="B16" s="250" t="s">
        <v>35</v>
      </c>
      <c r="C16" s="72">
        <v>65415017</v>
      </c>
      <c r="D16" s="70">
        <v>0</v>
      </c>
      <c r="E16" s="70">
        <v>0</v>
      </c>
      <c r="F16" s="70">
        <v>65415017</v>
      </c>
      <c r="G16" s="70">
        <v>1323549</v>
      </c>
      <c r="H16" s="70">
        <v>17694</v>
      </c>
      <c r="I16" s="70">
        <v>0</v>
      </c>
      <c r="J16" s="71">
        <v>1341243</v>
      </c>
      <c r="K16" s="72">
        <v>6611</v>
      </c>
      <c r="L16" s="70">
        <v>0</v>
      </c>
      <c r="M16" s="70">
        <v>6611</v>
      </c>
      <c r="N16" s="70">
        <v>19112</v>
      </c>
      <c r="O16" s="70">
        <v>45077</v>
      </c>
      <c r="P16" s="70">
        <v>16142</v>
      </c>
      <c r="Q16" s="70">
        <v>16963</v>
      </c>
      <c r="R16" s="71">
        <v>66860165</v>
      </c>
    </row>
    <row r="17" spans="1:18" ht="24" customHeight="1" x14ac:dyDescent="0.2">
      <c r="A17" s="69">
        <v>9</v>
      </c>
      <c r="B17" s="250" t="s">
        <v>36</v>
      </c>
      <c r="C17" s="72">
        <v>58179453</v>
      </c>
      <c r="D17" s="70">
        <v>11394</v>
      </c>
      <c r="E17" s="70">
        <v>0</v>
      </c>
      <c r="F17" s="70">
        <v>58190847</v>
      </c>
      <c r="G17" s="70">
        <v>859309</v>
      </c>
      <c r="H17" s="70">
        <v>55959</v>
      </c>
      <c r="I17" s="70">
        <v>0</v>
      </c>
      <c r="J17" s="71">
        <v>915268</v>
      </c>
      <c r="K17" s="72">
        <v>13663</v>
      </c>
      <c r="L17" s="70">
        <v>0</v>
      </c>
      <c r="M17" s="70">
        <v>13663</v>
      </c>
      <c r="N17" s="70">
        <v>4598</v>
      </c>
      <c r="O17" s="70">
        <v>50093</v>
      </c>
      <c r="P17" s="70">
        <v>8616</v>
      </c>
      <c r="Q17" s="70">
        <v>11266</v>
      </c>
      <c r="R17" s="71">
        <v>59194351</v>
      </c>
    </row>
    <row r="18" spans="1:18" ht="24" customHeight="1" x14ac:dyDescent="0.2">
      <c r="A18" s="69">
        <v>10</v>
      </c>
      <c r="B18" s="250" t="s">
        <v>194</v>
      </c>
      <c r="C18" s="72">
        <v>25105300</v>
      </c>
      <c r="D18" s="70">
        <v>3238</v>
      </c>
      <c r="E18" s="70">
        <v>0</v>
      </c>
      <c r="F18" s="70">
        <v>25108538</v>
      </c>
      <c r="G18" s="70">
        <v>339756</v>
      </c>
      <c r="H18" s="70">
        <v>40239</v>
      </c>
      <c r="I18" s="70">
        <v>0</v>
      </c>
      <c r="J18" s="71">
        <v>379995</v>
      </c>
      <c r="K18" s="72">
        <v>10112</v>
      </c>
      <c r="L18" s="70">
        <v>0</v>
      </c>
      <c r="M18" s="70">
        <v>10112</v>
      </c>
      <c r="N18" s="70">
        <v>90301</v>
      </c>
      <c r="O18" s="70">
        <v>34569</v>
      </c>
      <c r="P18" s="70">
        <v>5561</v>
      </c>
      <c r="Q18" s="70">
        <v>3181</v>
      </c>
      <c r="R18" s="71">
        <v>25632257</v>
      </c>
    </row>
    <row r="19" spans="1:18" ht="24" customHeight="1" x14ac:dyDescent="0.2">
      <c r="A19" s="69">
        <v>11</v>
      </c>
      <c r="B19" s="250" t="s">
        <v>196</v>
      </c>
      <c r="C19" s="72">
        <v>96517759</v>
      </c>
      <c r="D19" s="70">
        <v>2214</v>
      </c>
      <c r="E19" s="70">
        <v>0</v>
      </c>
      <c r="F19" s="70">
        <v>96519973</v>
      </c>
      <c r="G19" s="70">
        <v>2036352</v>
      </c>
      <c r="H19" s="70">
        <v>109405</v>
      </c>
      <c r="I19" s="70">
        <v>12867</v>
      </c>
      <c r="J19" s="71">
        <v>2158624</v>
      </c>
      <c r="K19" s="72">
        <v>34302</v>
      </c>
      <c r="L19" s="70">
        <v>0</v>
      </c>
      <c r="M19" s="70">
        <v>34302</v>
      </c>
      <c r="N19" s="70">
        <v>182355</v>
      </c>
      <c r="O19" s="70">
        <v>42581</v>
      </c>
      <c r="P19" s="70">
        <v>14176</v>
      </c>
      <c r="Q19" s="70">
        <v>19786</v>
      </c>
      <c r="R19" s="71">
        <v>98971797</v>
      </c>
    </row>
    <row r="20" spans="1:18" ht="24" customHeight="1" x14ac:dyDescent="0.2">
      <c r="A20" s="73">
        <v>12</v>
      </c>
      <c r="B20" s="251" t="s">
        <v>195</v>
      </c>
      <c r="C20" s="72">
        <v>37123098</v>
      </c>
      <c r="D20" s="70">
        <v>354</v>
      </c>
      <c r="E20" s="70">
        <v>0</v>
      </c>
      <c r="F20" s="70">
        <v>37123452</v>
      </c>
      <c r="G20" s="70">
        <v>345220</v>
      </c>
      <c r="H20" s="70">
        <v>127545</v>
      </c>
      <c r="I20" s="70">
        <v>0</v>
      </c>
      <c r="J20" s="71">
        <v>472765</v>
      </c>
      <c r="K20" s="72">
        <v>2689</v>
      </c>
      <c r="L20" s="70">
        <v>0</v>
      </c>
      <c r="M20" s="70">
        <v>2689</v>
      </c>
      <c r="N20" s="70">
        <v>80697</v>
      </c>
      <c r="O20" s="70">
        <v>241511</v>
      </c>
      <c r="P20" s="70">
        <v>5483</v>
      </c>
      <c r="Q20" s="70">
        <v>7668</v>
      </c>
      <c r="R20" s="71">
        <v>37934265</v>
      </c>
    </row>
    <row r="21" spans="1:18" ht="24" customHeight="1" x14ac:dyDescent="0.2">
      <c r="A21" s="74">
        <v>13</v>
      </c>
      <c r="B21" s="254" t="s">
        <v>212</v>
      </c>
      <c r="C21" s="72">
        <v>18270372</v>
      </c>
      <c r="D21" s="70">
        <v>0</v>
      </c>
      <c r="E21" s="70">
        <v>0</v>
      </c>
      <c r="F21" s="70">
        <v>18270372</v>
      </c>
      <c r="G21" s="70">
        <v>146573</v>
      </c>
      <c r="H21" s="70">
        <v>0</v>
      </c>
      <c r="I21" s="70">
        <v>0</v>
      </c>
      <c r="J21" s="71">
        <v>146573</v>
      </c>
      <c r="K21" s="72">
        <v>2374</v>
      </c>
      <c r="L21" s="70">
        <v>0</v>
      </c>
      <c r="M21" s="70">
        <v>2374</v>
      </c>
      <c r="N21" s="70">
        <v>325448</v>
      </c>
      <c r="O21" s="70">
        <v>7273</v>
      </c>
      <c r="P21" s="70">
        <v>6636</v>
      </c>
      <c r="Q21" s="70">
        <v>6698</v>
      </c>
      <c r="R21" s="71">
        <v>18765374</v>
      </c>
    </row>
    <row r="22" spans="1:18" ht="24" customHeight="1" x14ac:dyDescent="0.2">
      <c r="A22" s="64">
        <v>14</v>
      </c>
      <c r="B22" s="279" t="s">
        <v>213</v>
      </c>
      <c r="C22" s="77">
        <v>65913354</v>
      </c>
      <c r="D22" s="75">
        <v>0</v>
      </c>
      <c r="E22" s="75">
        <v>0</v>
      </c>
      <c r="F22" s="75">
        <v>65913354</v>
      </c>
      <c r="G22" s="75">
        <v>1438018</v>
      </c>
      <c r="H22" s="75">
        <v>42493</v>
      </c>
      <c r="I22" s="75">
        <v>10364</v>
      </c>
      <c r="J22" s="76">
        <v>1490875</v>
      </c>
      <c r="K22" s="77">
        <v>4664</v>
      </c>
      <c r="L22" s="75">
        <v>0</v>
      </c>
      <c r="M22" s="75">
        <v>4664</v>
      </c>
      <c r="N22" s="75">
        <v>16842</v>
      </c>
      <c r="O22" s="75">
        <v>86155</v>
      </c>
      <c r="P22" s="75">
        <v>9736</v>
      </c>
      <c r="Q22" s="75">
        <v>4011</v>
      </c>
      <c r="R22" s="76">
        <v>67525637</v>
      </c>
    </row>
    <row r="23" spans="1:18" ht="24" customHeight="1" x14ac:dyDescent="0.2">
      <c r="A23" s="32"/>
      <c r="B23" s="40" t="s">
        <v>298</v>
      </c>
      <c r="C23" s="261">
        <v>1537361892</v>
      </c>
      <c r="D23" s="78">
        <v>49404</v>
      </c>
      <c r="E23" s="78">
        <v>0</v>
      </c>
      <c r="F23" s="78">
        <v>1537411296</v>
      </c>
      <c r="G23" s="78">
        <v>35078181</v>
      </c>
      <c r="H23" s="78">
        <v>2785090</v>
      </c>
      <c r="I23" s="78">
        <v>415747</v>
      </c>
      <c r="J23" s="242">
        <v>38279018</v>
      </c>
      <c r="K23" s="261">
        <v>308304</v>
      </c>
      <c r="L23" s="78">
        <v>3744</v>
      </c>
      <c r="M23" s="78">
        <v>312048</v>
      </c>
      <c r="N23" s="78">
        <v>7319721</v>
      </c>
      <c r="O23" s="78">
        <v>2220312</v>
      </c>
      <c r="P23" s="78">
        <v>304840</v>
      </c>
      <c r="Q23" s="78">
        <v>588340</v>
      </c>
      <c r="R23" s="242">
        <v>1586435575</v>
      </c>
    </row>
    <row r="24" spans="1:18" ht="24" customHeight="1" x14ac:dyDescent="0.2">
      <c r="A24" s="65">
        <v>15</v>
      </c>
      <c r="B24" s="253" t="s">
        <v>189</v>
      </c>
      <c r="C24" s="81">
        <v>28787788</v>
      </c>
      <c r="D24" s="79">
        <v>0</v>
      </c>
      <c r="E24" s="79">
        <v>0</v>
      </c>
      <c r="F24" s="79">
        <v>28787788</v>
      </c>
      <c r="G24" s="79">
        <v>435487</v>
      </c>
      <c r="H24" s="79">
        <v>0</v>
      </c>
      <c r="I24" s="79">
        <v>0</v>
      </c>
      <c r="J24" s="80">
        <v>435487</v>
      </c>
      <c r="K24" s="81">
        <v>9577</v>
      </c>
      <c r="L24" s="79">
        <v>0</v>
      </c>
      <c r="M24" s="79">
        <v>9577</v>
      </c>
      <c r="N24" s="79">
        <v>5477</v>
      </c>
      <c r="O24" s="79">
        <v>26920</v>
      </c>
      <c r="P24" s="79">
        <v>744</v>
      </c>
      <c r="Q24" s="79">
        <v>8925</v>
      </c>
      <c r="R24" s="80">
        <v>29274918</v>
      </c>
    </row>
    <row r="25" spans="1:18" ht="24" customHeight="1" x14ac:dyDescent="0.2">
      <c r="A25" s="69">
        <v>16</v>
      </c>
      <c r="B25" s="254" t="s">
        <v>38</v>
      </c>
      <c r="C25" s="72">
        <v>16350213</v>
      </c>
      <c r="D25" s="70">
        <v>0</v>
      </c>
      <c r="E25" s="70">
        <v>0</v>
      </c>
      <c r="F25" s="70">
        <v>16350213</v>
      </c>
      <c r="G25" s="70">
        <v>110227</v>
      </c>
      <c r="H25" s="70">
        <v>0</v>
      </c>
      <c r="I25" s="70">
        <v>0</v>
      </c>
      <c r="J25" s="71">
        <v>110227</v>
      </c>
      <c r="K25" s="72">
        <v>763</v>
      </c>
      <c r="L25" s="70">
        <v>0</v>
      </c>
      <c r="M25" s="70">
        <v>763</v>
      </c>
      <c r="N25" s="70">
        <v>0</v>
      </c>
      <c r="O25" s="70">
        <v>21283</v>
      </c>
      <c r="P25" s="70">
        <v>605</v>
      </c>
      <c r="Q25" s="70">
        <v>1289</v>
      </c>
      <c r="R25" s="71">
        <v>16484380</v>
      </c>
    </row>
    <row r="26" spans="1:18" ht="24" customHeight="1" x14ac:dyDescent="0.2">
      <c r="A26" s="69">
        <v>17</v>
      </c>
      <c r="B26" s="254" t="s">
        <v>39</v>
      </c>
      <c r="C26" s="72">
        <v>8030400</v>
      </c>
      <c r="D26" s="70">
        <v>1120</v>
      </c>
      <c r="E26" s="70">
        <v>0</v>
      </c>
      <c r="F26" s="70">
        <v>8031520</v>
      </c>
      <c r="G26" s="70">
        <v>35260</v>
      </c>
      <c r="H26" s="70">
        <v>0</v>
      </c>
      <c r="I26" s="70">
        <v>0</v>
      </c>
      <c r="J26" s="71">
        <v>35260</v>
      </c>
      <c r="K26" s="72">
        <v>0</v>
      </c>
      <c r="L26" s="70">
        <v>0</v>
      </c>
      <c r="M26" s="70">
        <v>0</v>
      </c>
      <c r="N26" s="70">
        <v>254</v>
      </c>
      <c r="O26" s="70">
        <v>30363</v>
      </c>
      <c r="P26" s="70">
        <v>1154</v>
      </c>
      <c r="Q26" s="70">
        <v>0</v>
      </c>
      <c r="R26" s="71">
        <v>8098551</v>
      </c>
    </row>
    <row r="27" spans="1:18" ht="24" customHeight="1" x14ac:dyDescent="0.2">
      <c r="A27" s="69">
        <v>18</v>
      </c>
      <c r="B27" s="254" t="s">
        <v>40</v>
      </c>
      <c r="C27" s="72">
        <v>9441872</v>
      </c>
      <c r="D27" s="70">
        <v>0</v>
      </c>
      <c r="E27" s="70">
        <v>0</v>
      </c>
      <c r="F27" s="70">
        <v>9441872</v>
      </c>
      <c r="G27" s="70">
        <v>163583</v>
      </c>
      <c r="H27" s="70">
        <v>0</v>
      </c>
      <c r="I27" s="70">
        <v>0</v>
      </c>
      <c r="J27" s="71">
        <v>163583</v>
      </c>
      <c r="K27" s="72">
        <v>3454</v>
      </c>
      <c r="L27" s="70">
        <v>0</v>
      </c>
      <c r="M27" s="70">
        <v>3454</v>
      </c>
      <c r="N27" s="70">
        <v>237</v>
      </c>
      <c r="O27" s="70">
        <v>6639</v>
      </c>
      <c r="P27" s="70">
        <v>510</v>
      </c>
      <c r="Q27" s="70">
        <v>0</v>
      </c>
      <c r="R27" s="71">
        <v>9616295</v>
      </c>
    </row>
    <row r="28" spans="1:18" ht="24" customHeight="1" x14ac:dyDescent="0.2">
      <c r="A28" s="69">
        <v>19</v>
      </c>
      <c r="B28" s="254" t="s">
        <v>41</v>
      </c>
      <c r="C28" s="72">
        <v>11647708</v>
      </c>
      <c r="D28" s="70">
        <v>0</v>
      </c>
      <c r="E28" s="70">
        <v>2212</v>
      </c>
      <c r="F28" s="70">
        <v>11649920</v>
      </c>
      <c r="G28" s="70">
        <v>107635</v>
      </c>
      <c r="H28" s="70">
        <v>0</v>
      </c>
      <c r="I28" s="70">
        <v>0</v>
      </c>
      <c r="J28" s="71">
        <v>107635</v>
      </c>
      <c r="K28" s="72">
        <v>0</v>
      </c>
      <c r="L28" s="70">
        <v>0</v>
      </c>
      <c r="M28" s="70">
        <v>0</v>
      </c>
      <c r="N28" s="70">
        <v>0</v>
      </c>
      <c r="O28" s="70">
        <v>17062</v>
      </c>
      <c r="P28" s="70">
        <v>637</v>
      </c>
      <c r="Q28" s="70">
        <v>300</v>
      </c>
      <c r="R28" s="71">
        <v>11775554</v>
      </c>
    </row>
    <row r="29" spans="1:18" ht="24" customHeight="1" x14ac:dyDescent="0.2">
      <c r="A29" s="69">
        <v>20</v>
      </c>
      <c r="B29" s="254" t="s">
        <v>42</v>
      </c>
      <c r="C29" s="72">
        <v>34149400</v>
      </c>
      <c r="D29" s="70">
        <v>0</v>
      </c>
      <c r="E29" s="70">
        <v>0</v>
      </c>
      <c r="F29" s="70">
        <v>34149400</v>
      </c>
      <c r="G29" s="70">
        <v>438451</v>
      </c>
      <c r="H29" s="70">
        <v>23759</v>
      </c>
      <c r="I29" s="70">
        <v>18640</v>
      </c>
      <c r="J29" s="71">
        <v>480850</v>
      </c>
      <c r="K29" s="72">
        <v>3220</v>
      </c>
      <c r="L29" s="70">
        <v>0</v>
      </c>
      <c r="M29" s="70">
        <v>3220</v>
      </c>
      <c r="N29" s="70">
        <v>2136</v>
      </c>
      <c r="O29" s="70">
        <v>85989</v>
      </c>
      <c r="P29" s="70">
        <v>4448</v>
      </c>
      <c r="Q29" s="70">
        <v>6643</v>
      </c>
      <c r="R29" s="71">
        <v>34732686</v>
      </c>
    </row>
    <row r="30" spans="1:18" ht="24" customHeight="1" x14ac:dyDescent="0.2">
      <c r="A30" s="69">
        <v>21</v>
      </c>
      <c r="B30" s="254" t="s">
        <v>43</v>
      </c>
      <c r="C30" s="72">
        <v>22114847</v>
      </c>
      <c r="D30" s="70">
        <v>0</v>
      </c>
      <c r="E30" s="70">
        <v>825</v>
      </c>
      <c r="F30" s="70">
        <v>22115672</v>
      </c>
      <c r="G30" s="70">
        <v>620364</v>
      </c>
      <c r="H30" s="70">
        <v>65766</v>
      </c>
      <c r="I30" s="70">
        <v>1512</v>
      </c>
      <c r="J30" s="71">
        <v>687642</v>
      </c>
      <c r="K30" s="72">
        <v>0</v>
      </c>
      <c r="L30" s="70">
        <v>0</v>
      </c>
      <c r="M30" s="70">
        <v>0</v>
      </c>
      <c r="N30" s="70">
        <v>210849</v>
      </c>
      <c r="O30" s="70">
        <v>31683</v>
      </c>
      <c r="P30" s="70">
        <v>5622</v>
      </c>
      <c r="Q30" s="70">
        <v>463</v>
      </c>
      <c r="R30" s="71">
        <v>23051931</v>
      </c>
    </row>
    <row r="31" spans="1:18" ht="24" customHeight="1" x14ac:dyDescent="0.2">
      <c r="A31" s="69">
        <v>22</v>
      </c>
      <c r="B31" s="254" t="s">
        <v>44</v>
      </c>
      <c r="C31" s="72">
        <v>7702274</v>
      </c>
      <c r="D31" s="70">
        <v>526</v>
      </c>
      <c r="E31" s="70">
        <v>0</v>
      </c>
      <c r="F31" s="70">
        <v>7702800</v>
      </c>
      <c r="G31" s="70">
        <v>6586</v>
      </c>
      <c r="H31" s="70">
        <v>0</v>
      </c>
      <c r="I31" s="70">
        <v>0</v>
      </c>
      <c r="J31" s="71">
        <v>6586</v>
      </c>
      <c r="K31" s="72">
        <v>255</v>
      </c>
      <c r="L31" s="70">
        <v>0</v>
      </c>
      <c r="M31" s="70">
        <v>255</v>
      </c>
      <c r="N31" s="70">
        <v>2912</v>
      </c>
      <c r="O31" s="70">
        <v>2699</v>
      </c>
      <c r="P31" s="70">
        <v>141</v>
      </c>
      <c r="Q31" s="70">
        <v>1563</v>
      </c>
      <c r="R31" s="71">
        <v>7716956</v>
      </c>
    </row>
    <row r="32" spans="1:18" ht="24" customHeight="1" x14ac:dyDescent="0.2">
      <c r="A32" s="69">
        <v>23</v>
      </c>
      <c r="B32" s="254" t="s">
        <v>45</v>
      </c>
      <c r="C32" s="72">
        <v>28820368</v>
      </c>
      <c r="D32" s="70">
        <v>0</v>
      </c>
      <c r="E32" s="70">
        <v>0</v>
      </c>
      <c r="F32" s="70">
        <v>28820368</v>
      </c>
      <c r="G32" s="70">
        <v>354111</v>
      </c>
      <c r="H32" s="70">
        <v>81229</v>
      </c>
      <c r="I32" s="70">
        <v>0</v>
      </c>
      <c r="J32" s="71">
        <v>435340</v>
      </c>
      <c r="K32" s="72">
        <v>1269</v>
      </c>
      <c r="L32" s="70">
        <v>0</v>
      </c>
      <c r="M32" s="70">
        <v>1269</v>
      </c>
      <c r="N32" s="70">
        <v>15476</v>
      </c>
      <c r="O32" s="70">
        <v>88899</v>
      </c>
      <c r="P32" s="70">
        <v>1817</v>
      </c>
      <c r="Q32" s="70">
        <v>3201</v>
      </c>
      <c r="R32" s="71">
        <v>29366370</v>
      </c>
    </row>
    <row r="33" spans="1:18" ht="24" customHeight="1" x14ac:dyDescent="0.2">
      <c r="A33" s="69">
        <v>24</v>
      </c>
      <c r="B33" s="254" t="s">
        <v>46</v>
      </c>
      <c r="C33" s="72">
        <v>15534461</v>
      </c>
      <c r="D33" s="70">
        <v>3098</v>
      </c>
      <c r="E33" s="70">
        <v>0</v>
      </c>
      <c r="F33" s="70">
        <v>15537559</v>
      </c>
      <c r="G33" s="70">
        <v>656116</v>
      </c>
      <c r="H33" s="70">
        <v>0</v>
      </c>
      <c r="I33" s="70">
        <v>0</v>
      </c>
      <c r="J33" s="71">
        <v>656116</v>
      </c>
      <c r="K33" s="72">
        <v>8348</v>
      </c>
      <c r="L33" s="70">
        <v>0</v>
      </c>
      <c r="M33" s="70">
        <v>8348</v>
      </c>
      <c r="N33" s="70">
        <v>69188</v>
      </c>
      <c r="O33" s="70">
        <v>18379</v>
      </c>
      <c r="P33" s="70">
        <v>7311</v>
      </c>
      <c r="Q33" s="70">
        <v>507</v>
      </c>
      <c r="R33" s="71">
        <v>16297408</v>
      </c>
    </row>
    <row r="34" spans="1:18" ht="24" customHeight="1" x14ac:dyDescent="0.2">
      <c r="A34" s="73">
        <v>25</v>
      </c>
      <c r="B34" s="255" t="s">
        <v>211</v>
      </c>
      <c r="C34" s="77">
        <v>10228220</v>
      </c>
      <c r="D34" s="75">
        <v>5493</v>
      </c>
      <c r="E34" s="75">
        <v>2142</v>
      </c>
      <c r="F34" s="75">
        <v>10235855</v>
      </c>
      <c r="G34" s="75">
        <v>103539</v>
      </c>
      <c r="H34" s="75">
        <v>1613</v>
      </c>
      <c r="I34" s="75">
        <v>0</v>
      </c>
      <c r="J34" s="76">
        <v>105152</v>
      </c>
      <c r="K34" s="77">
        <v>1016</v>
      </c>
      <c r="L34" s="75">
        <v>0</v>
      </c>
      <c r="M34" s="75">
        <v>1016</v>
      </c>
      <c r="N34" s="126">
        <v>34200</v>
      </c>
      <c r="O34" s="126">
        <v>8003</v>
      </c>
      <c r="P34" s="126">
        <v>2530</v>
      </c>
      <c r="Q34" s="75">
        <v>209</v>
      </c>
      <c r="R34" s="76">
        <v>10386965</v>
      </c>
    </row>
    <row r="35" spans="1:18" ht="24" customHeight="1" x14ac:dyDescent="0.2">
      <c r="A35" s="82"/>
      <c r="B35" s="256" t="s">
        <v>299</v>
      </c>
      <c r="C35" s="261">
        <v>192807551</v>
      </c>
      <c r="D35" s="78">
        <v>10237</v>
      </c>
      <c r="E35" s="78">
        <v>5179</v>
      </c>
      <c r="F35" s="78">
        <v>192822967</v>
      </c>
      <c r="G35" s="78">
        <v>3031359</v>
      </c>
      <c r="H35" s="78">
        <v>172367</v>
      </c>
      <c r="I35" s="78">
        <v>20152</v>
      </c>
      <c r="J35" s="242">
        <v>3223878</v>
      </c>
      <c r="K35" s="261">
        <v>27902</v>
      </c>
      <c r="L35" s="78">
        <v>0</v>
      </c>
      <c r="M35" s="78">
        <v>27902</v>
      </c>
      <c r="N35" s="78">
        <v>340729</v>
      </c>
      <c r="O35" s="78">
        <v>337919</v>
      </c>
      <c r="P35" s="78">
        <v>25519</v>
      </c>
      <c r="Q35" s="78">
        <v>23100</v>
      </c>
      <c r="R35" s="242">
        <v>196802014</v>
      </c>
    </row>
    <row r="36" spans="1:18" ht="24" customHeight="1" thickBot="1" x14ac:dyDescent="0.25">
      <c r="A36" s="83"/>
      <c r="B36" s="257" t="s">
        <v>47</v>
      </c>
      <c r="C36" s="285">
        <v>1730169443</v>
      </c>
      <c r="D36" s="143">
        <v>59641</v>
      </c>
      <c r="E36" s="143">
        <v>5179</v>
      </c>
      <c r="F36" s="143">
        <v>1730234263</v>
      </c>
      <c r="G36" s="143">
        <v>38109540</v>
      </c>
      <c r="H36" s="143">
        <v>2957457</v>
      </c>
      <c r="I36" s="143">
        <v>435899</v>
      </c>
      <c r="J36" s="286">
        <v>41502896</v>
      </c>
      <c r="K36" s="285">
        <v>336206</v>
      </c>
      <c r="L36" s="143">
        <v>3744</v>
      </c>
      <c r="M36" s="143">
        <v>339950</v>
      </c>
      <c r="N36" s="143">
        <v>7660450</v>
      </c>
      <c r="O36" s="143">
        <v>2558231</v>
      </c>
      <c r="P36" s="143">
        <v>330359</v>
      </c>
      <c r="Q36" s="143">
        <v>611440</v>
      </c>
      <c r="R36" s="286">
        <v>1783237589</v>
      </c>
    </row>
    <row r="37" spans="1:18" x14ac:dyDescent="0.15">
      <c r="A37" s="284"/>
      <c r="B37" s="284"/>
    </row>
    <row r="38" spans="1:18" x14ac:dyDescent="0.15">
      <c r="B38" s="160" t="s">
        <v>495</v>
      </c>
      <c r="C38" s="7">
        <f>SUM(C9:C22,C24:C34)</f>
        <v>1730169443</v>
      </c>
      <c r="D38" s="7">
        <f>SUM(D9:D22,D24:D34)</f>
        <v>59641</v>
      </c>
      <c r="E38" s="7">
        <f>SUM(E9:E22,E24:E34)</f>
        <v>5179</v>
      </c>
      <c r="F38" s="7">
        <f>SUM(C38:E38)</f>
        <v>1730234263</v>
      </c>
      <c r="G38" s="7">
        <f>SUM(G9:G22,G24:G34)</f>
        <v>38109540</v>
      </c>
      <c r="H38" s="7">
        <f>SUM(H9:H22,H24:H34)</f>
        <v>2957457</v>
      </c>
      <c r="I38" s="7">
        <f>SUM(I9:I22,I24:I34)</f>
        <v>435899</v>
      </c>
      <c r="J38" s="7">
        <f>SUM(G38:I38)</f>
        <v>41502896</v>
      </c>
      <c r="K38" s="7">
        <f>SUM(K9:K22,K24:K34)</f>
        <v>336206</v>
      </c>
      <c r="L38" s="7">
        <f>SUM(L9:L22,L24:L34)</f>
        <v>3744</v>
      </c>
      <c r="M38" s="7">
        <f>SUM(K38:L38)</f>
        <v>339950</v>
      </c>
      <c r="N38" s="7">
        <f>SUM(N9:N22,N24:N34)</f>
        <v>7660450</v>
      </c>
      <c r="P38" s="7">
        <f>SUM(P9:P22,P24:P34)</f>
        <v>330359</v>
      </c>
      <c r="Q38" s="7">
        <f>SUM(Q9:Q22,Q24:Q34)</f>
        <v>611440</v>
      </c>
      <c r="R38" s="7">
        <f>SUM(F38,J38,M38,N38:Q38)</f>
        <v>1780679358</v>
      </c>
    </row>
    <row r="39" spans="1:18" x14ac:dyDescent="0.15">
      <c r="C39" s="7">
        <f>C36-C38</f>
        <v>0</v>
      </c>
      <c r="D39" s="7">
        <f t="shared" ref="D39:R39" si="0">D36-D38</f>
        <v>0</v>
      </c>
      <c r="E39" s="7">
        <f t="shared" si="0"/>
        <v>0</v>
      </c>
      <c r="F39" s="7">
        <f t="shared" si="0"/>
        <v>0</v>
      </c>
      <c r="G39" s="7">
        <f t="shared" si="0"/>
        <v>0</v>
      </c>
      <c r="H39" s="7">
        <f t="shared" si="0"/>
        <v>0</v>
      </c>
      <c r="I39" s="7">
        <f t="shared" si="0"/>
        <v>0</v>
      </c>
      <c r="J39" s="7">
        <f t="shared" si="0"/>
        <v>0</v>
      </c>
      <c r="K39" s="7">
        <f t="shared" si="0"/>
        <v>0</v>
      </c>
      <c r="L39" s="7">
        <f t="shared" si="0"/>
        <v>0</v>
      </c>
      <c r="M39" s="7">
        <f t="shared" si="0"/>
        <v>0</v>
      </c>
      <c r="N39" s="7">
        <f>N36-N38</f>
        <v>0</v>
      </c>
      <c r="P39" s="7">
        <f t="shared" si="0"/>
        <v>0</v>
      </c>
      <c r="Q39" s="7">
        <f t="shared" si="0"/>
        <v>0</v>
      </c>
      <c r="R39" s="7">
        <f t="shared" si="0"/>
        <v>2558231</v>
      </c>
    </row>
  </sheetData>
  <sheetProtection selectLockedCells="1" selectUnlockedCells="1"/>
  <phoneticPr fontId="5"/>
  <pageMargins left="0.78740157480314965" right="0.59055118110236227" top="0.78740157480314965" bottom="0.78740157480314965" header="0.39370078740157483" footer="0.39370078740157483"/>
  <pageSetup paperSize="9" scale="53" firstPageNumber="40" orientation="landscape" useFirstPageNumber="1" r:id="rId1"/>
  <headerFooter alignWithMargins="0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HL39"/>
  <sheetViews>
    <sheetView view="pageBreakPreview" zoomScale="50" zoomScaleNormal="100" zoomScaleSheetLayoutView="50" workbookViewId="0">
      <pane xSplit="2" ySplit="8" topLeftCell="N9" activePane="bottomRight" state="frozen"/>
      <selection pane="topRight"/>
      <selection pane="bottomLeft"/>
      <selection pane="bottomRight" activeCell="AB9" sqref="AB9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10" width="24.625" style="7" customWidth="1"/>
    <col min="11" max="13" width="23.375" style="7" customWidth="1"/>
    <col min="14" max="15" width="24.625" style="7" customWidth="1"/>
    <col min="16" max="21" width="15.25" style="7" customWidth="1"/>
    <col min="22" max="28" width="17.25" style="7" customWidth="1"/>
    <col min="29" max="16384" width="11" style="7"/>
  </cols>
  <sheetData>
    <row r="1" spans="1:220" ht="20.100000000000001" customHeight="1" x14ac:dyDescent="0.15"/>
    <row r="2" spans="1:220" ht="20.100000000000001" customHeight="1" x14ac:dyDescent="0.15">
      <c r="B2" s="25"/>
      <c r="C2" s="292" t="s">
        <v>595</v>
      </c>
      <c r="K2" s="292" t="str">
        <f>C2</f>
        <v>第１７表  平成２９年度分県民税の所得割額等</v>
      </c>
      <c r="L2" s="292"/>
      <c r="P2" s="292" t="str">
        <f>C2</f>
        <v>第１７表  平成２９年度分県民税の所得割額等</v>
      </c>
    </row>
    <row r="3" spans="1:220" s="26" customFormat="1" ht="20.100000000000001" customHeight="1" thickBot="1" x14ac:dyDescent="0.25">
      <c r="C3" s="293" t="s">
        <v>369</v>
      </c>
      <c r="D3" s="85"/>
      <c r="E3" s="85"/>
      <c r="F3" s="86"/>
      <c r="J3" s="160" t="s">
        <v>411</v>
      </c>
      <c r="K3" s="293" t="s">
        <v>370</v>
      </c>
      <c r="L3" s="293"/>
      <c r="M3" s="86"/>
      <c r="O3" s="160" t="s">
        <v>411</v>
      </c>
      <c r="P3" s="293" t="s">
        <v>371</v>
      </c>
      <c r="AA3" s="86"/>
      <c r="AB3" s="160" t="s">
        <v>414</v>
      </c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</row>
    <row r="4" spans="1:220" ht="24" customHeight="1" x14ac:dyDescent="0.15">
      <c r="A4" s="27"/>
      <c r="B4" s="246"/>
      <c r="C4" s="270"/>
      <c r="D4" s="28"/>
      <c r="E4" s="88"/>
      <c r="F4" s="429" t="s">
        <v>107</v>
      </c>
      <c r="G4" s="429"/>
      <c r="H4" s="30"/>
      <c r="I4" s="30"/>
      <c r="J4" s="89"/>
      <c r="K4" s="30" t="s">
        <v>108</v>
      </c>
      <c r="L4" s="30"/>
      <c r="M4" s="30"/>
      <c r="N4" s="30"/>
      <c r="O4" s="31"/>
      <c r="P4" s="134" t="s">
        <v>109</v>
      </c>
      <c r="Q4" s="28"/>
      <c r="R4" s="28"/>
      <c r="S4" s="28"/>
      <c r="T4" s="28"/>
      <c r="U4" s="28"/>
      <c r="V4" s="91"/>
      <c r="W4" s="91"/>
      <c r="X4" s="92"/>
      <c r="Y4" s="93"/>
      <c r="Z4" s="28" t="s">
        <v>110</v>
      </c>
      <c r="AA4" s="28"/>
      <c r="AB4" s="31"/>
    </row>
    <row r="5" spans="1:220" ht="24" customHeight="1" x14ac:dyDescent="0.2">
      <c r="A5" s="32"/>
      <c r="B5" s="247"/>
      <c r="C5" s="260" t="s">
        <v>111</v>
      </c>
      <c r="D5" s="95" t="s">
        <v>112</v>
      </c>
      <c r="E5" s="96"/>
      <c r="F5" s="97"/>
      <c r="G5" s="98"/>
      <c r="H5" s="99" t="s">
        <v>113</v>
      </c>
      <c r="I5" s="100"/>
      <c r="J5" s="101"/>
      <c r="K5" s="233"/>
      <c r="L5" s="233"/>
      <c r="M5" s="233"/>
      <c r="N5" s="233"/>
      <c r="O5" s="103"/>
      <c r="P5" s="104"/>
      <c r="Q5" s="105"/>
      <c r="R5" s="311" t="s">
        <v>372</v>
      </c>
      <c r="S5" s="106"/>
      <c r="T5" s="107"/>
      <c r="U5" s="42"/>
      <c r="V5" s="108"/>
      <c r="W5" s="314" t="s">
        <v>217</v>
      </c>
      <c r="X5" s="315" t="s">
        <v>433</v>
      </c>
      <c r="Y5" s="109"/>
      <c r="Z5" s="316" t="s">
        <v>200</v>
      </c>
      <c r="AA5" s="46" t="s">
        <v>200</v>
      </c>
      <c r="AB5" s="110"/>
    </row>
    <row r="6" spans="1:220" ht="24" customHeight="1" x14ac:dyDescent="0.15">
      <c r="A6" s="43" t="s">
        <v>9</v>
      </c>
      <c r="B6" s="248"/>
      <c r="C6" s="156" t="s">
        <v>114</v>
      </c>
      <c r="D6" s="111" t="s">
        <v>373</v>
      </c>
      <c r="E6" s="111" t="s">
        <v>374</v>
      </c>
      <c r="F6" s="112" t="s">
        <v>375</v>
      </c>
      <c r="G6" s="113" t="s">
        <v>79</v>
      </c>
      <c r="H6" s="34" t="s">
        <v>373</v>
      </c>
      <c r="I6" s="114" t="s">
        <v>376</v>
      </c>
      <c r="J6" s="115" t="s">
        <v>79</v>
      </c>
      <c r="K6" s="59" t="s">
        <v>616</v>
      </c>
      <c r="L6" s="59" t="s">
        <v>618</v>
      </c>
      <c r="M6" s="117" t="s">
        <v>315</v>
      </c>
      <c r="N6" s="118" t="s">
        <v>173</v>
      </c>
      <c r="O6" s="119" t="s">
        <v>12</v>
      </c>
      <c r="P6" s="120" t="s">
        <v>220</v>
      </c>
      <c r="Q6" s="59" t="s">
        <v>377</v>
      </c>
      <c r="R6" s="61" t="s">
        <v>378</v>
      </c>
      <c r="S6" s="59" t="s">
        <v>226</v>
      </c>
      <c r="T6" s="38" t="s">
        <v>240</v>
      </c>
      <c r="U6" s="62" t="s">
        <v>12</v>
      </c>
      <c r="V6" s="59" t="s">
        <v>115</v>
      </c>
      <c r="W6" s="59" t="s">
        <v>218</v>
      </c>
      <c r="X6" s="304" t="s">
        <v>216</v>
      </c>
      <c r="Y6" s="121" t="s">
        <v>116</v>
      </c>
      <c r="Z6" s="59" t="s">
        <v>201</v>
      </c>
      <c r="AA6" s="59" t="s">
        <v>201</v>
      </c>
      <c r="AB6" s="115" t="s">
        <v>12</v>
      </c>
    </row>
    <row r="7" spans="1:220" ht="24" customHeight="1" x14ac:dyDescent="0.2">
      <c r="A7" s="32"/>
      <c r="B7" s="40"/>
      <c r="C7" s="156" t="s">
        <v>117</v>
      </c>
      <c r="D7" s="121" t="s">
        <v>341</v>
      </c>
      <c r="E7" s="121" t="s">
        <v>342</v>
      </c>
      <c r="F7" s="60" t="s">
        <v>342</v>
      </c>
      <c r="G7" s="113"/>
      <c r="H7" s="59" t="s">
        <v>341</v>
      </c>
      <c r="I7" s="122" t="s">
        <v>343</v>
      </c>
      <c r="J7" s="63"/>
      <c r="K7" s="59" t="s">
        <v>617</v>
      </c>
      <c r="L7" s="59" t="s">
        <v>617</v>
      </c>
      <c r="M7" s="59" t="s">
        <v>316</v>
      </c>
      <c r="N7" s="59" t="s">
        <v>379</v>
      </c>
      <c r="O7" s="115"/>
      <c r="P7" s="123"/>
      <c r="Q7" s="45"/>
      <c r="R7" s="300" t="s">
        <v>380</v>
      </c>
      <c r="S7" s="312" t="s">
        <v>227</v>
      </c>
      <c r="T7" s="313" t="s">
        <v>227</v>
      </c>
      <c r="U7" s="59"/>
      <c r="V7" s="108"/>
      <c r="W7" s="108"/>
      <c r="X7" s="124"/>
      <c r="Y7" s="124"/>
      <c r="Z7" s="301" t="s">
        <v>198</v>
      </c>
      <c r="AA7" s="301" t="s">
        <v>199</v>
      </c>
      <c r="AB7" s="115"/>
    </row>
    <row r="8" spans="1:220" s="342" customFormat="1" ht="24" customHeight="1" x14ac:dyDescent="0.2">
      <c r="A8" s="339"/>
      <c r="B8" s="340"/>
      <c r="C8" s="326" t="s">
        <v>609</v>
      </c>
      <c r="D8" s="9" t="s">
        <v>558</v>
      </c>
      <c r="E8" s="9" t="s">
        <v>610</v>
      </c>
      <c r="F8" s="11" t="s">
        <v>611</v>
      </c>
      <c r="G8" s="359" t="s">
        <v>612</v>
      </c>
      <c r="H8" s="8" t="s">
        <v>613</v>
      </c>
      <c r="I8" s="11" t="s">
        <v>614</v>
      </c>
      <c r="J8" s="12" t="s">
        <v>615</v>
      </c>
      <c r="K8" s="6" t="s">
        <v>620</v>
      </c>
      <c r="L8" s="6" t="s">
        <v>619</v>
      </c>
      <c r="M8" s="6" t="s">
        <v>621</v>
      </c>
      <c r="N8" s="8" t="s">
        <v>622</v>
      </c>
      <c r="O8" s="12" t="s">
        <v>623</v>
      </c>
      <c r="P8" s="13" t="s">
        <v>624</v>
      </c>
      <c r="Q8" s="14" t="s">
        <v>625</v>
      </c>
      <c r="R8" s="17" t="s">
        <v>626</v>
      </c>
      <c r="S8" s="14" t="s">
        <v>627</v>
      </c>
      <c r="T8" s="17" t="s">
        <v>628</v>
      </c>
      <c r="U8" s="18" t="s">
        <v>629</v>
      </c>
      <c r="V8" s="14" t="s">
        <v>630</v>
      </c>
      <c r="W8" s="14" t="s">
        <v>631</v>
      </c>
      <c r="X8" s="210" t="s">
        <v>632</v>
      </c>
      <c r="Y8" s="210" t="s">
        <v>633</v>
      </c>
      <c r="Z8" s="9" t="s">
        <v>634</v>
      </c>
      <c r="AA8" s="9" t="s">
        <v>635</v>
      </c>
      <c r="AB8" s="12" t="s">
        <v>636</v>
      </c>
    </row>
    <row r="9" spans="1:220" ht="24" customHeight="1" x14ac:dyDescent="0.2">
      <c r="A9" s="65">
        <v>1</v>
      </c>
      <c r="B9" s="249" t="s">
        <v>28</v>
      </c>
      <c r="C9" s="68">
        <v>21587232</v>
      </c>
      <c r="D9" s="66">
        <v>285651</v>
      </c>
      <c r="E9" s="66">
        <v>23937</v>
      </c>
      <c r="F9" s="66">
        <v>2453</v>
      </c>
      <c r="G9" s="66">
        <v>312041</v>
      </c>
      <c r="H9" s="66">
        <v>3973</v>
      </c>
      <c r="I9" s="66">
        <v>0</v>
      </c>
      <c r="J9" s="67">
        <v>3973</v>
      </c>
      <c r="K9" s="125">
        <v>65575</v>
      </c>
      <c r="L9" s="125">
        <v>17763</v>
      </c>
      <c r="M9" s="125">
        <v>1436</v>
      </c>
      <c r="N9" s="66">
        <v>5435</v>
      </c>
      <c r="O9" s="67">
        <v>21993455</v>
      </c>
      <c r="P9" s="68">
        <v>316043</v>
      </c>
      <c r="Q9" s="66">
        <v>20172</v>
      </c>
      <c r="R9" s="66">
        <v>275079</v>
      </c>
      <c r="S9" s="66">
        <v>269454</v>
      </c>
      <c r="T9" s="66">
        <v>569</v>
      </c>
      <c r="U9" s="66">
        <v>881317</v>
      </c>
      <c r="V9" s="66">
        <v>1899</v>
      </c>
      <c r="W9" s="66">
        <v>14660</v>
      </c>
      <c r="X9" s="66">
        <v>10722</v>
      </c>
      <c r="Y9" s="66">
        <v>64</v>
      </c>
      <c r="Z9" s="66">
        <v>20656885</v>
      </c>
      <c r="AA9" s="66">
        <v>427908</v>
      </c>
      <c r="AB9" s="67">
        <v>21084793</v>
      </c>
    </row>
    <row r="10" spans="1:220" ht="24" customHeight="1" x14ac:dyDescent="0.2">
      <c r="A10" s="69">
        <v>2</v>
      </c>
      <c r="B10" s="250" t="s">
        <v>29</v>
      </c>
      <c r="C10" s="72">
        <v>4707885</v>
      </c>
      <c r="D10" s="70">
        <v>52410</v>
      </c>
      <c r="E10" s="70">
        <v>1111</v>
      </c>
      <c r="F10" s="70">
        <v>0</v>
      </c>
      <c r="G10" s="70">
        <v>53521</v>
      </c>
      <c r="H10" s="70">
        <v>1139</v>
      </c>
      <c r="I10" s="70">
        <v>74</v>
      </c>
      <c r="J10" s="71">
        <v>1213</v>
      </c>
      <c r="K10" s="70">
        <v>17037</v>
      </c>
      <c r="L10" s="70">
        <v>2669</v>
      </c>
      <c r="M10" s="70">
        <v>1027</v>
      </c>
      <c r="N10" s="70">
        <v>2114</v>
      </c>
      <c r="O10" s="71">
        <v>4785466</v>
      </c>
      <c r="P10" s="72">
        <v>91332</v>
      </c>
      <c r="Q10" s="70">
        <v>3493</v>
      </c>
      <c r="R10" s="70">
        <v>65367</v>
      </c>
      <c r="S10" s="70">
        <v>38804</v>
      </c>
      <c r="T10" s="70">
        <v>150</v>
      </c>
      <c r="U10" s="70">
        <v>199146</v>
      </c>
      <c r="V10" s="70">
        <v>872</v>
      </c>
      <c r="W10" s="70">
        <v>3457</v>
      </c>
      <c r="X10" s="70">
        <v>2109</v>
      </c>
      <c r="Y10" s="70">
        <v>46</v>
      </c>
      <c r="Z10" s="70">
        <v>4439413</v>
      </c>
      <c r="AA10" s="70">
        <v>140423</v>
      </c>
      <c r="AB10" s="71">
        <v>4579836</v>
      </c>
    </row>
    <row r="11" spans="1:220" ht="24" customHeight="1" x14ac:dyDescent="0.2">
      <c r="A11" s="69">
        <v>3</v>
      </c>
      <c r="B11" s="250" t="s">
        <v>30</v>
      </c>
      <c r="C11" s="72">
        <v>5168755</v>
      </c>
      <c r="D11" s="70">
        <v>54395</v>
      </c>
      <c r="E11" s="70">
        <v>8976</v>
      </c>
      <c r="F11" s="70">
        <v>345</v>
      </c>
      <c r="G11" s="70">
        <v>63716</v>
      </c>
      <c r="H11" s="70">
        <v>350</v>
      </c>
      <c r="I11" s="70">
        <v>0</v>
      </c>
      <c r="J11" s="71">
        <v>350</v>
      </c>
      <c r="K11" s="70">
        <v>30382</v>
      </c>
      <c r="L11" s="70">
        <v>2444</v>
      </c>
      <c r="M11" s="70">
        <v>488</v>
      </c>
      <c r="N11" s="70">
        <v>588</v>
      </c>
      <c r="O11" s="71">
        <v>5266723</v>
      </c>
      <c r="P11" s="72">
        <v>102077</v>
      </c>
      <c r="Q11" s="70">
        <v>5045</v>
      </c>
      <c r="R11" s="70">
        <v>80463</v>
      </c>
      <c r="S11" s="70">
        <v>34599</v>
      </c>
      <c r="T11" s="70">
        <v>0</v>
      </c>
      <c r="U11" s="70">
        <v>222184</v>
      </c>
      <c r="V11" s="70">
        <v>704</v>
      </c>
      <c r="W11" s="70">
        <v>3450</v>
      </c>
      <c r="X11" s="70">
        <v>1610</v>
      </c>
      <c r="Y11" s="70">
        <v>150</v>
      </c>
      <c r="Z11" s="70">
        <v>4878324</v>
      </c>
      <c r="AA11" s="70">
        <v>160301</v>
      </c>
      <c r="AB11" s="71">
        <v>5038625</v>
      </c>
    </row>
    <row r="12" spans="1:220" ht="24" customHeight="1" x14ac:dyDescent="0.2">
      <c r="A12" s="69">
        <v>4</v>
      </c>
      <c r="B12" s="250" t="s">
        <v>31</v>
      </c>
      <c r="C12" s="72">
        <v>3752929</v>
      </c>
      <c r="D12" s="70">
        <v>46414</v>
      </c>
      <c r="E12" s="70">
        <v>1240</v>
      </c>
      <c r="F12" s="70">
        <v>0</v>
      </c>
      <c r="G12" s="70">
        <v>47654</v>
      </c>
      <c r="H12" s="70">
        <v>297</v>
      </c>
      <c r="I12" s="70">
        <v>0</v>
      </c>
      <c r="J12" s="71">
        <v>297</v>
      </c>
      <c r="K12" s="70">
        <v>6126</v>
      </c>
      <c r="L12" s="70">
        <v>4068</v>
      </c>
      <c r="M12" s="70">
        <v>479</v>
      </c>
      <c r="N12" s="70">
        <v>313</v>
      </c>
      <c r="O12" s="71">
        <v>3811866</v>
      </c>
      <c r="P12" s="72">
        <v>74679</v>
      </c>
      <c r="Q12" s="70">
        <v>2005</v>
      </c>
      <c r="R12" s="70">
        <v>63384</v>
      </c>
      <c r="S12" s="70">
        <v>25959</v>
      </c>
      <c r="T12" s="70">
        <v>136</v>
      </c>
      <c r="U12" s="70">
        <v>166163</v>
      </c>
      <c r="V12" s="70">
        <v>535</v>
      </c>
      <c r="W12" s="70">
        <v>2581</v>
      </c>
      <c r="X12" s="70">
        <v>1368</v>
      </c>
      <c r="Y12" s="70">
        <v>57</v>
      </c>
      <c r="Z12" s="70">
        <v>3517673</v>
      </c>
      <c r="AA12" s="70">
        <v>123489</v>
      </c>
      <c r="AB12" s="71">
        <v>3641162</v>
      </c>
    </row>
    <row r="13" spans="1:220" ht="24" customHeight="1" x14ac:dyDescent="0.2">
      <c r="A13" s="69">
        <v>5</v>
      </c>
      <c r="B13" s="250" t="s">
        <v>32</v>
      </c>
      <c r="C13" s="72">
        <v>3120170</v>
      </c>
      <c r="D13" s="70">
        <v>37806</v>
      </c>
      <c r="E13" s="70">
        <v>4052</v>
      </c>
      <c r="F13" s="70">
        <v>678</v>
      </c>
      <c r="G13" s="70">
        <v>42536</v>
      </c>
      <c r="H13" s="70">
        <v>1880</v>
      </c>
      <c r="I13" s="70">
        <v>0</v>
      </c>
      <c r="J13" s="71">
        <v>1880</v>
      </c>
      <c r="K13" s="70">
        <v>7382</v>
      </c>
      <c r="L13" s="70">
        <v>1640</v>
      </c>
      <c r="M13" s="70">
        <v>127</v>
      </c>
      <c r="N13" s="70">
        <v>288</v>
      </c>
      <c r="O13" s="71">
        <v>3174023</v>
      </c>
      <c r="P13" s="72">
        <v>61972</v>
      </c>
      <c r="Q13" s="70">
        <v>2169</v>
      </c>
      <c r="R13" s="70">
        <v>46708</v>
      </c>
      <c r="S13" s="70">
        <v>16592</v>
      </c>
      <c r="T13" s="70">
        <v>72</v>
      </c>
      <c r="U13" s="70">
        <v>127513</v>
      </c>
      <c r="V13" s="70">
        <v>575</v>
      </c>
      <c r="W13" s="70">
        <v>1452</v>
      </c>
      <c r="X13" s="70">
        <v>745</v>
      </c>
      <c r="Y13" s="70">
        <v>152</v>
      </c>
      <c r="Z13" s="70">
        <v>2947051</v>
      </c>
      <c r="AA13" s="70">
        <v>96535</v>
      </c>
      <c r="AB13" s="71">
        <v>3043586</v>
      </c>
    </row>
    <row r="14" spans="1:220" ht="24" customHeight="1" x14ac:dyDescent="0.2">
      <c r="A14" s="69">
        <v>6</v>
      </c>
      <c r="B14" s="250" t="s">
        <v>33</v>
      </c>
      <c r="C14" s="72">
        <v>2413748</v>
      </c>
      <c r="D14" s="70">
        <v>22841</v>
      </c>
      <c r="E14" s="70">
        <v>24</v>
      </c>
      <c r="F14" s="70">
        <v>620</v>
      </c>
      <c r="G14" s="70">
        <v>23485</v>
      </c>
      <c r="H14" s="70">
        <v>86</v>
      </c>
      <c r="I14" s="70">
        <v>0</v>
      </c>
      <c r="J14" s="71">
        <v>86</v>
      </c>
      <c r="K14" s="70">
        <v>298</v>
      </c>
      <c r="L14" s="70">
        <v>1072</v>
      </c>
      <c r="M14" s="70">
        <v>270</v>
      </c>
      <c r="N14" s="70">
        <v>532</v>
      </c>
      <c r="O14" s="71">
        <v>2439491</v>
      </c>
      <c r="P14" s="72">
        <v>53218</v>
      </c>
      <c r="Q14" s="70">
        <v>1198</v>
      </c>
      <c r="R14" s="70">
        <v>24719</v>
      </c>
      <c r="S14" s="70">
        <v>9605</v>
      </c>
      <c r="T14" s="70">
        <v>9</v>
      </c>
      <c r="U14" s="70">
        <v>88749</v>
      </c>
      <c r="V14" s="70">
        <v>451</v>
      </c>
      <c r="W14" s="70">
        <v>1329</v>
      </c>
      <c r="X14" s="70">
        <v>636</v>
      </c>
      <c r="Y14" s="70">
        <v>0</v>
      </c>
      <c r="Z14" s="70">
        <v>2291748</v>
      </c>
      <c r="AA14" s="70">
        <v>56578</v>
      </c>
      <c r="AB14" s="71">
        <v>2348326</v>
      </c>
    </row>
    <row r="15" spans="1:220" ht="24" customHeight="1" x14ac:dyDescent="0.2">
      <c r="A15" s="69">
        <v>7</v>
      </c>
      <c r="B15" s="250" t="s">
        <v>34</v>
      </c>
      <c r="C15" s="72">
        <v>6063661</v>
      </c>
      <c r="D15" s="70">
        <v>72152</v>
      </c>
      <c r="E15" s="70">
        <v>3725</v>
      </c>
      <c r="F15" s="70">
        <v>2189</v>
      </c>
      <c r="G15" s="70">
        <v>78066</v>
      </c>
      <c r="H15" s="70">
        <v>669</v>
      </c>
      <c r="I15" s="70">
        <v>0</v>
      </c>
      <c r="J15" s="71">
        <v>669</v>
      </c>
      <c r="K15" s="70">
        <v>5191</v>
      </c>
      <c r="L15" s="70">
        <v>4587</v>
      </c>
      <c r="M15" s="70">
        <v>935</v>
      </c>
      <c r="N15" s="70">
        <v>1101</v>
      </c>
      <c r="O15" s="71">
        <v>6154210</v>
      </c>
      <c r="P15" s="72">
        <v>102894</v>
      </c>
      <c r="Q15" s="70">
        <v>3600</v>
      </c>
      <c r="R15" s="70">
        <v>96736</v>
      </c>
      <c r="S15" s="70">
        <v>53346</v>
      </c>
      <c r="T15" s="70">
        <v>15</v>
      </c>
      <c r="U15" s="70">
        <v>256591</v>
      </c>
      <c r="V15" s="70">
        <v>933</v>
      </c>
      <c r="W15" s="70">
        <v>3202</v>
      </c>
      <c r="X15" s="70">
        <v>3124</v>
      </c>
      <c r="Y15" s="70">
        <v>505</v>
      </c>
      <c r="Z15" s="70">
        <v>5690720</v>
      </c>
      <c r="AA15" s="70">
        <v>199135</v>
      </c>
      <c r="AB15" s="71">
        <v>5889855</v>
      </c>
    </row>
    <row r="16" spans="1:220" ht="24" customHeight="1" x14ac:dyDescent="0.2">
      <c r="A16" s="69">
        <v>8</v>
      </c>
      <c r="B16" s="250" t="s">
        <v>35</v>
      </c>
      <c r="C16" s="72">
        <v>2615500</v>
      </c>
      <c r="D16" s="70">
        <v>26464</v>
      </c>
      <c r="E16" s="70">
        <v>283</v>
      </c>
      <c r="F16" s="70">
        <v>0</v>
      </c>
      <c r="G16" s="70">
        <v>26747</v>
      </c>
      <c r="H16" s="70">
        <v>235</v>
      </c>
      <c r="I16" s="70">
        <v>0</v>
      </c>
      <c r="J16" s="71">
        <v>235</v>
      </c>
      <c r="K16" s="70">
        <v>379</v>
      </c>
      <c r="L16" s="70">
        <v>898</v>
      </c>
      <c r="M16" s="70">
        <v>322</v>
      </c>
      <c r="N16" s="70">
        <v>338</v>
      </c>
      <c r="O16" s="71">
        <v>2644419</v>
      </c>
      <c r="P16" s="72">
        <v>50558</v>
      </c>
      <c r="Q16" s="70">
        <v>1476</v>
      </c>
      <c r="R16" s="70">
        <v>44660</v>
      </c>
      <c r="S16" s="70">
        <v>14881</v>
      </c>
      <c r="T16" s="70">
        <v>15</v>
      </c>
      <c r="U16" s="70">
        <v>111590</v>
      </c>
      <c r="V16" s="70">
        <v>512</v>
      </c>
      <c r="W16" s="70">
        <v>1239</v>
      </c>
      <c r="X16" s="70">
        <v>815</v>
      </c>
      <c r="Y16" s="70">
        <v>14</v>
      </c>
      <c r="Z16" s="70">
        <v>2438294</v>
      </c>
      <c r="AA16" s="70">
        <v>91955</v>
      </c>
      <c r="AB16" s="71">
        <v>2530249</v>
      </c>
    </row>
    <row r="17" spans="1:28" ht="24" customHeight="1" x14ac:dyDescent="0.2">
      <c r="A17" s="69">
        <v>9</v>
      </c>
      <c r="B17" s="250" t="s">
        <v>36</v>
      </c>
      <c r="C17" s="72">
        <v>2327837</v>
      </c>
      <c r="D17" s="70">
        <v>17182</v>
      </c>
      <c r="E17" s="70">
        <v>965</v>
      </c>
      <c r="F17" s="70">
        <v>0</v>
      </c>
      <c r="G17" s="70">
        <v>18147</v>
      </c>
      <c r="H17" s="70">
        <v>491</v>
      </c>
      <c r="I17" s="70">
        <v>0</v>
      </c>
      <c r="J17" s="71">
        <v>491</v>
      </c>
      <c r="K17" s="70">
        <v>90</v>
      </c>
      <c r="L17" s="70">
        <v>1000</v>
      </c>
      <c r="M17" s="70">
        <v>171</v>
      </c>
      <c r="N17" s="70">
        <v>225</v>
      </c>
      <c r="O17" s="71">
        <v>2347961</v>
      </c>
      <c r="P17" s="72">
        <v>44628</v>
      </c>
      <c r="Q17" s="70">
        <v>560</v>
      </c>
      <c r="R17" s="70">
        <v>32045</v>
      </c>
      <c r="S17" s="70">
        <v>14495</v>
      </c>
      <c r="T17" s="70">
        <v>56</v>
      </c>
      <c r="U17" s="70">
        <v>91784</v>
      </c>
      <c r="V17" s="70">
        <v>272</v>
      </c>
      <c r="W17" s="70">
        <v>1071</v>
      </c>
      <c r="X17" s="70">
        <v>785</v>
      </c>
      <c r="Y17" s="70">
        <v>332</v>
      </c>
      <c r="Z17" s="70">
        <v>2184296</v>
      </c>
      <c r="AA17" s="70">
        <v>69421</v>
      </c>
      <c r="AB17" s="71">
        <v>2253717</v>
      </c>
    </row>
    <row r="18" spans="1:28" ht="24" customHeight="1" x14ac:dyDescent="0.2">
      <c r="A18" s="69">
        <v>10</v>
      </c>
      <c r="B18" s="250" t="s">
        <v>193</v>
      </c>
      <c r="C18" s="72">
        <v>1003767</v>
      </c>
      <c r="D18" s="70">
        <v>6793</v>
      </c>
      <c r="E18" s="70">
        <v>725</v>
      </c>
      <c r="F18" s="70">
        <v>0</v>
      </c>
      <c r="G18" s="70">
        <v>7518</v>
      </c>
      <c r="H18" s="70">
        <v>363</v>
      </c>
      <c r="I18" s="70">
        <v>0</v>
      </c>
      <c r="J18" s="71">
        <v>363</v>
      </c>
      <c r="K18" s="70">
        <v>1806</v>
      </c>
      <c r="L18" s="70">
        <v>691</v>
      </c>
      <c r="M18" s="70">
        <v>109</v>
      </c>
      <c r="N18" s="70">
        <v>64</v>
      </c>
      <c r="O18" s="71">
        <v>1014318</v>
      </c>
      <c r="P18" s="72">
        <v>21119</v>
      </c>
      <c r="Q18" s="70">
        <v>524</v>
      </c>
      <c r="R18" s="70">
        <v>14041</v>
      </c>
      <c r="S18" s="70">
        <v>8510</v>
      </c>
      <c r="T18" s="70">
        <v>2</v>
      </c>
      <c r="U18" s="70">
        <v>44196</v>
      </c>
      <c r="V18" s="70">
        <v>148</v>
      </c>
      <c r="W18" s="70">
        <v>615</v>
      </c>
      <c r="X18" s="70">
        <v>663</v>
      </c>
      <c r="Y18" s="70">
        <v>0</v>
      </c>
      <c r="Z18" s="70">
        <v>940601</v>
      </c>
      <c r="AA18" s="70">
        <v>28095</v>
      </c>
      <c r="AB18" s="71">
        <v>968696</v>
      </c>
    </row>
    <row r="19" spans="1:28" ht="24" customHeight="1" x14ac:dyDescent="0.2">
      <c r="A19" s="69">
        <v>11</v>
      </c>
      <c r="B19" s="250" t="s">
        <v>185</v>
      </c>
      <c r="C19" s="72">
        <v>3858867</v>
      </c>
      <c r="D19" s="70">
        <v>40721</v>
      </c>
      <c r="E19" s="70">
        <v>1987</v>
      </c>
      <c r="F19" s="70">
        <v>204</v>
      </c>
      <c r="G19" s="70">
        <v>42912</v>
      </c>
      <c r="H19" s="70">
        <v>1229</v>
      </c>
      <c r="I19" s="70">
        <v>0</v>
      </c>
      <c r="J19" s="71">
        <v>1229</v>
      </c>
      <c r="K19" s="70">
        <v>3645</v>
      </c>
      <c r="L19" s="70">
        <v>850</v>
      </c>
      <c r="M19" s="70">
        <v>284</v>
      </c>
      <c r="N19" s="70">
        <v>397</v>
      </c>
      <c r="O19" s="71">
        <v>3908184</v>
      </c>
      <c r="P19" s="72">
        <v>73742</v>
      </c>
      <c r="Q19" s="70">
        <v>1818</v>
      </c>
      <c r="R19" s="70">
        <v>55471</v>
      </c>
      <c r="S19" s="70">
        <v>27042</v>
      </c>
      <c r="T19" s="70">
        <v>5</v>
      </c>
      <c r="U19" s="70">
        <v>158078</v>
      </c>
      <c r="V19" s="70">
        <v>853</v>
      </c>
      <c r="W19" s="70">
        <v>1247</v>
      </c>
      <c r="X19" s="70">
        <v>564</v>
      </c>
      <c r="Y19" s="70">
        <v>60</v>
      </c>
      <c r="Z19" s="70">
        <v>3629125</v>
      </c>
      <c r="AA19" s="70">
        <v>118257</v>
      </c>
      <c r="AB19" s="71">
        <v>3747382</v>
      </c>
    </row>
    <row r="20" spans="1:28" ht="24" customHeight="1" x14ac:dyDescent="0.2">
      <c r="A20" s="73">
        <v>12</v>
      </c>
      <c r="B20" s="251" t="s">
        <v>186</v>
      </c>
      <c r="C20" s="72">
        <v>1492824</v>
      </c>
      <c r="D20" s="70">
        <v>6901</v>
      </c>
      <c r="E20" s="70">
        <v>2062</v>
      </c>
      <c r="F20" s="70">
        <v>0</v>
      </c>
      <c r="G20" s="70">
        <v>8963</v>
      </c>
      <c r="H20" s="70">
        <v>96</v>
      </c>
      <c r="I20" s="70">
        <v>0</v>
      </c>
      <c r="J20" s="71">
        <v>96</v>
      </c>
      <c r="K20" s="70">
        <v>1613</v>
      </c>
      <c r="L20" s="70">
        <v>4828</v>
      </c>
      <c r="M20" s="70">
        <v>109</v>
      </c>
      <c r="N20" s="70">
        <v>154</v>
      </c>
      <c r="O20" s="71">
        <v>1508587</v>
      </c>
      <c r="P20" s="72">
        <v>27262</v>
      </c>
      <c r="Q20" s="70">
        <v>579</v>
      </c>
      <c r="R20" s="70">
        <v>25383</v>
      </c>
      <c r="S20" s="70">
        <v>10920</v>
      </c>
      <c r="T20" s="70">
        <v>278</v>
      </c>
      <c r="U20" s="70">
        <v>64422</v>
      </c>
      <c r="V20" s="70">
        <v>157</v>
      </c>
      <c r="W20" s="70">
        <v>1101</v>
      </c>
      <c r="X20" s="70">
        <v>201</v>
      </c>
      <c r="Y20" s="70">
        <v>27</v>
      </c>
      <c r="Z20" s="70">
        <v>1390144</v>
      </c>
      <c r="AA20" s="70">
        <v>52535</v>
      </c>
      <c r="AB20" s="71">
        <v>1442679</v>
      </c>
    </row>
    <row r="21" spans="1:28" ht="24" customHeight="1" x14ac:dyDescent="0.2">
      <c r="A21" s="74">
        <v>13</v>
      </c>
      <c r="B21" s="254" t="s">
        <v>209</v>
      </c>
      <c r="C21" s="72">
        <v>732491</v>
      </c>
      <c r="D21" s="70">
        <v>2929</v>
      </c>
      <c r="E21" s="70">
        <v>0</v>
      </c>
      <c r="F21" s="70">
        <v>0</v>
      </c>
      <c r="G21" s="70">
        <v>2929</v>
      </c>
      <c r="H21" s="70">
        <v>86</v>
      </c>
      <c r="I21" s="70">
        <v>0</v>
      </c>
      <c r="J21" s="71">
        <v>86</v>
      </c>
      <c r="K21" s="70">
        <v>6509</v>
      </c>
      <c r="L21" s="70">
        <v>145</v>
      </c>
      <c r="M21" s="70">
        <v>132</v>
      </c>
      <c r="N21" s="70">
        <v>134</v>
      </c>
      <c r="O21" s="71">
        <v>742426</v>
      </c>
      <c r="P21" s="72">
        <v>16876</v>
      </c>
      <c r="Q21" s="70">
        <v>203</v>
      </c>
      <c r="R21" s="70">
        <v>6426</v>
      </c>
      <c r="S21" s="70">
        <v>4066</v>
      </c>
      <c r="T21" s="70">
        <v>0</v>
      </c>
      <c r="U21" s="70">
        <v>27571</v>
      </c>
      <c r="V21" s="70">
        <v>119</v>
      </c>
      <c r="W21" s="70">
        <v>288</v>
      </c>
      <c r="X21" s="70">
        <v>398</v>
      </c>
      <c r="Y21" s="70">
        <v>0</v>
      </c>
      <c r="Z21" s="70">
        <v>698534</v>
      </c>
      <c r="AA21" s="70">
        <v>15516</v>
      </c>
      <c r="AB21" s="71">
        <v>714050</v>
      </c>
    </row>
    <row r="22" spans="1:28" ht="24" customHeight="1" x14ac:dyDescent="0.2">
      <c r="A22" s="64">
        <v>14</v>
      </c>
      <c r="B22" s="279" t="s">
        <v>210</v>
      </c>
      <c r="C22" s="77">
        <v>2637984</v>
      </c>
      <c r="D22" s="75">
        <v>28751</v>
      </c>
      <c r="E22" s="75">
        <v>692</v>
      </c>
      <c r="F22" s="75">
        <v>165</v>
      </c>
      <c r="G22" s="75">
        <v>29608</v>
      </c>
      <c r="H22" s="75">
        <v>166</v>
      </c>
      <c r="I22" s="75">
        <v>0</v>
      </c>
      <c r="J22" s="76">
        <v>166</v>
      </c>
      <c r="K22" s="75">
        <v>335</v>
      </c>
      <c r="L22" s="75">
        <v>1725</v>
      </c>
      <c r="M22" s="75">
        <v>193</v>
      </c>
      <c r="N22" s="75">
        <v>81</v>
      </c>
      <c r="O22" s="76">
        <v>2670092</v>
      </c>
      <c r="P22" s="77">
        <v>36839</v>
      </c>
      <c r="Q22" s="75">
        <v>768</v>
      </c>
      <c r="R22" s="75">
        <v>26328</v>
      </c>
      <c r="S22" s="75">
        <v>42187</v>
      </c>
      <c r="T22" s="75">
        <v>291</v>
      </c>
      <c r="U22" s="75">
        <v>106413</v>
      </c>
      <c r="V22" s="75">
        <v>190</v>
      </c>
      <c r="W22" s="75">
        <v>975</v>
      </c>
      <c r="X22" s="75">
        <v>798</v>
      </c>
      <c r="Y22" s="75">
        <v>23</v>
      </c>
      <c r="Z22" s="75">
        <v>2503301</v>
      </c>
      <c r="AA22" s="75">
        <v>58392</v>
      </c>
      <c r="AB22" s="76">
        <v>2561693</v>
      </c>
    </row>
    <row r="23" spans="1:28" ht="24" customHeight="1" x14ac:dyDescent="0.2">
      <c r="A23" s="32"/>
      <c r="B23" s="40" t="s">
        <v>298</v>
      </c>
      <c r="C23" s="261">
        <v>61483650</v>
      </c>
      <c r="D23" s="78">
        <v>701410</v>
      </c>
      <c r="E23" s="78">
        <v>49779</v>
      </c>
      <c r="F23" s="78">
        <v>6654</v>
      </c>
      <c r="G23" s="78">
        <v>757843</v>
      </c>
      <c r="H23" s="78">
        <v>11060</v>
      </c>
      <c r="I23" s="78">
        <v>74</v>
      </c>
      <c r="J23" s="242">
        <v>11134</v>
      </c>
      <c r="K23" s="78">
        <v>146368</v>
      </c>
      <c r="L23" s="78">
        <v>44380</v>
      </c>
      <c r="M23" s="78">
        <v>6082</v>
      </c>
      <c r="N23" s="78">
        <v>11764</v>
      </c>
      <c r="O23" s="242">
        <v>62461221</v>
      </c>
      <c r="P23" s="261">
        <v>1073239</v>
      </c>
      <c r="Q23" s="78">
        <v>43610</v>
      </c>
      <c r="R23" s="78">
        <v>856810</v>
      </c>
      <c r="S23" s="78">
        <v>570460</v>
      </c>
      <c r="T23" s="78">
        <v>1598</v>
      </c>
      <c r="U23" s="78">
        <v>2545717</v>
      </c>
      <c r="V23" s="78">
        <v>8220</v>
      </c>
      <c r="W23" s="78">
        <v>36667</v>
      </c>
      <c r="X23" s="78">
        <v>24538</v>
      </c>
      <c r="Y23" s="78">
        <v>1430</v>
      </c>
      <c r="Z23" s="78">
        <v>58206109</v>
      </c>
      <c r="AA23" s="78">
        <v>1638540</v>
      </c>
      <c r="AB23" s="242">
        <v>59844649</v>
      </c>
    </row>
    <row r="24" spans="1:28" ht="24" customHeight="1" x14ac:dyDescent="0.2">
      <c r="A24" s="65">
        <v>15</v>
      </c>
      <c r="B24" s="253" t="s">
        <v>189</v>
      </c>
      <c r="C24" s="81">
        <v>1150938</v>
      </c>
      <c r="D24" s="79">
        <v>8709</v>
      </c>
      <c r="E24" s="79">
        <v>0</v>
      </c>
      <c r="F24" s="79">
        <v>0</v>
      </c>
      <c r="G24" s="79">
        <v>8709</v>
      </c>
      <c r="H24" s="79">
        <v>345</v>
      </c>
      <c r="I24" s="79">
        <v>0</v>
      </c>
      <c r="J24" s="80">
        <v>345</v>
      </c>
      <c r="K24" s="79">
        <v>109</v>
      </c>
      <c r="L24" s="79">
        <v>535</v>
      </c>
      <c r="M24" s="79">
        <v>15</v>
      </c>
      <c r="N24" s="79">
        <v>178</v>
      </c>
      <c r="O24" s="80">
        <v>1160829</v>
      </c>
      <c r="P24" s="81">
        <v>19528</v>
      </c>
      <c r="Q24" s="79">
        <v>337</v>
      </c>
      <c r="R24" s="79">
        <v>17622</v>
      </c>
      <c r="S24" s="79">
        <v>9044</v>
      </c>
      <c r="T24" s="79">
        <v>0</v>
      </c>
      <c r="U24" s="79">
        <v>46531</v>
      </c>
      <c r="V24" s="79">
        <v>109</v>
      </c>
      <c r="W24" s="79">
        <v>296</v>
      </c>
      <c r="X24" s="79">
        <v>160</v>
      </c>
      <c r="Y24" s="79">
        <v>0</v>
      </c>
      <c r="Z24" s="79">
        <v>1078856</v>
      </c>
      <c r="AA24" s="79">
        <v>34877</v>
      </c>
      <c r="AB24" s="80">
        <v>1113733</v>
      </c>
    </row>
    <row r="25" spans="1:28" ht="24" customHeight="1" x14ac:dyDescent="0.2">
      <c r="A25" s="69">
        <v>16</v>
      </c>
      <c r="B25" s="254" t="s">
        <v>38</v>
      </c>
      <c r="C25" s="72">
        <v>653601</v>
      </c>
      <c r="D25" s="70">
        <v>2203</v>
      </c>
      <c r="E25" s="70">
        <v>0</v>
      </c>
      <c r="F25" s="70">
        <v>0</v>
      </c>
      <c r="G25" s="70">
        <v>2203</v>
      </c>
      <c r="H25" s="70">
        <v>28</v>
      </c>
      <c r="I25" s="70">
        <v>0</v>
      </c>
      <c r="J25" s="71">
        <v>28</v>
      </c>
      <c r="K25" s="70">
        <v>0</v>
      </c>
      <c r="L25" s="70">
        <v>426</v>
      </c>
      <c r="M25" s="70">
        <v>12</v>
      </c>
      <c r="N25" s="70">
        <v>26</v>
      </c>
      <c r="O25" s="71">
        <v>656296</v>
      </c>
      <c r="P25" s="72">
        <v>14730</v>
      </c>
      <c r="Q25" s="70">
        <v>62</v>
      </c>
      <c r="R25" s="70">
        <v>9044</v>
      </c>
      <c r="S25" s="70">
        <v>2464</v>
      </c>
      <c r="T25" s="70">
        <v>0</v>
      </c>
      <c r="U25" s="70">
        <v>26300</v>
      </c>
      <c r="V25" s="70">
        <v>55</v>
      </c>
      <c r="W25" s="70">
        <v>122</v>
      </c>
      <c r="X25" s="70">
        <v>519</v>
      </c>
      <c r="Y25" s="70">
        <v>0</v>
      </c>
      <c r="Z25" s="70">
        <v>609191</v>
      </c>
      <c r="AA25" s="70">
        <v>20109</v>
      </c>
      <c r="AB25" s="71">
        <v>629300</v>
      </c>
    </row>
    <row r="26" spans="1:28" ht="24" customHeight="1" x14ac:dyDescent="0.2">
      <c r="A26" s="69">
        <v>17</v>
      </c>
      <c r="B26" s="254" t="s">
        <v>39</v>
      </c>
      <c r="C26" s="72">
        <v>321043</v>
      </c>
      <c r="D26" s="70">
        <v>705</v>
      </c>
      <c r="E26" s="70">
        <v>0</v>
      </c>
      <c r="F26" s="70">
        <v>0</v>
      </c>
      <c r="G26" s="70">
        <v>705</v>
      </c>
      <c r="H26" s="70">
        <v>0</v>
      </c>
      <c r="I26" s="70">
        <v>0</v>
      </c>
      <c r="J26" s="71">
        <v>0</v>
      </c>
      <c r="K26" s="70">
        <v>5</v>
      </c>
      <c r="L26" s="70">
        <v>604</v>
      </c>
      <c r="M26" s="70">
        <v>23</v>
      </c>
      <c r="N26" s="70">
        <v>0</v>
      </c>
      <c r="O26" s="71">
        <v>322380</v>
      </c>
      <c r="P26" s="72">
        <v>8377</v>
      </c>
      <c r="Q26" s="70">
        <v>124</v>
      </c>
      <c r="R26" s="70">
        <v>1894</v>
      </c>
      <c r="S26" s="70">
        <v>859</v>
      </c>
      <c r="T26" s="70">
        <v>0</v>
      </c>
      <c r="U26" s="70">
        <v>11254</v>
      </c>
      <c r="V26" s="70">
        <v>100</v>
      </c>
      <c r="W26" s="70">
        <v>149</v>
      </c>
      <c r="X26" s="70">
        <v>654</v>
      </c>
      <c r="Y26" s="70">
        <v>0</v>
      </c>
      <c r="Z26" s="70">
        <v>305378</v>
      </c>
      <c r="AA26" s="70">
        <v>4845</v>
      </c>
      <c r="AB26" s="71">
        <v>310223</v>
      </c>
    </row>
    <row r="27" spans="1:28" ht="24" customHeight="1" x14ac:dyDescent="0.2">
      <c r="A27" s="69">
        <v>18</v>
      </c>
      <c r="B27" s="254" t="s">
        <v>40</v>
      </c>
      <c r="C27" s="72">
        <v>377457</v>
      </c>
      <c r="D27" s="70">
        <v>3272</v>
      </c>
      <c r="E27" s="70">
        <v>0</v>
      </c>
      <c r="F27" s="70">
        <v>0</v>
      </c>
      <c r="G27" s="70">
        <v>3272</v>
      </c>
      <c r="H27" s="70">
        <v>124</v>
      </c>
      <c r="I27" s="70">
        <v>0</v>
      </c>
      <c r="J27" s="71">
        <v>124</v>
      </c>
      <c r="K27" s="70">
        <v>5</v>
      </c>
      <c r="L27" s="70">
        <v>131</v>
      </c>
      <c r="M27" s="70">
        <v>11</v>
      </c>
      <c r="N27" s="70">
        <v>0</v>
      </c>
      <c r="O27" s="71">
        <v>381000</v>
      </c>
      <c r="P27" s="72">
        <v>7456</v>
      </c>
      <c r="Q27" s="70">
        <v>590</v>
      </c>
      <c r="R27" s="70">
        <v>5153</v>
      </c>
      <c r="S27" s="70">
        <v>2061</v>
      </c>
      <c r="T27" s="70">
        <v>0</v>
      </c>
      <c r="U27" s="70">
        <v>15260</v>
      </c>
      <c r="V27" s="70">
        <v>71</v>
      </c>
      <c r="W27" s="70">
        <v>128</v>
      </c>
      <c r="X27" s="70">
        <v>99</v>
      </c>
      <c r="Y27" s="70">
        <v>0</v>
      </c>
      <c r="Z27" s="70">
        <v>355219</v>
      </c>
      <c r="AA27" s="70">
        <v>10223</v>
      </c>
      <c r="AB27" s="71">
        <v>365442</v>
      </c>
    </row>
    <row r="28" spans="1:28" ht="24" customHeight="1" x14ac:dyDescent="0.2">
      <c r="A28" s="69">
        <v>19</v>
      </c>
      <c r="B28" s="254" t="s">
        <v>41</v>
      </c>
      <c r="C28" s="72">
        <v>465730</v>
      </c>
      <c r="D28" s="70">
        <v>2152</v>
      </c>
      <c r="E28" s="70">
        <v>0</v>
      </c>
      <c r="F28" s="70">
        <v>0</v>
      </c>
      <c r="G28" s="70">
        <v>2152</v>
      </c>
      <c r="H28" s="70">
        <v>0</v>
      </c>
      <c r="I28" s="70">
        <v>0</v>
      </c>
      <c r="J28" s="71">
        <v>0</v>
      </c>
      <c r="K28" s="70">
        <v>0</v>
      </c>
      <c r="L28" s="70">
        <v>342</v>
      </c>
      <c r="M28" s="70">
        <v>13</v>
      </c>
      <c r="N28" s="70">
        <v>6</v>
      </c>
      <c r="O28" s="71">
        <v>468243</v>
      </c>
      <c r="P28" s="72">
        <v>9683</v>
      </c>
      <c r="Q28" s="70">
        <v>206</v>
      </c>
      <c r="R28" s="70">
        <v>8356</v>
      </c>
      <c r="S28" s="70">
        <v>2445</v>
      </c>
      <c r="T28" s="70">
        <v>0</v>
      </c>
      <c r="U28" s="70">
        <v>20690</v>
      </c>
      <c r="V28" s="70">
        <v>44</v>
      </c>
      <c r="W28" s="70">
        <v>277</v>
      </c>
      <c r="X28" s="70">
        <v>399</v>
      </c>
      <c r="Y28" s="70">
        <v>0</v>
      </c>
      <c r="Z28" s="70">
        <v>430702</v>
      </c>
      <c r="AA28" s="70">
        <v>16131</v>
      </c>
      <c r="AB28" s="71">
        <v>446833</v>
      </c>
    </row>
    <row r="29" spans="1:28" ht="24" customHeight="1" x14ac:dyDescent="0.2">
      <c r="A29" s="69">
        <v>20</v>
      </c>
      <c r="B29" s="254" t="s">
        <v>42</v>
      </c>
      <c r="C29" s="72">
        <v>1365271</v>
      </c>
      <c r="D29" s="70">
        <v>8765</v>
      </c>
      <c r="E29" s="70">
        <v>396</v>
      </c>
      <c r="F29" s="70">
        <v>298</v>
      </c>
      <c r="G29" s="70">
        <v>9459</v>
      </c>
      <c r="H29" s="70">
        <v>115</v>
      </c>
      <c r="I29" s="70">
        <v>0</v>
      </c>
      <c r="J29" s="71">
        <v>115</v>
      </c>
      <c r="K29" s="70">
        <v>42</v>
      </c>
      <c r="L29" s="70">
        <v>1722</v>
      </c>
      <c r="M29" s="70">
        <v>88</v>
      </c>
      <c r="N29" s="70">
        <v>132</v>
      </c>
      <c r="O29" s="71">
        <v>1376829</v>
      </c>
      <c r="P29" s="72">
        <v>24917</v>
      </c>
      <c r="Q29" s="70">
        <v>1308</v>
      </c>
      <c r="R29" s="70">
        <v>20341</v>
      </c>
      <c r="S29" s="70">
        <v>9764</v>
      </c>
      <c r="T29" s="70">
        <v>0</v>
      </c>
      <c r="U29" s="70">
        <v>56330</v>
      </c>
      <c r="V29" s="70">
        <v>277</v>
      </c>
      <c r="W29" s="70">
        <v>1347</v>
      </c>
      <c r="X29" s="70">
        <v>497</v>
      </c>
      <c r="Y29" s="70">
        <v>52</v>
      </c>
      <c r="Z29" s="70">
        <v>1273642</v>
      </c>
      <c r="AA29" s="70">
        <v>44684</v>
      </c>
      <c r="AB29" s="71">
        <v>1318326</v>
      </c>
    </row>
    <row r="30" spans="1:28" ht="24" customHeight="1" x14ac:dyDescent="0.2">
      <c r="A30" s="69">
        <v>21</v>
      </c>
      <c r="B30" s="254" t="s">
        <v>43</v>
      </c>
      <c r="C30" s="72">
        <v>884147</v>
      </c>
      <c r="D30" s="70">
        <v>12400</v>
      </c>
      <c r="E30" s="70">
        <v>1154</v>
      </c>
      <c r="F30" s="70">
        <v>24</v>
      </c>
      <c r="G30" s="70">
        <v>13578</v>
      </c>
      <c r="H30" s="70">
        <v>0</v>
      </c>
      <c r="I30" s="70">
        <v>0</v>
      </c>
      <c r="J30" s="71">
        <v>0</v>
      </c>
      <c r="K30" s="70">
        <v>4217</v>
      </c>
      <c r="L30" s="70">
        <v>634</v>
      </c>
      <c r="M30" s="70">
        <v>112</v>
      </c>
      <c r="N30" s="70">
        <v>9</v>
      </c>
      <c r="O30" s="71">
        <v>902697</v>
      </c>
      <c r="P30" s="72">
        <v>16891</v>
      </c>
      <c r="Q30" s="70">
        <v>748</v>
      </c>
      <c r="R30" s="70">
        <v>14050</v>
      </c>
      <c r="S30" s="70">
        <v>6731</v>
      </c>
      <c r="T30" s="70">
        <v>0</v>
      </c>
      <c r="U30" s="70">
        <v>38420</v>
      </c>
      <c r="V30" s="70">
        <v>110</v>
      </c>
      <c r="W30" s="70">
        <v>756</v>
      </c>
      <c r="X30" s="70">
        <v>503</v>
      </c>
      <c r="Y30" s="70">
        <v>74</v>
      </c>
      <c r="Z30" s="70">
        <v>835019</v>
      </c>
      <c r="AA30" s="70">
        <v>27815</v>
      </c>
      <c r="AB30" s="71">
        <v>862834</v>
      </c>
    </row>
    <row r="31" spans="1:28" ht="24" customHeight="1" x14ac:dyDescent="0.2">
      <c r="A31" s="69">
        <v>22</v>
      </c>
      <c r="B31" s="254" t="s">
        <v>44</v>
      </c>
      <c r="C31" s="72">
        <v>307915</v>
      </c>
      <c r="D31" s="70">
        <v>132</v>
      </c>
      <c r="E31" s="70">
        <v>0</v>
      </c>
      <c r="F31" s="70">
        <v>0</v>
      </c>
      <c r="G31" s="70">
        <v>132</v>
      </c>
      <c r="H31" s="70">
        <v>9</v>
      </c>
      <c r="I31" s="70">
        <v>0</v>
      </c>
      <c r="J31" s="71">
        <v>9</v>
      </c>
      <c r="K31" s="70">
        <v>58</v>
      </c>
      <c r="L31" s="70">
        <v>53</v>
      </c>
      <c r="M31" s="70">
        <v>2</v>
      </c>
      <c r="N31" s="70">
        <v>31</v>
      </c>
      <c r="O31" s="71">
        <v>308200</v>
      </c>
      <c r="P31" s="72">
        <v>7743</v>
      </c>
      <c r="Q31" s="70">
        <v>51</v>
      </c>
      <c r="R31" s="70">
        <v>2419</v>
      </c>
      <c r="S31" s="70">
        <v>1757</v>
      </c>
      <c r="T31" s="70">
        <v>0</v>
      </c>
      <c r="U31" s="70">
        <v>11970</v>
      </c>
      <c r="V31" s="70">
        <v>56</v>
      </c>
      <c r="W31" s="70">
        <v>72</v>
      </c>
      <c r="X31" s="70">
        <v>43</v>
      </c>
      <c r="Y31" s="70">
        <v>0</v>
      </c>
      <c r="Z31" s="70">
        <v>290965</v>
      </c>
      <c r="AA31" s="70">
        <v>5094</v>
      </c>
      <c r="AB31" s="71">
        <v>296059</v>
      </c>
    </row>
    <row r="32" spans="1:28" ht="24" customHeight="1" x14ac:dyDescent="0.2">
      <c r="A32" s="69">
        <v>23</v>
      </c>
      <c r="B32" s="254" t="s">
        <v>45</v>
      </c>
      <c r="C32" s="72">
        <v>1152242</v>
      </c>
      <c r="D32" s="70">
        <v>7082</v>
      </c>
      <c r="E32" s="70">
        <v>1463</v>
      </c>
      <c r="F32" s="70">
        <v>0</v>
      </c>
      <c r="G32" s="70">
        <v>8545</v>
      </c>
      <c r="H32" s="70">
        <v>47</v>
      </c>
      <c r="I32" s="70">
        <v>0</v>
      </c>
      <c r="J32" s="71">
        <v>47</v>
      </c>
      <c r="K32" s="70">
        <v>309</v>
      </c>
      <c r="L32" s="70">
        <v>1777</v>
      </c>
      <c r="M32" s="70">
        <v>37</v>
      </c>
      <c r="N32" s="70">
        <v>64</v>
      </c>
      <c r="O32" s="71">
        <v>1163021</v>
      </c>
      <c r="P32" s="72">
        <v>19100</v>
      </c>
      <c r="Q32" s="70">
        <v>601</v>
      </c>
      <c r="R32" s="70">
        <v>12412</v>
      </c>
      <c r="S32" s="70">
        <v>12105</v>
      </c>
      <c r="T32" s="70">
        <v>253</v>
      </c>
      <c r="U32" s="70">
        <v>44471</v>
      </c>
      <c r="V32" s="70">
        <v>189</v>
      </c>
      <c r="W32" s="70">
        <v>706</v>
      </c>
      <c r="X32" s="70">
        <v>469</v>
      </c>
      <c r="Y32" s="70">
        <v>0</v>
      </c>
      <c r="Z32" s="70">
        <v>1088962</v>
      </c>
      <c r="AA32" s="70">
        <v>28224</v>
      </c>
      <c r="AB32" s="71">
        <v>1117186</v>
      </c>
    </row>
    <row r="33" spans="1:28" ht="24" customHeight="1" x14ac:dyDescent="0.2">
      <c r="A33" s="69">
        <v>24</v>
      </c>
      <c r="B33" s="254" t="s">
        <v>46</v>
      </c>
      <c r="C33" s="72">
        <v>621522</v>
      </c>
      <c r="D33" s="70">
        <v>13119</v>
      </c>
      <c r="E33" s="70">
        <v>0</v>
      </c>
      <c r="F33" s="70">
        <v>0</v>
      </c>
      <c r="G33" s="70">
        <v>13119</v>
      </c>
      <c r="H33" s="70">
        <v>300</v>
      </c>
      <c r="I33" s="70">
        <v>0</v>
      </c>
      <c r="J33" s="71">
        <v>300</v>
      </c>
      <c r="K33" s="70">
        <v>1382</v>
      </c>
      <c r="L33" s="70">
        <v>366</v>
      </c>
      <c r="M33" s="70">
        <v>146</v>
      </c>
      <c r="N33" s="70">
        <v>10</v>
      </c>
      <c r="O33" s="71">
        <v>636845</v>
      </c>
      <c r="P33" s="72">
        <v>15699</v>
      </c>
      <c r="Q33" s="70">
        <v>388</v>
      </c>
      <c r="R33" s="70">
        <v>5150</v>
      </c>
      <c r="S33" s="70">
        <v>3415</v>
      </c>
      <c r="T33" s="70">
        <v>3</v>
      </c>
      <c r="U33" s="70">
        <v>24655</v>
      </c>
      <c r="V33" s="70">
        <v>205</v>
      </c>
      <c r="W33" s="70">
        <v>584</v>
      </c>
      <c r="X33" s="70">
        <v>99</v>
      </c>
      <c r="Y33" s="70">
        <v>0</v>
      </c>
      <c r="Z33" s="70">
        <v>600517</v>
      </c>
      <c r="AA33" s="70">
        <v>10785</v>
      </c>
      <c r="AB33" s="71">
        <v>611302</v>
      </c>
    </row>
    <row r="34" spans="1:28" ht="24" customHeight="1" x14ac:dyDescent="0.2">
      <c r="A34" s="73">
        <v>25</v>
      </c>
      <c r="B34" s="255" t="s">
        <v>211</v>
      </c>
      <c r="C34" s="77">
        <v>409251</v>
      </c>
      <c r="D34" s="75">
        <v>2069</v>
      </c>
      <c r="E34" s="75">
        <v>26</v>
      </c>
      <c r="F34" s="75">
        <v>0</v>
      </c>
      <c r="G34" s="75">
        <v>2095</v>
      </c>
      <c r="H34" s="75">
        <v>35</v>
      </c>
      <c r="I34" s="75">
        <v>0</v>
      </c>
      <c r="J34" s="76">
        <v>35</v>
      </c>
      <c r="K34" s="126">
        <v>684</v>
      </c>
      <c r="L34" s="126">
        <v>159</v>
      </c>
      <c r="M34" s="126">
        <v>51</v>
      </c>
      <c r="N34" s="75">
        <v>3</v>
      </c>
      <c r="O34" s="76">
        <v>412278</v>
      </c>
      <c r="P34" s="77">
        <v>11109</v>
      </c>
      <c r="Q34" s="75">
        <v>25</v>
      </c>
      <c r="R34" s="75">
        <v>3461</v>
      </c>
      <c r="S34" s="75">
        <v>1486</v>
      </c>
      <c r="T34" s="75">
        <v>0</v>
      </c>
      <c r="U34" s="75">
        <v>16081</v>
      </c>
      <c r="V34" s="75">
        <v>104</v>
      </c>
      <c r="W34" s="75">
        <v>186</v>
      </c>
      <c r="X34" s="75">
        <v>91</v>
      </c>
      <c r="Y34" s="75">
        <v>0</v>
      </c>
      <c r="Z34" s="75">
        <v>388713</v>
      </c>
      <c r="AA34" s="75">
        <v>7103</v>
      </c>
      <c r="AB34" s="76">
        <v>395816</v>
      </c>
    </row>
    <row r="35" spans="1:28" ht="24" customHeight="1" x14ac:dyDescent="0.2">
      <c r="A35" s="82"/>
      <c r="B35" s="256" t="s">
        <v>299</v>
      </c>
      <c r="C35" s="261">
        <v>7709117</v>
      </c>
      <c r="D35" s="78">
        <v>60608</v>
      </c>
      <c r="E35" s="78">
        <v>3039</v>
      </c>
      <c r="F35" s="78">
        <v>322</v>
      </c>
      <c r="G35" s="78">
        <v>63969</v>
      </c>
      <c r="H35" s="78">
        <v>1003</v>
      </c>
      <c r="I35" s="78">
        <v>0</v>
      </c>
      <c r="J35" s="242">
        <v>1003</v>
      </c>
      <c r="K35" s="78">
        <v>6811</v>
      </c>
      <c r="L35" s="78">
        <v>6749</v>
      </c>
      <c r="M35" s="78">
        <v>510</v>
      </c>
      <c r="N35" s="78">
        <v>459</v>
      </c>
      <c r="O35" s="242">
        <v>7788618</v>
      </c>
      <c r="P35" s="261">
        <v>155233</v>
      </c>
      <c r="Q35" s="78">
        <v>4440</v>
      </c>
      <c r="R35" s="78">
        <v>99902</v>
      </c>
      <c r="S35" s="78">
        <v>52131</v>
      </c>
      <c r="T35" s="78">
        <v>256</v>
      </c>
      <c r="U35" s="78">
        <v>311962</v>
      </c>
      <c r="V35" s="78">
        <v>1320</v>
      </c>
      <c r="W35" s="78">
        <v>4623</v>
      </c>
      <c r="X35" s="78">
        <v>3533</v>
      </c>
      <c r="Y35" s="78">
        <v>126</v>
      </c>
      <c r="Z35" s="78">
        <v>7257164</v>
      </c>
      <c r="AA35" s="78">
        <v>209890</v>
      </c>
      <c r="AB35" s="242">
        <v>7467054</v>
      </c>
    </row>
    <row r="36" spans="1:28" ht="24" customHeight="1" thickBot="1" x14ac:dyDescent="0.2">
      <c r="A36" s="83"/>
      <c r="B36" s="257" t="s">
        <v>47</v>
      </c>
      <c r="C36" s="262">
        <v>69192767</v>
      </c>
      <c r="D36" s="84">
        <v>762018</v>
      </c>
      <c r="E36" s="84">
        <v>52818</v>
      </c>
      <c r="F36" s="84">
        <v>6976</v>
      </c>
      <c r="G36" s="84">
        <v>821812</v>
      </c>
      <c r="H36" s="84">
        <v>12063</v>
      </c>
      <c r="I36" s="84">
        <v>74</v>
      </c>
      <c r="J36" s="243">
        <v>12137</v>
      </c>
      <c r="K36" s="84">
        <v>153179</v>
      </c>
      <c r="L36" s="84">
        <v>51129</v>
      </c>
      <c r="M36" s="84">
        <v>6592</v>
      </c>
      <c r="N36" s="84">
        <v>12223</v>
      </c>
      <c r="O36" s="243">
        <v>70249839</v>
      </c>
      <c r="P36" s="262">
        <v>1228472</v>
      </c>
      <c r="Q36" s="84">
        <v>48050</v>
      </c>
      <c r="R36" s="84">
        <v>956712</v>
      </c>
      <c r="S36" s="84">
        <v>622591</v>
      </c>
      <c r="T36" s="84">
        <v>1854</v>
      </c>
      <c r="U36" s="84">
        <v>2857679</v>
      </c>
      <c r="V36" s="84">
        <v>9540</v>
      </c>
      <c r="W36" s="84">
        <v>41290</v>
      </c>
      <c r="X36" s="84">
        <v>28071</v>
      </c>
      <c r="Y36" s="84">
        <v>1556</v>
      </c>
      <c r="Z36" s="84">
        <v>65463273</v>
      </c>
      <c r="AA36" s="84">
        <v>1848430</v>
      </c>
      <c r="AB36" s="243">
        <v>67311703</v>
      </c>
    </row>
    <row r="38" spans="1:28" x14ac:dyDescent="0.15">
      <c r="B38" s="160" t="s">
        <v>455</v>
      </c>
      <c r="C38" s="7">
        <f>SUM(C9:C22,C24:C34)</f>
        <v>69192767</v>
      </c>
      <c r="D38" s="7">
        <f>SUM(D9:D22,D24:D34)</f>
        <v>762018</v>
      </c>
      <c r="E38" s="7">
        <f>SUM(E9:E22,E24:E34)</f>
        <v>52818</v>
      </c>
      <c r="F38" s="7">
        <f>SUM(F9:F22,F24:F34)</f>
        <v>6976</v>
      </c>
      <c r="G38" s="7">
        <f>SUM(D38:F38)</f>
        <v>821812</v>
      </c>
      <c r="H38" s="7">
        <f>SUM(H9:H22,H24:H34)</f>
        <v>12063</v>
      </c>
      <c r="I38" s="7">
        <f>SUM(I9:I22,I24:I34)</f>
        <v>74</v>
      </c>
      <c r="J38" s="7">
        <f>SUM(H38:I38)</f>
        <v>12137</v>
      </c>
      <c r="K38" s="7">
        <f>SUM(K9:K22,K24:K34)</f>
        <v>153179</v>
      </c>
      <c r="M38" s="7">
        <f>SUM(M9:M22,M24:M34)</f>
        <v>6592</v>
      </c>
      <c r="N38" s="7">
        <f>SUM(N9:N22,N24:N34)</f>
        <v>12223</v>
      </c>
      <c r="O38" s="7">
        <f>SUM(C38,G38,J38,K38:N38)</f>
        <v>70198710</v>
      </c>
      <c r="P38" s="7">
        <f>SUM(P9:P22,P24:P34)</f>
        <v>1228472</v>
      </c>
      <c r="Q38" s="7">
        <f>SUM(Q9:Q22,Q24:Q34)</f>
        <v>48050</v>
      </c>
      <c r="R38" s="7">
        <f>SUM(R9:R22,R24:R34)</f>
        <v>956712</v>
      </c>
      <c r="S38" s="7">
        <f>SUM(S9:S22,S24:S34)</f>
        <v>622591</v>
      </c>
      <c r="T38" s="7">
        <f>SUM(T9:T22,T24:T34)</f>
        <v>1854</v>
      </c>
      <c r="U38" s="7">
        <f>SUM(P38:T38)</f>
        <v>2857679</v>
      </c>
      <c r="V38" s="7">
        <f t="shared" ref="V38:AA38" si="0">SUM(V9:V22,V24:V34)</f>
        <v>9540</v>
      </c>
      <c r="W38" s="7">
        <f t="shared" si="0"/>
        <v>41290</v>
      </c>
      <c r="X38" s="7">
        <f t="shared" si="0"/>
        <v>28071</v>
      </c>
      <c r="Y38" s="7">
        <f t="shared" si="0"/>
        <v>1556</v>
      </c>
      <c r="Z38" s="7">
        <f t="shared" si="0"/>
        <v>65463273</v>
      </c>
      <c r="AA38" s="7">
        <f t="shared" si="0"/>
        <v>1848430</v>
      </c>
      <c r="AB38" s="7">
        <f>SUM(Z38:AA38)</f>
        <v>67311703</v>
      </c>
    </row>
    <row r="39" spans="1:28" x14ac:dyDescent="0.15">
      <c r="C39" s="7">
        <f>C36-C38</f>
        <v>0</v>
      </c>
      <c r="D39" s="7">
        <f t="shared" ref="D39:AB39" si="1">D36-D38</f>
        <v>0</v>
      </c>
      <c r="E39" s="7">
        <f t="shared" si="1"/>
        <v>0</v>
      </c>
      <c r="F39" s="7">
        <f t="shared" si="1"/>
        <v>0</v>
      </c>
      <c r="G39" s="7">
        <f t="shared" si="1"/>
        <v>0</v>
      </c>
      <c r="H39" s="7">
        <f t="shared" si="1"/>
        <v>0</v>
      </c>
      <c r="I39" s="7">
        <f t="shared" si="1"/>
        <v>0</v>
      </c>
      <c r="J39" s="7">
        <f t="shared" si="1"/>
        <v>0</v>
      </c>
      <c r="K39" s="7">
        <f>K36-K38</f>
        <v>0</v>
      </c>
      <c r="M39" s="7">
        <f t="shared" si="1"/>
        <v>0</v>
      </c>
      <c r="N39" s="7">
        <f t="shared" si="1"/>
        <v>0</v>
      </c>
      <c r="O39" s="7">
        <f t="shared" si="1"/>
        <v>51129</v>
      </c>
      <c r="P39" s="7">
        <f t="shared" si="1"/>
        <v>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0</v>
      </c>
      <c r="U39" s="7">
        <f t="shared" si="1"/>
        <v>0</v>
      </c>
      <c r="V39" s="7">
        <f t="shared" si="1"/>
        <v>0</v>
      </c>
      <c r="W39" s="7">
        <f t="shared" si="1"/>
        <v>0</v>
      </c>
      <c r="X39" s="7">
        <f t="shared" si="1"/>
        <v>0</v>
      </c>
      <c r="Y39" s="7">
        <f t="shared" si="1"/>
        <v>0</v>
      </c>
      <c r="Z39" s="7">
        <f t="shared" si="1"/>
        <v>0</v>
      </c>
      <c r="AA39" s="7">
        <f t="shared" si="1"/>
        <v>0</v>
      </c>
      <c r="AB39" s="7">
        <f t="shared" si="1"/>
        <v>0</v>
      </c>
    </row>
  </sheetData>
  <sheetProtection selectLockedCells="1" selectUnlockedCells="1"/>
  <mergeCells count="1">
    <mergeCell ref="F4:G4"/>
  </mergeCells>
  <phoneticPr fontId="2"/>
  <pageMargins left="0.78740157480314965" right="0.39370078740157483" top="0.78740157480314965" bottom="0.78740157480314965" header="0.39370078740157483" footer="0.39370078740157483"/>
  <pageSetup paperSize="9" scale="53" firstPageNumber="42" orientation="landscape" useFirstPageNumber="1" r:id="rId1"/>
  <headerFooter alignWithMargins="0"/>
  <colBreaks count="1" manualBreakCount="1">
    <brk id="15" max="41" man="1"/>
  </colBreaks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77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F2" sqref="F2"/>
    </sheetView>
  </sheetViews>
  <sheetFormatPr defaultColWidth="11" defaultRowHeight="18" x14ac:dyDescent="0.15"/>
  <cols>
    <col min="1" max="1" width="4.25" style="7" customWidth="1"/>
    <col min="2" max="2" width="13.875" style="7" customWidth="1"/>
    <col min="3" max="12" width="20.625" style="7" customWidth="1"/>
    <col min="13" max="13" width="21.625" style="7" customWidth="1"/>
    <col min="14" max="23" width="20.625" style="7" customWidth="1"/>
    <col min="24" max="16384" width="11" style="7"/>
  </cols>
  <sheetData>
    <row r="1" spans="1:23" ht="20.100000000000001" customHeight="1" x14ac:dyDescent="0.15"/>
    <row r="2" spans="1:23" ht="20.100000000000001" customHeight="1" x14ac:dyDescent="0.15">
      <c r="B2" s="25"/>
      <c r="C2" s="292" t="s">
        <v>648</v>
      </c>
      <c r="D2" s="24"/>
      <c r="N2" s="292" t="str">
        <f>C2</f>
        <v>第１８表  平成２８年度市町村民税の法人税割額及び法人均等割額</v>
      </c>
    </row>
    <row r="3" spans="1:23" s="26" customFormat="1" ht="20.100000000000001" customHeight="1" thickBot="1" x14ac:dyDescent="0.2">
      <c r="C3" s="293" t="s">
        <v>0</v>
      </c>
      <c r="M3" s="160" t="s">
        <v>184</v>
      </c>
      <c r="N3" s="293" t="s">
        <v>239</v>
      </c>
      <c r="W3" s="160" t="s">
        <v>70</v>
      </c>
    </row>
    <row r="4" spans="1:23" ht="25.5" customHeight="1" x14ac:dyDescent="0.15">
      <c r="A4" s="27"/>
      <c r="B4" s="246"/>
      <c r="C4" s="134"/>
      <c r="D4" s="28"/>
      <c r="E4" s="29" t="s">
        <v>163</v>
      </c>
      <c r="F4" s="28"/>
      <c r="G4" s="28"/>
      <c r="H4" s="30"/>
      <c r="I4" s="30"/>
      <c r="J4" s="30"/>
      <c r="K4" s="30"/>
      <c r="L4" s="30"/>
      <c r="M4" s="31"/>
      <c r="N4" s="258" t="s">
        <v>164</v>
      </c>
      <c r="O4" s="232"/>
      <c r="P4" s="232"/>
      <c r="Q4" s="232"/>
      <c r="R4" s="232"/>
      <c r="S4" s="232"/>
      <c r="T4" s="232"/>
      <c r="U4" s="232"/>
      <c r="V4" s="232"/>
      <c r="W4" s="259"/>
    </row>
    <row r="5" spans="1:23" ht="25.5" customHeight="1" x14ac:dyDescent="0.2">
      <c r="A5" s="32"/>
      <c r="B5" s="247"/>
      <c r="C5" s="32"/>
      <c r="D5" s="34" t="s">
        <v>176</v>
      </c>
      <c r="E5" s="35" t="s">
        <v>165</v>
      </c>
      <c r="F5" s="36"/>
      <c r="G5" s="37" t="s">
        <v>166</v>
      </c>
      <c r="H5" s="38" t="s">
        <v>240</v>
      </c>
      <c r="I5" s="39" t="s">
        <v>241</v>
      </c>
      <c r="J5" s="39" t="s">
        <v>167</v>
      </c>
      <c r="K5" s="35"/>
      <c r="L5" s="35"/>
      <c r="M5" s="40"/>
      <c r="N5" s="41" t="s">
        <v>168</v>
      </c>
      <c r="O5" s="316" t="s">
        <v>168</v>
      </c>
      <c r="P5" s="317" t="s">
        <v>168</v>
      </c>
      <c r="Q5" s="318" t="s">
        <v>168</v>
      </c>
      <c r="R5" s="319" t="s">
        <v>168</v>
      </c>
      <c r="S5" s="319" t="s">
        <v>168</v>
      </c>
      <c r="T5" s="319" t="s">
        <v>168</v>
      </c>
      <c r="U5" s="319" t="s">
        <v>168</v>
      </c>
      <c r="V5" s="320" t="s">
        <v>452</v>
      </c>
      <c r="W5" s="288"/>
    </row>
    <row r="6" spans="1:23" ht="25.5" customHeight="1" x14ac:dyDescent="0.2">
      <c r="A6" s="43" t="s">
        <v>9</v>
      </c>
      <c r="B6" s="248"/>
      <c r="C6" s="287" t="s">
        <v>242</v>
      </c>
      <c r="D6" s="45" t="s">
        <v>177</v>
      </c>
      <c r="E6" s="44" t="s">
        <v>169</v>
      </c>
      <c r="F6" s="46" t="s">
        <v>181</v>
      </c>
      <c r="G6" s="45"/>
      <c r="H6" s="47" t="s">
        <v>183</v>
      </c>
      <c r="I6" s="48" t="s">
        <v>243</v>
      </c>
      <c r="J6" s="49"/>
      <c r="K6" s="46" t="s">
        <v>178</v>
      </c>
      <c r="L6" s="50" t="s">
        <v>179</v>
      </c>
      <c r="M6" s="51"/>
      <c r="N6" s="52" t="s">
        <v>639</v>
      </c>
      <c r="O6" s="53" t="s">
        <v>640</v>
      </c>
      <c r="P6" s="54" t="s">
        <v>641</v>
      </c>
      <c r="Q6" s="35" t="s">
        <v>642</v>
      </c>
      <c r="R6" s="39" t="s">
        <v>643</v>
      </c>
      <c r="S6" s="39" t="s">
        <v>644</v>
      </c>
      <c r="T6" s="39" t="s">
        <v>645</v>
      </c>
      <c r="U6" s="39" t="s">
        <v>646</v>
      </c>
      <c r="V6" s="55" t="s">
        <v>647</v>
      </c>
      <c r="W6" s="289" t="s">
        <v>454</v>
      </c>
    </row>
    <row r="7" spans="1:23" ht="25.5" customHeight="1" x14ac:dyDescent="0.2">
      <c r="A7" s="32"/>
      <c r="B7" s="40"/>
      <c r="C7" s="287"/>
      <c r="D7" s="45"/>
      <c r="E7" s="56"/>
      <c r="F7" s="53" t="s">
        <v>182</v>
      </c>
      <c r="G7" s="53"/>
      <c r="H7" s="47"/>
      <c r="I7" s="57"/>
      <c r="J7" s="39"/>
      <c r="K7" s="53"/>
      <c r="L7" s="53" t="s">
        <v>180</v>
      </c>
      <c r="M7" s="58" t="s">
        <v>178</v>
      </c>
      <c r="N7" s="321" t="s">
        <v>170</v>
      </c>
      <c r="O7" s="301" t="s">
        <v>170</v>
      </c>
      <c r="P7" s="322" t="s">
        <v>170</v>
      </c>
      <c r="Q7" s="300" t="s">
        <v>170</v>
      </c>
      <c r="R7" s="323" t="s">
        <v>170</v>
      </c>
      <c r="S7" s="323" t="s">
        <v>170</v>
      </c>
      <c r="T7" s="323" t="s">
        <v>170</v>
      </c>
      <c r="U7" s="323" t="s">
        <v>170</v>
      </c>
      <c r="V7" s="310" t="s">
        <v>453</v>
      </c>
      <c r="W7" s="119"/>
    </row>
    <row r="8" spans="1:23" s="342" customFormat="1" ht="25.5" customHeight="1" x14ac:dyDescent="0.2">
      <c r="A8" s="339"/>
      <c r="B8" s="340"/>
      <c r="C8" s="326" t="s">
        <v>350</v>
      </c>
      <c r="D8" s="14" t="s">
        <v>351</v>
      </c>
      <c r="E8" s="15" t="s">
        <v>352</v>
      </c>
      <c r="F8" s="14" t="s">
        <v>353</v>
      </c>
      <c r="G8" s="14" t="s">
        <v>354</v>
      </c>
      <c r="H8" s="8" t="s">
        <v>355</v>
      </c>
      <c r="I8" s="9" t="s">
        <v>356</v>
      </c>
      <c r="J8" s="9" t="s">
        <v>357</v>
      </c>
      <c r="K8" s="14" t="s">
        <v>358</v>
      </c>
      <c r="L8" s="14" t="s">
        <v>637</v>
      </c>
      <c r="M8" s="16" t="s">
        <v>638</v>
      </c>
      <c r="N8" s="360" t="s">
        <v>359</v>
      </c>
      <c r="O8" s="14" t="s">
        <v>360</v>
      </c>
      <c r="P8" s="361" t="s">
        <v>361</v>
      </c>
      <c r="Q8" s="17" t="s">
        <v>362</v>
      </c>
      <c r="R8" s="353" t="s">
        <v>363</v>
      </c>
      <c r="S8" s="353" t="s">
        <v>364</v>
      </c>
      <c r="T8" s="19" t="s">
        <v>365</v>
      </c>
      <c r="U8" s="353" t="s">
        <v>366</v>
      </c>
      <c r="V8" s="353" t="s">
        <v>367</v>
      </c>
      <c r="W8" s="362" t="s">
        <v>368</v>
      </c>
    </row>
    <row r="9" spans="1:23" ht="25.5" customHeight="1" x14ac:dyDescent="0.2">
      <c r="A9" s="65">
        <v>1</v>
      </c>
      <c r="B9" s="249" t="s">
        <v>28</v>
      </c>
      <c r="C9" s="68">
        <v>3673</v>
      </c>
      <c r="D9" s="66">
        <v>20</v>
      </c>
      <c r="E9" s="66">
        <v>30802403</v>
      </c>
      <c r="F9" s="66">
        <v>10187277</v>
      </c>
      <c r="G9" s="66">
        <v>8339363</v>
      </c>
      <c r="H9" s="66">
        <v>59141</v>
      </c>
      <c r="I9" s="66">
        <v>0</v>
      </c>
      <c r="J9" s="66">
        <v>8280222</v>
      </c>
      <c r="K9" s="66">
        <v>2873821</v>
      </c>
      <c r="L9" s="66">
        <v>1642300</v>
      </c>
      <c r="M9" s="67">
        <v>570014</v>
      </c>
      <c r="N9" s="68">
        <v>392715</v>
      </c>
      <c r="O9" s="66">
        <v>106561</v>
      </c>
      <c r="P9" s="66">
        <v>438973</v>
      </c>
      <c r="Q9" s="66">
        <v>48904</v>
      </c>
      <c r="R9" s="66">
        <v>139126</v>
      </c>
      <c r="S9" s="66">
        <v>40086</v>
      </c>
      <c r="T9" s="66">
        <v>324219</v>
      </c>
      <c r="U9" s="66">
        <v>17214</v>
      </c>
      <c r="V9" s="66">
        <v>648329</v>
      </c>
      <c r="W9" s="67">
        <v>2156127</v>
      </c>
    </row>
    <row r="10" spans="1:23" ht="25.5" customHeight="1" x14ac:dyDescent="0.2">
      <c r="A10" s="69">
        <v>2</v>
      </c>
      <c r="B10" s="250" t="s">
        <v>29</v>
      </c>
      <c r="C10" s="72">
        <v>960</v>
      </c>
      <c r="D10" s="70">
        <v>6</v>
      </c>
      <c r="E10" s="70">
        <v>2928029</v>
      </c>
      <c r="F10" s="70">
        <v>137891</v>
      </c>
      <c r="G10" s="70">
        <v>735601</v>
      </c>
      <c r="H10" s="70">
        <v>5925</v>
      </c>
      <c r="I10" s="70">
        <v>0</v>
      </c>
      <c r="J10" s="70">
        <v>729676</v>
      </c>
      <c r="K10" s="70">
        <v>116018</v>
      </c>
      <c r="L10" s="70">
        <v>144730</v>
      </c>
      <c r="M10" s="71">
        <v>23012</v>
      </c>
      <c r="N10" s="72">
        <v>82608</v>
      </c>
      <c r="O10" s="70">
        <v>30350</v>
      </c>
      <c r="P10" s="70">
        <v>64127</v>
      </c>
      <c r="Q10" s="70">
        <v>6120</v>
      </c>
      <c r="R10" s="70">
        <v>22135</v>
      </c>
      <c r="S10" s="70">
        <v>10611</v>
      </c>
      <c r="T10" s="70">
        <v>92650</v>
      </c>
      <c r="U10" s="70">
        <v>5430</v>
      </c>
      <c r="V10" s="70">
        <v>196054</v>
      </c>
      <c r="W10" s="71">
        <v>510085</v>
      </c>
    </row>
    <row r="11" spans="1:23" ht="25.5" customHeight="1" x14ac:dyDescent="0.2">
      <c r="A11" s="69">
        <v>3</v>
      </c>
      <c r="B11" s="250" t="s">
        <v>30</v>
      </c>
      <c r="C11" s="72">
        <v>938</v>
      </c>
      <c r="D11" s="70">
        <v>1</v>
      </c>
      <c r="E11" s="70">
        <v>3315175</v>
      </c>
      <c r="F11" s="70">
        <v>185545</v>
      </c>
      <c r="G11" s="70">
        <v>1027177</v>
      </c>
      <c r="H11" s="70">
        <v>30708</v>
      </c>
      <c r="I11" s="70">
        <v>0</v>
      </c>
      <c r="J11" s="70">
        <v>996469</v>
      </c>
      <c r="K11" s="70">
        <v>64770</v>
      </c>
      <c r="L11" s="70">
        <v>197647</v>
      </c>
      <c r="M11" s="71">
        <v>12847</v>
      </c>
      <c r="N11" s="72">
        <v>84054</v>
      </c>
      <c r="O11" s="70">
        <v>18900</v>
      </c>
      <c r="P11" s="70">
        <v>65320</v>
      </c>
      <c r="Q11" s="70">
        <v>14932</v>
      </c>
      <c r="R11" s="70">
        <v>21926</v>
      </c>
      <c r="S11" s="70">
        <v>10728</v>
      </c>
      <c r="T11" s="70">
        <v>84710</v>
      </c>
      <c r="U11" s="70">
        <v>4530</v>
      </c>
      <c r="V11" s="70">
        <v>171655</v>
      </c>
      <c r="W11" s="71">
        <v>476755</v>
      </c>
    </row>
    <row r="12" spans="1:23" ht="25.5" customHeight="1" x14ac:dyDescent="0.2">
      <c r="A12" s="69">
        <v>4</v>
      </c>
      <c r="B12" s="250" t="s">
        <v>31</v>
      </c>
      <c r="C12" s="72">
        <v>725</v>
      </c>
      <c r="D12" s="70">
        <v>1</v>
      </c>
      <c r="E12" s="70">
        <v>2030049</v>
      </c>
      <c r="F12" s="70">
        <v>7833</v>
      </c>
      <c r="G12" s="70">
        <v>1034884</v>
      </c>
      <c r="H12" s="70">
        <v>1996</v>
      </c>
      <c r="I12" s="70">
        <v>0</v>
      </c>
      <c r="J12" s="70">
        <v>1032888</v>
      </c>
      <c r="K12" s="70">
        <v>103555</v>
      </c>
      <c r="L12" s="70">
        <v>204871</v>
      </c>
      <c r="M12" s="71">
        <v>20540</v>
      </c>
      <c r="N12" s="72">
        <v>96900</v>
      </c>
      <c r="O12" s="70">
        <v>19950</v>
      </c>
      <c r="P12" s="70">
        <v>98628</v>
      </c>
      <c r="Q12" s="70">
        <v>10222</v>
      </c>
      <c r="R12" s="70">
        <v>34407</v>
      </c>
      <c r="S12" s="70">
        <v>11130</v>
      </c>
      <c r="T12" s="70">
        <v>85808</v>
      </c>
      <c r="U12" s="70">
        <v>4440</v>
      </c>
      <c r="V12" s="70">
        <v>145265</v>
      </c>
      <c r="W12" s="71">
        <v>506750</v>
      </c>
    </row>
    <row r="13" spans="1:23" ht="25.5" customHeight="1" x14ac:dyDescent="0.2">
      <c r="A13" s="69">
        <v>5</v>
      </c>
      <c r="B13" s="250" t="s">
        <v>32</v>
      </c>
      <c r="C13" s="72">
        <v>638</v>
      </c>
      <c r="D13" s="70">
        <v>4</v>
      </c>
      <c r="E13" s="70">
        <v>3554883</v>
      </c>
      <c r="F13" s="70">
        <v>195228</v>
      </c>
      <c r="G13" s="70">
        <v>886152</v>
      </c>
      <c r="H13" s="70">
        <v>10327</v>
      </c>
      <c r="I13" s="70">
        <v>0</v>
      </c>
      <c r="J13" s="70">
        <v>875825</v>
      </c>
      <c r="K13" s="70">
        <v>114791</v>
      </c>
      <c r="L13" s="70">
        <v>173718</v>
      </c>
      <c r="M13" s="71">
        <v>22768</v>
      </c>
      <c r="N13" s="72">
        <v>54000</v>
      </c>
      <c r="O13" s="70">
        <v>16722</v>
      </c>
      <c r="P13" s="70">
        <v>50023</v>
      </c>
      <c r="Q13" s="70">
        <v>9840</v>
      </c>
      <c r="R13" s="70">
        <v>15401</v>
      </c>
      <c r="S13" s="70">
        <v>7167</v>
      </c>
      <c r="T13" s="70">
        <v>67623</v>
      </c>
      <c r="U13" s="70">
        <v>8832</v>
      </c>
      <c r="V13" s="70">
        <v>128229</v>
      </c>
      <c r="W13" s="71">
        <v>357837</v>
      </c>
    </row>
    <row r="14" spans="1:23" ht="25.5" customHeight="1" x14ac:dyDescent="0.2">
      <c r="A14" s="69">
        <v>6</v>
      </c>
      <c r="B14" s="250" t="s">
        <v>33</v>
      </c>
      <c r="C14" s="72">
        <v>503</v>
      </c>
      <c r="D14" s="70">
        <v>3</v>
      </c>
      <c r="E14" s="70">
        <v>2546783</v>
      </c>
      <c r="F14" s="70">
        <v>155603</v>
      </c>
      <c r="G14" s="70">
        <v>385179</v>
      </c>
      <c r="H14" s="70">
        <v>56</v>
      </c>
      <c r="I14" s="70">
        <v>0</v>
      </c>
      <c r="J14" s="70">
        <v>385123</v>
      </c>
      <c r="K14" s="70">
        <v>69193</v>
      </c>
      <c r="L14" s="70">
        <v>76388</v>
      </c>
      <c r="M14" s="71">
        <v>13724</v>
      </c>
      <c r="N14" s="72">
        <v>45600</v>
      </c>
      <c r="O14" s="70">
        <v>18174</v>
      </c>
      <c r="P14" s="70">
        <v>44335</v>
      </c>
      <c r="Q14" s="70">
        <v>6552</v>
      </c>
      <c r="R14" s="70">
        <v>12646</v>
      </c>
      <c r="S14" s="70">
        <v>6780</v>
      </c>
      <c r="T14" s="70">
        <v>48231</v>
      </c>
      <c r="U14" s="70">
        <v>2490</v>
      </c>
      <c r="V14" s="70">
        <v>102467</v>
      </c>
      <c r="W14" s="71">
        <v>287275</v>
      </c>
    </row>
    <row r="15" spans="1:23" ht="25.5" customHeight="1" x14ac:dyDescent="0.2">
      <c r="A15" s="69">
        <v>7</v>
      </c>
      <c r="B15" s="250" t="s">
        <v>34</v>
      </c>
      <c r="C15" s="72">
        <v>993</v>
      </c>
      <c r="D15" s="70">
        <v>7</v>
      </c>
      <c r="E15" s="70">
        <v>5425534</v>
      </c>
      <c r="F15" s="70">
        <v>295110</v>
      </c>
      <c r="G15" s="70">
        <v>2220559</v>
      </c>
      <c r="H15" s="70">
        <v>64455</v>
      </c>
      <c r="I15" s="70">
        <v>0</v>
      </c>
      <c r="J15" s="70">
        <v>2156104</v>
      </c>
      <c r="K15" s="70">
        <v>736599</v>
      </c>
      <c r="L15" s="70">
        <v>427637</v>
      </c>
      <c r="M15" s="71">
        <v>146101</v>
      </c>
      <c r="N15" s="72">
        <v>145008</v>
      </c>
      <c r="O15" s="70">
        <v>67572</v>
      </c>
      <c r="P15" s="70">
        <v>134981</v>
      </c>
      <c r="Q15" s="70">
        <v>14352</v>
      </c>
      <c r="R15" s="70">
        <v>47024</v>
      </c>
      <c r="S15" s="70">
        <v>12660</v>
      </c>
      <c r="T15" s="70">
        <v>109686</v>
      </c>
      <c r="U15" s="70">
        <v>5454</v>
      </c>
      <c r="V15" s="70">
        <v>171020</v>
      </c>
      <c r="W15" s="71">
        <v>707757</v>
      </c>
    </row>
    <row r="16" spans="1:23" ht="25.5" customHeight="1" x14ac:dyDescent="0.2">
      <c r="A16" s="69">
        <v>8</v>
      </c>
      <c r="B16" s="250" t="s">
        <v>35</v>
      </c>
      <c r="C16" s="72">
        <v>413</v>
      </c>
      <c r="D16" s="70">
        <v>6</v>
      </c>
      <c r="E16" s="70">
        <v>1811805</v>
      </c>
      <c r="F16" s="70">
        <v>252946</v>
      </c>
      <c r="G16" s="70">
        <v>694900</v>
      </c>
      <c r="H16" s="70">
        <v>18479</v>
      </c>
      <c r="I16" s="70">
        <v>0</v>
      </c>
      <c r="J16" s="70">
        <v>676421</v>
      </c>
      <c r="K16" s="70">
        <v>93900</v>
      </c>
      <c r="L16" s="70">
        <v>134167</v>
      </c>
      <c r="M16" s="71">
        <v>18625</v>
      </c>
      <c r="N16" s="72">
        <v>68400</v>
      </c>
      <c r="O16" s="70">
        <v>25200</v>
      </c>
      <c r="P16" s="70">
        <v>43028</v>
      </c>
      <c r="Q16" s="70">
        <v>8580</v>
      </c>
      <c r="R16" s="70">
        <v>13806</v>
      </c>
      <c r="S16" s="70">
        <v>5052</v>
      </c>
      <c r="T16" s="70">
        <v>39539</v>
      </c>
      <c r="U16" s="70">
        <v>6576</v>
      </c>
      <c r="V16" s="70">
        <v>77614</v>
      </c>
      <c r="W16" s="71">
        <v>287795</v>
      </c>
    </row>
    <row r="17" spans="1:23" ht="25.5" customHeight="1" x14ac:dyDescent="0.2">
      <c r="A17" s="69">
        <v>9</v>
      </c>
      <c r="B17" s="250" t="s">
        <v>36</v>
      </c>
      <c r="C17" s="72">
        <v>346</v>
      </c>
      <c r="D17" s="70">
        <v>7</v>
      </c>
      <c r="E17" s="70">
        <v>7716464</v>
      </c>
      <c r="F17" s="70">
        <v>1792269</v>
      </c>
      <c r="G17" s="70">
        <v>849806</v>
      </c>
      <c r="H17" s="70">
        <v>9325</v>
      </c>
      <c r="I17" s="70">
        <v>0</v>
      </c>
      <c r="J17" s="70">
        <v>840481</v>
      </c>
      <c r="K17" s="70">
        <v>249344</v>
      </c>
      <c r="L17" s="70">
        <v>166707</v>
      </c>
      <c r="M17" s="71">
        <v>49457</v>
      </c>
      <c r="N17" s="72">
        <v>49500</v>
      </c>
      <c r="O17" s="70">
        <v>12920</v>
      </c>
      <c r="P17" s="70">
        <v>30888</v>
      </c>
      <c r="Q17" s="70">
        <v>7660</v>
      </c>
      <c r="R17" s="70">
        <v>9906</v>
      </c>
      <c r="S17" s="70">
        <v>3445</v>
      </c>
      <c r="T17" s="70">
        <v>35599</v>
      </c>
      <c r="U17" s="70">
        <v>1200</v>
      </c>
      <c r="V17" s="70">
        <v>57502</v>
      </c>
      <c r="W17" s="71">
        <v>208620</v>
      </c>
    </row>
    <row r="18" spans="1:23" ht="25.5" customHeight="1" x14ac:dyDescent="0.2">
      <c r="A18" s="69">
        <v>10</v>
      </c>
      <c r="B18" s="250" t="s">
        <v>193</v>
      </c>
      <c r="C18" s="72">
        <v>151</v>
      </c>
      <c r="D18" s="70">
        <v>0</v>
      </c>
      <c r="E18" s="70">
        <v>240828</v>
      </c>
      <c r="F18" s="70">
        <v>0</v>
      </c>
      <c r="G18" s="70">
        <v>187317</v>
      </c>
      <c r="H18" s="70">
        <v>16</v>
      </c>
      <c r="I18" s="70">
        <v>0</v>
      </c>
      <c r="J18" s="70">
        <v>187301</v>
      </c>
      <c r="K18" s="70">
        <v>17845</v>
      </c>
      <c r="L18" s="70">
        <v>37151</v>
      </c>
      <c r="M18" s="71">
        <v>3540</v>
      </c>
      <c r="N18" s="72">
        <v>19800</v>
      </c>
      <c r="O18" s="70">
        <v>4200</v>
      </c>
      <c r="P18" s="70">
        <v>25950</v>
      </c>
      <c r="Q18" s="70">
        <v>1368</v>
      </c>
      <c r="R18" s="70">
        <v>6030</v>
      </c>
      <c r="S18" s="70">
        <v>2325</v>
      </c>
      <c r="T18" s="70">
        <v>20558</v>
      </c>
      <c r="U18" s="70">
        <v>504</v>
      </c>
      <c r="V18" s="70">
        <v>32418</v>
      </c>
      <c r="W18" s="71">
        <v>113153</v>
      </c>
    </row>
    <row r="19" spans="1:23" ht="25.5" customHeight="1" x14ac:dyDescent="0.2">
      <c r="A19" s="69">
        <v>11</v>
      </c>
      <c r="B19" s="250" t="s">
        <v>185</v>
      </c>
      <c r="C19" s="72">
        <v>660</v>
      </c>
      <c r="D19" s="70">
        <v>3</v>
      </c>
      <c r="E19" s="70">
        <v>1874615</v>
      </c>
      <c r="F19" s="70">
        <v>81093</v>
      </c>
      <c r="G19" s="70">
        <v>1038441</v>
      </c>
      <c r="H19" s="70">
        <v>521</v>
      </c>
      <c r="I19" s="70">
        <v>0</v>
      </c>
      <c r="J19" s="70">
        <v>1037920</v>
      </c>
      <c r="K19" s="70">
        <v>59471</v>
      </c>
      <c r="L19" s="70">
        <v>205869</v>
      </c>
      <c r="M19" s="71">
        <v>11796</v>
      </c>
      <c r="N19" s="72">
        <v>94746</v>
      </c>
      <c r="O19" s="70">
        <v>9930</v>
      </c>
      <c r="P19" s="70">
        <v>81638</v>
      </c>
      <c r="Q19" s="70">
        <v>9510</v>
      </c>
      <c r="R19" s="70">
        <v>24396</v>
      </c>
      <c r="S19" s="70">
        <v>7986</v>
      </c>
      <c r="T19" s="70">
        <v>84101</v>
      </c>
      <c r="U19" s="70">
        <v>6696</v>
      </c>
      <c r="V19" s="70">
        <v>135947</v>
      </c>
      <c r="W19" s="71">
        <v>454950</v>
      </c>
    </row>
    <row r="20" spans="1:23" ht="25.5" customHeight="1" x14ac:dyDescent="0.2">
      <c r="A20" s="73">
        <v>12</v>
      </c>
      <c r="B20" s="251" t="s">
        <v>186</v>
      </c>
      <c r="C20" s="72">
        <v>213</v>
      </c>
      <c r="D20" s="70">
        <v>0</v>
      </c>
      <c r="E20" s="70">
        <v>1055448</v>
      </c>
      <c r="F20" s="70">
        <v>0</v>
      </c>
      <c r="G20" s="70">
        <v>429660</v>
      </c>
      <c r="H20" s="70">
        <v>6339</v>
      </c>
      <c r="I20" s="70">
        <v>0</v>
      </c>
      <c r="J20" s="70">
        <v>423321</v>
      </c>
      <c r="K20" s="70">
        <v>14880</v>
      </c>
      <c r="L20" s="70">
        <v>83965</v>
      </c>
      <c r="M20" s="71">
        <v>2951</v>
      </c>
      <c r="N20" s="72">
        <v>34200</v>
      </c>
      <c r="O20" s="70">
        <v>15150</v>
      </c>
      <c r="P20" s="70">
        <v>26117</v>
      </c>
      <c r="Q20" s="70">
        <v>4248</v>
      </c>
      <c r="R20" s="70">
        <v>8024</v>
      </c>
      <c r="S20" s="70">
        <v>2382</v>
      </c>
      <c r="T20" s="70">
        <v>23923</v>
      </c>
      <c r="U20" s="70">
        <v>2472</v>
      </c>
      <c r="V20" s="70">
        <v>37973</v>
      </c>
      <c r="W20" s="71">
        <v>154489</v>
      </c>
    </row>
    <row r="21" spans="1:23" ht="25.5" customHeight="1" x14ac:dyDescent="0.2">
      <c r="A21" s="74">
        <v>13</v>
      </c>
      <c r="B21" s="254" t="s">
        <v>209</v>
      </c>
      <c r="C21" s="72">
        <v>124</v>
      </c>
      <c r="D21" s="70">
        <v>0</v>
      </c>
      <c r="E21" s="70">
        <v>188853</v>
      </c>
      <c r="F21" s="70">
        <v>0</v>
      </c>
      <c r="G21" s="70">
        <v>115976</v>
      </c>
      <c r="H21" s="70">
        <v>3063</v>
      </c>
      <c r="I21" s="70">
        <v>0</v>
      </c>
      <c r="J21" s="70">
        <v>112913</v>
      </c>
      <c r="K21" s="70">
        <v>6588</v>
      </c>
      <c r="L21" s="70">
        <v>22396</v>
      </c>
      <c r="M21" s="71">
        <v>1307</v>
      </c>
      <c r="N21" s="72">
        <v>11292</v>
      </c>
      <c r="O21" s="70">
        <v>4200</v>
      </c>
      <c r="P21" s="70">
        <v>9758</v>
      </c>
      <c r="Q21" s="70">
        <v>5580</v>
      </c>
      <c r="R21" s="70">
        <v>3282</v>
      </c>
      <c r="S21" s="70">
        <v>1515</v>
      </c>
      <c r="T21" s="70">
        <v>16813</v>
      </c>
      <c r="U21" s="70">
        <v>288</v>
      </c>
      <c r="V21" s="70">
        <v>26722</v>
      </c>
      <c r="W21" s="71">
        <v>79450</v>
      </c>
    </row>
    <row r="22" spans="1:23" ht="25.5" customHeight="1" x14ac:dyDescent="0.2">
      <c r="A22" s="64">
        <v>14</v>
      </c>
      <c r="B22" s="279" t="s">
        <v>210</v>
      </c>
      <c r="C22" s="77">
        <v>278</v>
      </c>
      <c r="D22" s="75">
        <v>1</v>
      </c>
      <c r="E22" s="75">
        <v>9009514</v>
      </c>
      <c r="F22" s="75">
        <v>5824</v>
      </c>
      <c r="G22" s="75">
        <v>351590</v>
      </c>
      <c r="H22" s="75">
        <v>1245</v>
      </c>
      <c r="I22" s="75">
        <v>0</v>
      </c>
      <c r="J22" s="75">
        <v>350345</v>
      </c>
      <c r="K22" s="75">
        <v>26466</v>
      </c>
      <c r="L22" s="75">
        <v>69490</v>
      </c>
      <c r="M22" s="76">
        <v>5249</v>
      </c>
      <c r="N22" s="77">
        <v>32400</v>
      </c>
      <c r="O22" s="75">
        <v>11550</v>
      </c>
      <c r="P22" s="75">
        <v>29209</v>
      </c>
      <c r="Q22" s="75">
        <v>2640</v>
      </c>
      <c r="R22" s="75">
        <v>11431</v>
      </c>
      <c r="S22" s="75">
        <v>2700</v>
      </c>
      <c r="T22" s="75">
        <v>27778</v>
      </c>
      <c r="U22" s="75">
        <v>1116</v>
      </c>
      <c r="V22" s="75">
        <v>54106</v>
      </c>
      <c r="W22" s="76">
        <v>172930</v>
      </c>
    </row>
    <row r="23" spans="1:23" ht="25.5" customHeight="1" x14ac:dyDescent="0.2">
      <c r="A23" s="32"/>
      <c r="B23" s="40" t="s">
        <v>298</v>
      </c>
      <c r="C23" s="261">
        <v>10615</v>
      </c>
      <c r="D23" s="78">
        <v>59</v>
      </c>
      <c r="E23" s="78">
        <v>72500383</v>
      </c>
      <c r="F23" s="78">
        <v>13296619</v>
      </c>
      <c r="G23" s="78">
        <v>18296605</v>
      </c>
      <c r="H23" s="78">
        <v>211596</v>
      </c>
      <c r="I23" s="78">
        <v>0</v>
      </c>
      <c r="J23" s="78">
        <v>18085009</v>
      </c>
      <c r="K23" s="78">
        <v>4547241</v>
      </c>
      <c r="L23" s="78">
        <v>3587036</v>
      </c>
      <c r="M23" s="242">
        <v>901931</v>
      </c>
      <c r="N23" s="261">
        <v>1211223</v>
      </c>
      <c r="O23" s="78">
        <v>361379</v>
      </c>
      <c r="P23" s="78">
        <v>1142975</v>
      </c>
      <c r="Q23" s="78">
        <v>150508</v>
      </c>
      <c r="R23" s="78">
        <v>369540</v>
      </c>
      <c r="S23" s="78">
        <v>124567</v>
      </c>
      <c r="T23" s="78">
        <v>1061238</v>
      </c>
      <c r="U23" s="78">
        <v>67242</v>
      </c>
      <c r="V23" s="78">
        <v>1985301</v>
      </c>
      <c r="W23" s="242">
        <v>6473973</v>
      </c>
    </row>
    <row r="24" spans="1:23" ht="25.5" customHeight="1" x14ac:dyDescent="0.2">
      <c r="A24" s="65">
        <v>15</v>
      </c>
      <c r="B24" s="253" t="s">
        <v>189</v>
      </c>
      <c r="C24" s="81">
        <v>153</v>
      </c>
      <c r="D24" s="79">
        <v>1</v>
      </c>
      <c r="E24" s="79">
        <v>685268</v>
      </c>
      <c r="F24" s="79">
        <v>101325</v>
      </c>
      <c r="G24" s="79">
        <v>556830</v>
      </c>
      <c r="H24" s="79">
        <v>285044</v>
      </c>
      <c r="I24" s="79">
        <v>0</v>
      </c>
      <c r="J24" s="79">
        <v>271786</v>
      </c>
      <c r="K24" s="79">
        <v>15065</v>
      </c>
      <c r="L24" s="79">
        <v>53908</v>
      </c>
      <c r="M24" s="80">
        <v>2988</v>
      </c>
      <c r="N24" s="81">
        <v>28800</v>
      </c>
      <c r="O24" s="79">
        <v>7350</v>
      </c>
      <c r="P24" s="79">
        <v>15941</v>
      </c>
      <c r="Q24" s="79">
        <v>9342</v>
      </c>
      <c r="R24" s="79">
        <v>7264</v>
      </c>
      <c r="S24" s="79">
        <v>2070</v>
      </c>
      <c r="T24" s="79">
        <v>24052</v>
      </c>
      <c r="U24" s="79">
        <v>762</v>
      </c>
      <c r="V24" s="79">
        <v>26409</v>
      </c>
      <c r="W24" s="80">
        <v>121990</v>
      </c>
    </row>
    <row r="25" spans="1:23" ht="25.5" customHeight="1" x14ac:dyDescent="0.2">
      <c r="A25" s="69">
        <v>16</v>
      </c>
      <c r="B25" s="254" t="s">
        <v>38</v>
      </c>
      <c r="C25" s="72">
        <v>87</v>
      </c>
      <c r="D25" s="70">
        <v>0</v>
      </c>
      <c r="E25" s="70">
        <v>328693</v>
      </c>
      <c r="F25" s="70">
        <v>0</v>
      </c>
      <c r="G25" s="70">
        <v>62268</v>
      </c>
      <c r="H25" s="70">
        <v>77</v>
      </c>
      <c r="I25" s="70">
        <v>0</v>
      </c>
      <c r="J25" s="70">
        <v>62191</v>
      </c>
      <c r="K25" s="70">
        <v>3347</v>
      </c>
      <c r="L25" s="70">
        <v>12335</v>
      </c>
      <c r="M25" s="71">
        <v>664</v>
      </c>
      <c r="N25" s="72">
        <v>9000</v>
      </c>
      <c r="O25" s="70">
        <v>4200</v>
      </c>
      <c r="P25" s="70">
        <v>8569</v>
      </c>
      <c r="Q25" s="70">
        <v>390</v>
      </c>
      <c r="R25" s="70">
        <v>576</v>
      </c>
      <c r="S25" s="70">
        <v>870</v>
      </c>
      <c r="T25" s="70">
        <v>8229</v>
      </c>
      <c r="U25" s="70">
        <v>360</v>
      </c>
      <c r="V25" s="70">
        <v>22214</v>
      </c>
      <c r="W25" s="71">
        <v>54408</v>
      </c>
    </row>
    <row r="26" spans="1:23" ht="25.5" customHeight="1" x14ac:dyDescent="0.2">
      <c r="A26" s="69">
        <v>17</v>
      </c>
      <c r="B26" s="254" t="s">
        <v>39</v>
      </c>
      <c r="C26" s="72">
        <v>52</v>
      </c>
      <c r="D26" s="70">
        <v>0</v>
      </c>
      <c r="E26" s="70">
        <v>220342</v>
      </c>
      <c r="F26" s="70">
        <v>0</v>
      </c>
      <c r="G26" s="70">
        <v>34291</v>
      </c>
      <c r="H26" s="70">
        <v>0</v>
      </c>
      <c r="I26" s="70">
        <v>0</v>
      </c>
      <c r="J26" s="70">
        <v>34291</v>
      </c>
      <c r="K26" s="70">
        <v>10523</v>
      </c>
      <c r="L26" s="70">
        <v>6802</v>
      </c>
      <c r="M26" s="71">
        <v>2087</v>
      </c>
      <c r="N26" s="72">
        <v>1500</v>
      </c>
      <c r="O26" s="70">
        <v>1750</v>
      </c>
      <c r="P26" s="70">
        <v>8433</v>
      </c>
      <c r="Q26" s="70">
        <v>600</v>
      </c>
      <c r="R26" s="70">
        <v>1175</v>
      </c>
      <c r="S26" s="70">
        <v>300</v>
      </c>
      <c r="T26" s="70">
        <v>5211</v>
      </c>
      <c r="U26" s="70">
        <v>240</v>
      </c>
      <c r="V26" s="70">
        <v>10376</v>
      </c>
      <c r="W26" s="71">
        <v>29585</v>
      </c>
    </row>
    <row r="27" spans="1:23" ht="25.5" customHeight="1" x14ac:dyDescent="0.2">
      <c r="A27" s="69">
        <v>18</v>
      </c>
      <c r="B27" s="254" t="s">
        <v>40</v>
      </c>
      <c r="C27" s="72">
        <v>46</v>
      </c>
      <c r="D27" s="70">
        <v>1</v>
      </c>
      <c r="E27" s="70">
        <v>139523</v>
      </c>
      <c r="F27" s="70">
        <v>27177</v>
      </c>
      <c r="G27" s="70">
        <v>604809</v>
      </c>
      <c r="H27" s="70">
        <v>1</v>
      </c>
      <c r="I27" s="70">
        <v>0</v>
      </c>
      <c r="J27" s="70">
        <v>604808</v>
      </c>
      <c r="K27" s="70">
        <v>561849</v>
      </c>
      <c r="L27" s="70">
        <v>119962</v>
      </c>
      <c r="M27" s="71">
        <v>111441</v>
      </c>
      <c r="N27" s="72">
        <v>8940</v>
      </c>
      <c r="O27" s="70">
        <v>1750</v>
      </c>
      <c r="P27" s="70">
        <v>4418</v>
      </c>
      <c r="Q27" s="70">
        <v>0</v>
      </c>
      <c r="R27" s="70">
        <v>1150</v>
      </c>
      <c r="S27" s="70">
        <v>600</v>
      </c>
      <c r="T27" s="70">
        <v>3369</v>
      </c>
      <c r="U27" s="70">
        <v>120</v>
      </c>
      <c r="V27" s="70">
        <v>9025</v>
      </c>
      <c r="W27" s="71">
        <v>29372</v>
      </c>
    </row>
    <row r="28" spans="1:23" ht="25.5" customHeight="1" x14ac:dyDescent="0.2">
      <c r="A28" s="69">
        <v>19</v>
      </c>
      <c r="B28" s="254" t="s">
        <v>41</v>
      </c>
      <c r="C28" s="72">
        <v>72</v>
      </c>
      <c r="D28" s="70">
        <v>2</v>
      </c>
      <c r="E28" s="70">
        <v>1704946</v>
      </c>
      <c r="F28" s="70">
        <v>629679</v>
      </c>
      <c r="G28" s="70">
        <v>434372</v>
      </c>
      <c r="H28" s="70">
        <v>5961</v>
      </c>
      <c r="I28" s="70">
        <v>0</v>
      </c>
      <c r="J28" s="70">
        <v>428411</v>
      </c>
      <c r="K28" s="70">
        <v>138654</v>
      </c>
      <c r="L28" s="70">
        <v>84974</v>
      </c>
      <c r="M28" s="71">
        <v>27502</v>
      </c>
      <c r="N28" s="72">
        <v>21000</v>
      </c>
      <c r="O28" s="70">
        <v>10500</v>
      </c>
      <c r="P28" s="70">
        <v>18265</v>
      </c>
      <c r="Q28" s="70">
        <v>1600</v>
      </c>
      <c r="R28" s="70">
        <v>3023</v>
      </c>
      <c r="S28" s="70">
        <v>1875</v>
      </c>
      <c r="T28" s="70">
        <v>8595</v>
      </c>
      <c r="U28" s="70">
        <v>240</v>
      </c>
      <c r="V28" s="70">
        <v>10654</v>
      </c>
      <c r="W28" s="71">
        <v>75752</v>
      </c>
    </row>
    <row r="29" spans="1:23" ht="25.5" customHeight="1" x14ac:dyDescent="0.2">
      <c r="A29" s="69">
        <v>20</v>
      </c>
      <c r="B29" s="254" t="s">
        <v>42</v>
      </c>
      <c r="C29" s="72">
        <v>231</v>
      </c>
      <c r="D29" s="70">
        <v>2</v>
      </c>
      <c r="E29" s="70">
        <v>953135</v>
      </c>
      <c r="F29" s="70">
        <v>233766</v>
      </c>
      <c r="G29" s="70">
        <v>199254</v>
      </c>
      <c r="H29" s="70">
        <v>335</v>
      </c>
      <c r="I29" s="70">
        <v>0</v>
      </c>
      <c r="J29" s="70">
        <v>198919</v>
      </c>
      <c r="K29" s="70">
        <v>48434</v>
      </c>
      <c r="L29" s="70">
        <v>39455</v>
      </c>
      <c r="M29" s="71">
        <v>9607</v>
      </c>
      <c r="N29" s="72">
        <v>12600</v>
      </c>
      <c r="O29" s="70">
        <v>2100</v>
      </c>
      <c r="P29" s="70">
        <v>18163</v>
      </c>
      <c r="Q29" s="70">
        <v>5567</v>
      </c>
      <c r="R29" s="70">
        <v>6236</v>
      </c>
      <c r="S29" s="70">
        <v>1890</v>
      </c>
      <c r="T29" s="70">
        <v>19209</v>
      </c>
      <c r="U29" s="70">
        <v>360</v>
      </c>
      <c r="V29" s="70">
        <v>42234</v>
      </c>
      <c r="W29" s="71">
        <v>108359</v>
      </c>
    </row>
    <row r="30" spans="1:23" ht="25.5" customHeight="1" x14ac:dyDescent="0.2">
      <c r="A30" s="69">
        <v>21</v>
      </c>
      <c r="B30" s="254" t="s">
        <v>43</v>
      </c>
      <c r="C30" s="72">
        <v>90</v>
      </c>
      <c r="D30" s="70">
        <v>1</v>
      </c>
      <c r="E30" s="70">
        <v>5432625</v>
      </c>
      <c r="F30" s="70">
        <v>399</v>
      </c>
      <c r="G30" s="70">
        <v>298632</v>
      </c>
      <c r="H30" s="70">
        <v>148</v>
      </c>
      <c r="I30" s="70">
        <v>0</v>
      </c>
      <c r="J30" s="70">
        <v>298484</v>
      </c>
      <c r="K30" s="70">
        <v>2214</v>
      </c>
      <c r="L30" s="70">
        <v>59204</v>
      </c>
      <c r="M30" s="71">
        <v>439</v>
      </c>
      <c r="N30" s="72">
        <v>23400</v>
      </c>
      <c r="O30" s="70">
        <v>3600</v>
      </c>
      <c r="P30" s="70">
        <v>13489</v>
      </c>
      <c r="Q30" s="70">
        <v>1480</v>
      </c>
      <c r="R30" s="70">
        <v>2370</v>
      </c>
      <c r="S30" s="70">
        <v>1056</v>
      </c>
      <c r="T30" s="70">
        <v>9718</v>
      </c>
      <c r="U30" s="70">
        <v>4560</v>
      </c>
      <c r="V30" s="70">
        <v>19575</v>
      </c>
      <c r="W30" s="71">
        <v>79248</v>
      </c>
    </row>
    <row r="31" spans="1:23" ht="25.5" customHeight="1" x14ac:dyDescent="0.2">
      <c r="A31" s="69">
        <v>22</v>
      </c>
      <c r="B31" s="254" t="s">
        <v>44</v>
      </c>
      <c r="C31" s="72">
        <v>36</v>
      </c>
      <c r="D31" s="70">
        <v>0</v>
      </c>
      <c r="E31" s="70">
        <v>296839</v>
      </c>
      <c r="F31" s="70">
        <v>0</v>
      </c>
      <c r="G31" s="70">
        <v>30426</v>
      </c>
      <c r="H31" s="70">
        <v>0</v>
      </c>
      <c r="I31" s="70">
        <v>0</v>
      </c>
      <c r="J31" s="70">
        <v>30426</v>
      </c>
      <c r="K31" s="70">
        <v>1834</v>
      </c>
      <c r="L31" s="70">
        <v>6035</v>
      </c>
      <c r="M31" s="71">
        <v>364</v>
      </c>
      <c r="N31" s="72">
        <v>0</v>
      </c>
      <c r="O31" s="70">
        <v>2100</v>
      </c>
      <c r="P31" s="70">
        <v>4838</v>
      </c>
      <c r="Q31" s="70">
        <v>960</v>
      </c>
      <c r="R31" s="70">
        <v>768</v>
      </c>
      <c r="S31" s="70">
        <v>1080</v>
      </c>
      <c r="T31" s="70">
        <v>4394</v>
      </c>
      <c r="U31" s="70">
        <v>288</v>
      </c>
      <c r="V31" s="70">
        <v>9991</v>
      </c>
      <c r="W31" s="71">
        <v>24419</v>
      </c>
    </row>
    <row r="32" spans="1:23" ht="25.5" customHeight="1" x14ac:dyDescent="0.2">
      <c r="A32" s="69">
        <v>23</v>
      </c>
      <c r="B32" s="254" t="s">
        <v>45</v>
      </c>
      <c r="C32" s="72">
        <v>93</v>
      </c>
      <c r="D32" s="70">
        <v>0</v>
      </c>
      <c r="E32" s="70">
        <v>10387559</v>
      </c>
      <c r="F32" s="70">
        <v>0</v>
      </c>
      <c r="G32" s="70">
        <v>182835</v>
      </c>
      <c r="H32" s="70">
        <v>48643</v>
      </c>
      <c r="I32" s="70">
        <v>0</v>
      </c>
      <c r="J32" s="70">
        <v>134192</v>
      </c>
      <c r="K32" s="70">
        <v>6287</v>
      </c>
      <c r="L32" s="70">
        <v>26617</v>
      </c>
      <c r="M32" s="71">
        <v>1247</v>
      </c>
      <c r="N32" s="72">
        <v>23400</v>
      </c>
      <c r="O32" s="70">
        <v>8328</v>
      </c>
      <c r="P32" s="70">
        <v>13098</v>
      </c>
      <c r="Q32" s="70">
        <v>480</v>
      </c>
      <c r="R32" s="70">
        <v>3168</v>
      </c>
      <c r="S32" s="70">
        <v>468</v>
      </c>
      <c r="T32" s="70">
        <v>9826</v>
      </c>
      <c r="U32" s="70">
        <v>288</v>
      </c>
      <c r="V32" s="70">
        <v>21903</v>
      </c>
      <c r="W32" s="71">
        <v>80959</v>
      </c>
    </row>
    <row r="33" spans="1:23" ht="25.5" customHeight="1" x14ac:dyDescent="0.2">
      <c r="A33" s="69">
        <v>24</v>
      </c>
      <c r="B33" s="254" t="s">
        <v>46</v>
      </c>
      <c r="C33" s="72">
        <v>185</v>
      </c>
      <c r="D33" s="70">
        <v>2</v>
      </c>
      <c r="E33" s="70">
        <v>392037</v>
      </c>
      <c r="F33" s="70">
        <v>17106</v>
      </c>
      <c r="G33" s="70">
        <v>127739</v>
      </c>
      <c r="H33" s="70">
        <v>26</v>
      </c>
      <c r="I33" s="70">
        <v>0</v>
      </c>
      <c r="J33" s="70">
        <v>127713</v>
      </c>
      <c r="K33" s="70">
        <v>29608</v>
      </c>
      <c r="L33" s="70">
        <v>25332</v>
      </c>
      <c r="M33" s="71">
        <v>5873</v>
      </c>
      <c r="N33" s="72">
        <v>12250</v>
      </c>
      <c r="O33" s="70">
        <v>1750</v>
      </c>
      <c r="P33" s="70">
        <v>26468</v>
      </c>
      <c r="Q33" s="70">
        <v>2400</v>
      </c>
      <c r="R33" s="70">
        <v>10468</v>
      </c>
      <c r="S33" s="70">
        <v>2505</v>
      </c>
      <c r="T33" s="70">
        <v>46089</v>
      </c>
      <c r="U33" s="70">
        <v>1115</v>
      </c>
      <c r="V33" s="70">
        <v>50428</v>
      </c>
      <c r="W33" s="71">
        <v>153473</v>
      </c>
    </row>
    <row r="34" spans="1:23" ht="25.5" customHeight="1" x14ac:dyDescent="0.2">
      <c r="A34" s="73">
        <v>25</v>
      </c>
      <c r="B34" s="255" t="s">
        <v>211</v>
      </c>
      <c r="C34" s="77">
        <v>69</v>
      </c>
      <c r="D34" s="75">
        <v>0</v>
      </c>
      <c r="E34" s="75">
        <v>126963</v>
      </c>
      <c r="F34" s="75">
        <v>0</v>
      </c>
      <c r="G34" s="75">
        <v>155958</v>
      </c>
      <c r="H34" s="75">
        <v>30</v>
      </c>
      <c r="I34" s="75">
        <v>0</v>
      </c>
      <c r="J34" s="75">
        <v>155928</v>
      </c>
      <c r="K34" s="75">
        <v>2693</v>
      </c>
      <c r="L34" s="75">
        <v>30928</v>
      </c>
      <c r="M34" s="76">
        <v>534</v>
      </c>
      <c r="N34" s="77">
        <v>1800</v>
      </c>
      <c r="O34" s="75">
        <v>4200</v>
      </c>
      <c r="P34" s="75">
        <v>5084</v>
      </c>
      <c r="Q34" s="75">
        <v>480</v>
      </c>
      <c r="R34" s="75">
        <v>1744</v>
      </c>
      <c r="S34" s="75">
        <v>540</v>
      </c>
      <c r="T34" s="75">
        <v>7033</v>
      </c>
      <c r="U34" s="75">
        <v>360</v>
      </c>
      <c r="V34" s="75">
        <v>14750</v>
      </c>
      <c r="W34" s="76">
        <v>35991</v>
      </c>
    </row>
    <row r="35" spans="1:23" ht="25.5" customHeight="1" x14ac:dyDescent="0.2">
      <c r="A35" s="82"/>
      <c r="B35" s="256" t="s">
        <v>299</v>
      </c>
      <c r="C35" s="261">
        <v>1114</v>
      </c>
      <c r="D35" s="78">
        <v>9</v>
      </c>
      <c r="E35" s="78">
        <v>20667930</v>
      </c>
      <c r="F35" s="78">
        <v>1009452</v>
      </c>
      <c r="G35" s="78">
        <v>2687414</v>
      </c>
      <c r="H35" s="78">
        <v>340265</v>
      </c>
      <c r="I35" s="78">
        <v>0</v>
      </c>
      <c r="J35" s="78">
        <v>2347149</v>
      </c>
      <c r="K35" s="78">
        <v>820508</v>
      </c>
      <c r="L35" s="78">
        <v>465552</v>
      </c>
      <c r="M35" s="242">
        <v>162746</v>
      </c>
      <c r="N35" s="261">
        <v>142690</v>
      </c>
      <c r="O35" s="78">
        <v>47628</v>
      </c>
      <c r="P35" s="78">
        <v>136766</v>
      </c>
      <c r="Q35" s="78">
        <v>23299</v>
      </c>
      <c r="R35" s="78">
        <v>37942</v>
      </c>
      <c r="S35" s="78">
        <v>13254</v>
      </c>
      <c r="T35" s="78">
        <v>145725</v>
      </c>
      <c r="U35" s="78">
        <v>8693</v>
      </c>
      <c r="V35" s="78">
        <v>237559</v>
      </c>
      <c r="W35" s="242">
        <v>793556</v>
      </c>
    </row>
    <row r="36" spans="1:23" ht="25.5" customHeight="1" thickBot="1" x14ac:dyDescent="0.2">
      <c r="A36" s="83"/>
      <c r="B36" s="257" t="s">
        <v>47</v>
      </c>
      <c r="C36" s="262">
        <v>11729</v>
      </c>
      <c r="D36" s="84">
        <v>68</v>
      </c>
      <c r="E36" s="84">
        <v>93168313</v>
      </c>
      <c r="F36" s="84">
        <v>14306071</v>
      </c>
      <c r="G36" s="84">
        <v>20984019</v>
      </c>
      <c r="H36" s="84">
        <v>551861</v>
      </c>
      <c r="I36" s="84">
        <v>0</v>
      </c>
      <c r="J36" s="84">
        <v>20432158</v>
      </c>
      <c r="K36" s="84">
        <v>5367749</v>
      </c>
      <c r="L36" s="84">
        <v>4052588</v>
      </c>
      <c r="M36" s="243">
        <v>1064677</v>
      </c>
      <c r="N36" s="262">
        <v>1353913</v>
      </c>
      <c r="O36" s="84">
        <v>409007</v>
      </c>
      <c r="P36" s="84">
        <v>1279741</v>
      </c>
      <c r="Q36" s="84">
        <v>173807</v>
      </c>
      <c r="R36" s="84">
        <v>407482</v>
      </c>
      <c r="S36" s="84">
        <v>137821</v>
      </c>
      <c r="T36" s="84">
        <v>1206963</v>
      </c>
      <c r="U36" s="84">
        <v>75935</v>
      </c>
      <c r="V36" s="84">
        <v>2222860</v>
      </c>
      <c r="W36" s="243">
        <v>7267529</v>
      </c>
    </row>
    <row r="37" spans="1:23" ht="17.25" customHeight="1" x14ac:dyDescent="0.15"/>
    <row r="38" spans="1:23" ht="17.25" customHeight="1" x14ac:dyDescent="0.15">
      <c r="B38" s="160" t="s">
        <v>455</v>
      </c>
      <c r="C38" s="7">
        <f t="shared" ref="C38:V38" si="0">SUM(C9:C22,C24:C34)</f>
        <v>11729</v>
      </c>
      <c r="D38" s="7">
        <f t="shared" si="0"/>
        <v>68</v>
      </c>
      <c r="E38" s="7">
        <f t="shared" si="0"/>
        <v>93168313</v>
      </c>
      <c r="F38" s="7">
        <f t="shared" si="0"/>
        <v>14306071</v>
      </c>
      <c r="G38" s="7">
        <f t="shared" si="0"/>
        <v>20984019</v>
      </c>
      <c r="H38" s="7">
        <f t="shared" si="0"/>
        <v>551861</v>
      </c>
      <c r="I38" s="7">
        <f t="shared" si="0"/>
        <v>0</v>
      </c>
      <c r="J38" s="7">
        <f t="shared" si="0"/>
        <v>20432158</v>
      </c>
      <c r="K38" s="7">
        <f t="shared" si="0"/>
        <v>5367749</v>
      </c>
      <c r="L38" s="7">
        <f t="shared" si="0"/>
        <v>4052588</v>
      </c>
      <c r="M38" s="7">
        <f t="shared" si="0"/>
        <v>1064677</v>
      </c>
      <c r="N38" s="7">
        <f t="shared" si="0"/>
        <v>1353913</v>
      </c>
      <c r="O38" s="7">
        <f t="shared" si="0"/>
        <v>409007</v>
      </c>
      <c r="P38" s="7">
        <f t="shared" si="0"/>
        <v>1279741</v>
      </c>
      <c r="Q38" s="7">
        <f t="shared" si="0"/>
        <v>173807</v>
      </c>
      <c r="R38" s="7">
        <f t="shared" si="0"/>
        <v>407482</v>
      </c>
      <c r="S38" s="7">
        <f t="shared" si="0"/>
        <v>137821</v>
      </c>
      <c r="T38" s="7">
        <f t="shared" si="0"/>
        <v>1206963</v>
      </c>
      <c r="U38" s="7">
        <f t="shared" si="0"/>
        <v>75935</v>
      </c>
      <c r="V38" s="7">
        <f t="shared" si="0"/>
        <v>2222860</v>
      </c>
      <c r="W38" s="7">
        <f>SUM(N38:V38)</f>
        <v>7267529</v>
      </c>
    </row>
    <row r="39" spans="1:23" ht="17.25" customHeight="1" x14ac:dyDescent="0.15">
      <c r="C39" s="7">
        <f>C36-C38</f>
        <v>0</v>
      </c>
      <c r="D39" s="7">
        <f t="shared" ref="D39:W39" si="1">D36-D38</f>
        <v>0</v>
      </c>
      <c r="E39" s="7">
        <f t="shared" si="1"/>
        <v>0</v>
      </c>
      <c r="F39" s="7">
        <f t="shared" si="1"/>
        <v>0</v>
      </c>
      <c r="G39" s="7">
        <f t="shared" si="1"/>
        <v>0</v>
      </c>
      <c r="H39" s="7">
        <f t="shared" si="1"/>
        <v>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0</v>
      </c>
      <c r="U39" s="7">
        <f t="shared" si="1"/>
        <v>0</v>
      </c>
      <c r="V39" s="7">
        <f t="shared" si="1"/>
        <v>0</v>
      </c>
      <c r="W39" s="7">
        <f t="shared" si="1"/>
        <v>0</v>
      </c>
    </row>
    <row r="40" spans="1:23" ht="17.25" customHeight="1" x14ac:dyDescent="0.15"/>
    <row r="41" spans="1:23" ht="17.25" customHeight="1" x14ac:dyDescent="0.15"/>
    <row r="42" spans="1:23" ht="17.25" customHeight="1" x14ac:dyDescent="0.15"/>
    <row r="43" spans="1:23" ht="17.25" customHeight="1" x14ac:dyDescent="0.15"/>
    <row r="44" spans="1:23" ht="17.25" customHeight="1" x14ac:dyDescent="0.15"/>
    <row r="45" spans="1:23" ht="17.25" customHeight="1" x14ac:dyDescent="0.15"/>
    <row r="46" spans="1:23" ht="17.25" customHeight="1" x14ac:dyDescent="0.15"/>
    <row r="47" spans="1:23" ht="17.25" customHeight="1" x14ac:dyDescent="0.15"/>
    <row r="48" spans="1:23" ht="17.25" customHeight="1" x14ac:dyDescent="0.15"/>
    <row r="49" ht="17.25" customHeight="1" x14ac:dyDescent="0.15"/>
    <row r="50" ht="17.25" customHeight="1" x14ac:dyDescent="0.15"/>
    <row r="51" ht="17.25" customHeight="1" x14ac:dyDescent="0.15"/>
    <row r="52" ht="17.25" customHeight="1" x14ac:dyDescent="0.15"/>
    <row r="53" ht="17.25" customHeight="1" x14ac:dyDescent="0.15"/>
    <row r="54" ht="17.25" customHeight="1" x14ac:dyDescent="0.15"/>
    <row r="55" ht="17.25" customHeight="1" x14ac:dyDescent="0.15"/>
    <row r="56" ht="17.25" customHeight="1" x14ac:dyDescent="0.15"/>
    <row r="57" ht="17.25" customHeight="1" x14ac:dyDescent="0.15"/>
    <row r="58" ht="17.25" customHeight="1" x14ac:dyDescent="0.15"/>
    <row r="59" ht="17.25" customHeight="1" x14ac:dyDescent="0.15"/>
    <row r="60" ht="17.25" customHeight="1" x14ac:dyDescent="0.15"/>
    <row r="61" ht="17.25" customHeight="1" x14ac:dyDescent="0.15"/>
    <row r="62" ht="17.25" customHeight="1" x14ac:dyDescent="0.15"/>
    <row r="63" ht="17.25" customHeight="1" x14ac:dyDescent="0.15"/>
    <row r="64" ht="17.25" customHeight="1" x14ac:dyDescent="0.15"/>
    <row r="65" ht="17.25" customHeight="1" x14ac:dyDescent="0.15"/>
    <row r="66" ht="17.25" customHeight="1" x14ac:dyDescent="0.15"/>
    <row r="67" ht="17.25" customHeight="1" x14ac:dyDescent="0.15"/>
    <row r="68" ht="17.25" customHeight="1" x14ac:dyDescent="0.15"/>
    <row r="69" ht="17.25" customHeight="1" x14ac:dyDescent="0.15"/>
    <row r="70" ht="17.25" customHeight="1" x14ac:dyDescent="0.15"/>
    <row r="71" ht="17.25" customHeight="1" x14ac:dyDescent="0.15"/>
    <row r="72" ht="17.25" customHeight="1" x14ac:dyDescent="0.15"/>
    <row r="73" ht="17.25" customHeight="1" x14ac:dyDescent="0.15"/>
    <row r="74" ht="17.25" customHeight="1" x14ac:dyDescent="0.15"/>
    <row r="75" ht="17.25" customHeight="1" x14ac:dyDescent="0.15"/>
    <row r="76" ht="17.25" customHeight="1" x14ac:dyDescent="0.15"/>
    <row r="77" ht="17.25" customHeight="1" x14ac:dyDescent="0.15"/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0" firstPageNumber="45" orientation="landscape" useFirstPageNumber="1" r:id="rId1"/>
  <headerFooter alignWithMargins="0"/>
  <colBreaks count="1" manualBreakCount="1">
    <brk id="13" max="36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view="pageBreakPreview" zoomScale="50" zoomScaleNormal="100" zoomScaleSheetLayoutView="50" workbookViewId="0">
      <pane xSplit="2" ySplit="8" topLeftCell="C21" activePane="bottomRight" state="frozen"/>
      <selection pane="topRight"/>
      <selection pane="bottomLeft"/>
      <selection pane="bottomRight" activeCell="C2" sqref="C2"/>
    </sheetView>
  </sheetViews>
  <sheetFormatPr defaultColWidth="11" defaultRowHeight="18" x14ac:dyDescent="0.15"/>
  <cols>
    <col min="1" max="1" width="4.625" style="7" customWidth="1"/>
    <col min="2" max="2" width="13.875" style="7" customWidth="1"/>
    <col min="3" max="7" width="28.375" style="7" customWidth="1"/>
    <col min="8" max="16384" width="11" style="7"/>
  </cols>
  <sheetData>
    <row r="1" spans="1:7" ht="20.100000000000001" customHeight="1" x14ac:dyDescent="0.15"/>
    <row r="2" spans="1:7" ht="20.100000000000001" customHeight="1" x14ac:dyDescent="0.15">
      <c r="B2" s="25"/>
      <c r="C2" s="292" t="s">
        <v>565</v>
      </c>
      <c r="D2" s="33"/>
      <c r="E2" s="33"/>
      <c r="G2" s="33"/>
    </row>
    <row r="3" spans="1:7" s="26" customFormat="1" ht="20.100000000000001" customHeight="1" thickBot="1" x14ac:dyDescent="0.25">
      <c r="D3" s="85"/>
      <c r="E3" s="86"/>
      <c r="F3" s="61"/>
      <c r="G3" s="226" t="s">
        <v>1</v>
      </c>
    </row>
    <row r="4" spans="1:7" ht="24" customHeight="1" x14ac:dyDescent="0.15">
      <c r="A4" s="27"/>
      <c r="B4" s="246"/>
      <c r="C4" s="90"/>
      <c r="D4" s="229"/>
      <c r="E4" s="29" t="s">
        <v>48</v>
      </c>
      <c r="F4" s="30"/>
      <c r="G4" s="31"/>
    </row>
    <row r="5" spans="1:7" ht="24" customHeight="1" x14ac:dyDescent="0.15">
      <c r="A5" s="32"/>
      <c r="B5" s="247"/>
      <c r="C5" s="146" t="s">
        <v>49</v>
      </c>
      <c r="D5" s="111" t="s">
        <v>50</v>
      </c>
      <c r="E5" s="112"/>
      <c r="F5" s="148"/>
      <c r="G5" s="200"/>
    </row>
    <row r="6" spans="1:7" ht="24" customHeight="1" x14ac:dyDescent="0.2">
      <c r="A6" s="43" t="s">
        <v>9</v>
      </c>
      <c r="B6" s="248"/>
      <c r="C6" s="47" t="s">
        <v>51</v>
      </c>
      <c r="D6" s="48" t="s">
        <v>51</v>
      </c>
      <c r="E6" s="48" t="s">
        <v>52</v>
      </c>
      <c r="F6" s="154" t="s">
        <v>53</v>
      </c>
      <c r="G6" s="266" t="s">
        <v>14</v>
      </c>
    </row>
    <row r="7" spans="1:7" ht="24" customHeight="1" x14ac:dyDescent="0.2">
      <c r="A7" s="32"/>
      <c r="B7" s="40"/>
      <c r="C7" s="47"/>
      <c r="D7" s="33"/>
      <c r="E7" s="230"/>
      <c r="F7" s="159"/>
      <c r="G7" s="267"/>
    </row>
    <row r="8" spans="1:7" s="342" customFormat="1" ht="24" customHeight="1" x14ac:dyDescent="0.2">
      <c r="A8" s="339"/>
      <c r="B8" s="340"/>
      <c r="C8" s="8" t="s">
        <v>54</v>
      </c>
      <c r="D8" s="22" t="s">
        <v>311</v>
      </c>
      <c r="E8" s="22" t="s">
        <v>312</v>
      </c>
      <c r="F8" s="23" t="s">
        <v>313</v>
      </c>
      <c r="G8" s="268" t="s">
        <v>314</v>
      </c>
    </row>
    <row r="9" spans="1:7" ht="24" customHeight="1" x14ac:dyDescent="0.2">
      <c r="A9" s="65">
        <v>1</v>
      </c>
      <c r="B9" s="249" t="s">
        <v>28</v>
      </c>
      <c r="C9" s="244">
        <v>14910</v>
      </c>
      <c r="D9" s="79">
        <v>243125</v>
      </c>
      <c r="E9" s="79">
        <v>258035</v>
      </c>
      <c r="F9" s="79">
        <v>243125</v>
      </c>
      <c r="G9" s="80">
        <v>258035</v>
      </c>
    </row>
    <row r="10" spans="1:7" ht="24" customHeight="1" x14ac:dyDescent="0.2">
      <c r="A10" s="69">
        <v>2</v>
      </c>
      <c r="B10" s="250" t="s">
        <v>29</v>
      </c>
      <c r="C10" s="171">
        <v>5506</v>
      </c>
      <c r="D10" s="70">
        <v>65802</v>
      </c>
      <c r="E10" s="70">
        <v>71308</v>
      </c>
      <c r="F10" s="70">
        <v>65802</v>
      </c>
      <c r="G10" s="71">
        <v>71308</v>
      </c>
    </row>
    <row r="11" spans="1:7" ht="24" customHeight="1" x14ac:dyDescent="0.2">
      <c r="A11" s="69">
        <v>3</v>
      </c>
      <c r="B11" s="250" t="s">
        <v>30</v>
      </c>
      <c r="C11" s="171">
        <v>8803</v>
      </c>
      <c r="D11" s="70">
        <v>72247</v>
      </c>
      <c r="E11" s="70">
        <v>81050</v>
      </c>
      <c r="F11" s="70">
        <v>72247</v>
      </c>
      <c r="G11" s="71">
        <v>81050</v>
      </c>
    </row>
    <row r="12" spans="1:7" ht="24" customHeight="1" x14ac:dyDescent="0.2">
      <c r="A12" s="69">
        <v>4</v>
      </c>
      <c r="B12" s="250" t="s">
        <v>31</v>
      </c>
      <c r="C12" s="171">
        <v>6212</v>
      </c>
      <c r="D12" s="70">
        <v>53428</v>
      </c>
      <c r="E12" s="70">
        <v>59640</v>
      </c>
      <c r="F12" s="70">
        <v>53428</v>
      </c>
      <c r="G12" s="71">
        <v>59640</v>
      </c>
    </row>
    <row r="13" spans="1:7" ht="24" customHeight="1" x14ac:dyDescent="0.2">
      <c r="A13" s="69">
        <v>5</v>
      </c>
      <c r="B13" s="250" t="s">
        <v>32</v>
      </c>
      <c r="C13" s="171">
        <v>5306</v>
      </c>
      <c r="D13" s="70">
        <v>44976</v>
      </c>
      <c r="E13" s="70">
        <v>50282</v>
      </c>
      <c r="F13" s="70">
        <v>44976</v>
      </c>
      <c r="G13" s="71">
        <v>50282</v>
      </c>
    </row>
    <row r="14" spans="1:7" ht="24" customHeight="1" x14ac:dyDescent="0.2">
      <c r="A14" s="69">
        <v>6</v>
      </c>
      <c r="B14" s="250" t="s">
        <v>33</v>
      </c>
      <c r="C14" s="171">
        <v>5483</v>
      </c>
      <c r="D14" s="70">
        <v>38020</v>
      </c>
      <c r="E14" s="70">
        <v>43503</v>
      </c>
      <c r="F14" s="70">
        <v>38020</v>
      </c>
      <c r="G14" s="71">
        <v>43503</v>
      </c>
    </row>
    <row r="15" spans="1:7" ht="24" customHeight="1" x14ac:dyDescent="0.2">
      <c r="A15" s="69">
        <v>7</v>
      </c>
      <c r="B15" s="250" t="s">
        <v>34</v>
      </c>
      <c r="C15" s="171">
        <v>7857</v>
      </c>
      <c r="D15" s="70">
        <v>76140</v>
      </c>
      <c r="E15" s="70">
        <v>83997</v>
      </c>
      <c r="F15" s="70">
        <v>76140</v>
      </c>
      <c r="G15" s="71">
        <v>83997</v>
      </c>
    </row>
    <row r="16" spans="1:7" ht="24" customHeight="1" x14ac:dyDescent="0.2">
      <c r="A16" s="69">
        <v>8</v>
      </c>
      <c r="B16" s="250" t="s">
        <v>35</v>
      </c>
      <c r="C16" s="171">
        <v>3983</v>
      </c>
      <c r="D16" s="70">
        <v>36808</v>
      </c>
      <c r="E16" s="70">
        <v>40791</v>
      </c>
      <c r="F16" s="70">
        <v>36808</v>
      </c>
      <c r="G16" s="71">
        <v>40791</v>
      </c>
    </row>
    <row r="17" spans="1:7" ht="24" customHeight="1" x14ac:dyDescent="0.2">
      <c r="A17" s="69">
        <v>9</v>
      </c>
      <c r="B17" s="250" t="s">
        <v>36</v>
      </c>
      <c r="C17" s="171">
        <v>3798</v>
      </c>
      <c r="D17" s="70">
        <v>32361</v>
      </c>
      <c r="E17" s="70">
        <v>36159</v>
      </c>
      <c r="F17" s="70">
        <v>32361</v>
      </c>
      <c r="G17" s="71">
        <v>36159</v>
      </c>
    </row>
    <row r="18" spans="1:7" ht="24" customHeight="1" x14ac:dyDescent="0.2">
      <c r="A18" s="69">
        <v>10</v>
      </c>
      <c r="B18" s="250" t="s">
        <v>37</v>
      </c>
      <c r="C18" s="171">
        <v>2292</v>
      </c>
      <c r="D18" s="70">
        <v>14876</v>
      </c>
      <c r="E18" s="70">
        <v>17168</v>
      </c>
      <c r="F18" s="70">
        <v>14876</v>
      </c>
      <c r="G18" s="71">
        <v>17168</v>
      </c>
    </row>
    <row r="19" spans="1:7" ht="24" customHeight="1" x14ac:dyDescent="0.2">
      <c r="A19" s="69">
        <v>11</v>
      </c>
      <c r="B19" s="250" t="s">
        <v>187</v>
      </c>
      <c r="C19" s="171">
        <v>8429</v>
      </c>
      <c r="D19" s="70">
        <v>54054</v>
      </c>
      <c r="E19" s="70">
        <v>62483</v>
      </c>
      <c r="F19" s="70">
        <v>54054</v>
      </c>
      <c r="G19" s="71">
        <v>62483</v>
      </c>
    </row>
    <row r="20" spans="1:7" ht="24" customHeight="1" x14ac:dyDescent="0.2">
      <c r="A20" s="73">
        <v>12</v>
      </c>
      <c r="B20" s="251" t="s">
        <v>188</v>
      </c>
      <c r="C20" s="171">
        <v>2604</v>
      </c>
      <c r="D20" s="70">
        <v>19976</v>
      </c>
      <c r="E20" s="70">
        <v>22580</v>
      </c>
      <c r="F20" s="70">
        <v>19976</v>
      </c>
      <c r="G20" s="71">
        <v>22580</v>
      </c>
    </row>
    <row r="21" spans="1:7" ht="24" customHeight="1" x14ac:dyDescent="0.2">
      <c r="A21" s="73">
        <v>13</v>
      </c>
      <c r="B21" s="251" t="s">
        <v>214</v>
      </c>
      <c r="C21" s="171">
        <v>1883</v>
      </c>
      <c r="D21" s="70">
        <v>11640</v>
      </c>
      <c r="E21" s="70">
        <v>13523</v>
      </c>
      <c r="F21" s="70">
        <v>11640</v>
      </c>
      <c r="G21" s="71">
        <v>13523</v>
      </c>
    </row>
    <row r="22" spans="1:7" ht="24" customHeight="1" x14ac:dyDescent="0.2">
      <c r="A22" s="211">
        <v>14</v>
      </c>
      <c r="B22" s="252" t="s">
        <v>215</v>
      </c>
      <c r="C22" s="172">
        <v>2752</v>
      </c>
      <c r="D22" s="75">
        <v>27376</v>
      </c>
      <c r="E22" s="75">
        <v>30128</v>
      </c>
      <c r="F22" s="75">
        <v>27376</v>
      </c>
      <c r="G22" s="76">
        <v>30128</v>
      </c>
    </row>
    <row r="23" spans="1:7" ht="24" customHeight="1" x14ac:dyDescent="0.2">
      <c r="A23" s="32"/>
      <c r="B23" s="40" t="s">
        <v>298</v>
      </c>
      <c r="C23" s="173">
        <f>SUM(C9:C22)</f>
        <v>79818</v>
      </c>
      <c r="D23" s="78">
        <f>SUM(D9:D22)</f>
        <v>790829</v>
      </c>
      <c r="E23" s="78">
        <f>SUM(E9:E22)</f>
        <v>870647</v>
      </c>
      <c r="F23" s="78">
        <f>SUM(F9:F22)</f>
        <v>790829</v>
      </c>
      <c r="G23" s="242">
        <f>SUM(G9:G22)</f>
        <v>870647</v>
      </c>
    </row>
    <row r="24" spans="1:7" ht="24" customHeight="1" x14ac:dyDescent="0.2">
      <c r="A24" s="65">
        <v>15</v>
      </c>
      <c r="B24" s="253" t="s">
        <v>189</v>
      </c>
      <c r="C24" s="174">
        <v>1372</v>
      </c>
      <c r="D24" s="79">
        <v>14545</v>
      </c>
      <c r="E24" s="79">
        <v>15917</v>
      </c>
      <c r="F24" s="79">
        <v>14545</v>
      </c>
      <c r="G24" s="80">
        <v>15917</v>
      </c>
    </row>
    <row r="25" spans="1:7" ht="24" customHeight="1" x14ac:dyDescent="0.2">
      <c r="A25" s="69">
        <v>16</v>
      </c>
      <c r="B25" s="254" t="s">
        <v>38</v>
      </c>
      <c r="C25" s="171">
        <v>1333</v>
      </c>
      <c r="D25" s="70">
        <v>10330</v>
      </c>
      <c r="E25" s="70">
        <v>11663</v>
      </c>
      <c r="F25" s="70">
        <v>10330</v>
      </c>
      <c r="G25" s="71">
        <v>11663</v>
      </c>
    </row>
    <row r="26" spans="1:7" ht="24" customHeight="1" x14ac:dyDescent="0.2">
      <c r="A26" s="69">
        <v>17</v>
      </c>
      <c r="B26" s="254" t="s">
        <v>39</v>
      </c>
      <c r="C26" s="171">
        <v>851</v>
      </c>
      <c r="D26" s="70">
        <v>5517</v>
      </c>
      <c r="E26" s="70">
        <v>6368</v>
      </c>
      <c r="F26" s="70">
        <v>5517</v>
      </c>
      <c r="G26" s="71">
        <v>6368</v>
      </c>
    </row>
    <row r="27" spans="1:7" ht="24" customHeight="1" x14ac:dyDescent="0.2">
      <c r="A27" s="69">
        <v>18</v>
      </c>
      <c r="B27" s="254" t="s">
        <v>40</v>
      </c>
      <c r="C27" s="171">
        <v>676</v>
      </c>
      <c r="D27" s="70">
        <v>5374</v>
      </c>
      <c r="E27" s="70">
        <v>6050</v>
      </c>
      <c r="F27" s="70">
        <v>5374</v>
      </c>
      <c r="G27" s="71">
        <v>6050</v>
      </c>
    </row>
    <row r="28" spans="1:7" ht="24" customHeight="1" x14ac:dyDescent="0.2">
      <c r="A28" s="69">
        <v>19</v>
      </c>
      <c r="B28" s="254" t="s">
        <v>41</v>
      </c>
      <c r="C28" s="171">
        <v>920</v>
      </c>
      <c r="D28" s="70">
        <v>6689</v>
      </c>
      <c r="E28" s="70">
        <v>7609</v>
      </c>
      <c r="F28" s="70">
        <v>6689</v>
      </c>
      <c r="G28" s="71">
        <v>7609</v>
      </c>
    </row>
    <row r="29" spans="1:7" ht="24" customHeight="1" x14ac:dyDescent="0.2">
      <c r="A29" s="69">
        <v>20</v>
      </c>
      <c r="B29" s="254" t="s">
        <v>42</v>
      </c>
      <c r="C29" s="171">
        <v>2075</v>
      </c>
      <c r="D29" s="70">
        <v>17649</v>
      </c>
      <c r="E29" s="70">
        <v>19724</v>
      </c>
      <c r="F29" s="70">
        <v>17649</v>
      </c>
      <c r="G29" s="71">
        <v>19724</v>
      </c>
    </row>
    <row r="30" spans="1:7" ht="24" customHeight="1" x14ac:dyDescent="0.2">
      <c r="A30" s="69">
        <v>21</v>
      </c>
      <c r="B30" s="254" t="s">
        <v>43</v>
      </c>
      <c r="C30" s="171">
        <v>1264</v>
      </c>
      <c r="D30" s="70">
        <v>11952</v>
      </c>
      <c r="E30" s="70">
        <v>13216</v>
      </c>
      <c r="F30" s="70">
        <v>11952</v>
      </c>
      <c r="G30" s="71">
        <v>13216</v>
      </c>
    </row>
    <row r="31" spans="1:7" ht="24" customHeight="1" x14ac:dyDescent="0.2">
      <c r="A31" s="69">
        <v>22</v>
      </c>
      <c r="B31" s="254" t="s">
        <v>44</v>
      </c>
      <c r="C31" s="171">
        <v>916</v>
      </c>
      <c r="D31" s="70">
        <v>5085</v>
      </c>
      <c r="E31" s="70">
        <v>6001</v>
      </c>
      <c r="F31" s="70">
        <v>5085</v>
      </c>
      <c r="G31" s="71">
        <v>6001</v>
      </c>
    </row>
    <row r="32" spans="1:7" ht="24" customHeight="1" x14ac:dyDescent="0.2">
      <c r="A32" s="69">
        <v>23</v>
      </c>
      <c r="B32" s="254" t="s">
        <v>45</v>
      </c>
      <c r="C32" s="171">
        <v>1416</v>
      </c>
      <c r="D32" s="70">
        <v>14263</v>
      </c>
      <c r="E32" s="70">
        <v>15679</v>
      </c>
      <c r="F32" s="70">
        <v>14263</v>
      </c>
      <c r="G32" s="71">
        <v>15679</v>
      </c>
    </row>
    <row r="33" spans="1:7" ht="24" customHeight="1" x14ac:dyDescent="0.2">
      <c r="A33" s="69">
        <v>24</v>
      </c>
      <c r="B33" s="254" t="s">
        <v>46</v>
      </c>
      <c r="C33" s="171">
        <v>11437</v>
      </c>
      <c r="D33" s="70">
        <v>10510</v>
      </c>
      <c r="E33" s="70">
        <v>21947</v>
      </c>
      <c r="F33" s="70">
        <v>10510</v>
      </c>
      <c r="G33" s="71">
        <v>21947</v>
      </c>
    </row>
    <row r="34" spans="1:7" ht="24" customHeight="1" x14ac:dyDescent="0.2">
      <c r="A34" s="73">
        <v>25</v>
      </c>
      <c r="B34" s="255" t="s">
        <v>211</v>
      </c>
      <c r="C34" s="172">
        <v>1060</v>
      </c>
      <c r="D34" s="75">
        <v>7086</v>
      </c>
      <c r="E34" s="75">
        <v>8146</v>
      </c>
      <c r="F34" s="75">
        <v>7086</v>
      </c>
      <c r="G34" s="76">
        <v>8146</v>
      </c>
    </row>
    <row r="35" spans="1:7" ht="24" customHeight="1" x14ac:dyDescent="0.2">
      <c r="A35" s="82"/>
      <c r="B35" s="256" t="s">
        <v>299</v>
      </c>
      <c r="C35" s="173">
        <f>SUM(C24:C34)</f>
        <v>23320</v>
      </c>
      <c r="D35" s="78">
        <f>SUM(D24:D34)</f>
        <v>109000</v>
      </c>
      <c r="E35" s="78">
        <f>SUM(E24:E34)</f>
        <v>132320</v>
      </c>
      <c r="F35" s="78">
        <f>SUM(F24:F34)</f>
        <v>109000</v>
      </c>
      <c r="G35" s="242">
        <f>SUM(G24:G34)</f>
        <v>132320</v>
      </c>
    </row>
    <row r="36" spans="1:7" ht="24" customHeight="1" thickBot="1" x14ac:dyDescent="0.2">
      <c r="A36" s="83"/>
      <c r="B36" s="257" t="s">
        <v>47</v>
      </c>
      <c r="C36" s="245">
        <f>SUM(C23,C35)</f>
        <v>103138</v>
      </c>
      <c r="D36" s="84">
        <f>SUM(D23,D35)</f>
        <v>899829</v>
      </c>
      <c r="E36" s="84">
        <f>SUM(E23,E35)</f>
        <v>1002967</v>
      </c>
      <c r="F36" s="84">
        <f>SUM(F23,F35)</f>
        <v>899829</v>
      </c>
      <c r="G36" s="243">
        <f>SUM(G23,G35)</f>
        <v>1002967</v>
      </c>
    </row>
    <row r="37" spans="1:7" x14ac:dyDescent="0.15">
      <c r="C37" s="33"/>
      <c r="D37" s="33"/>
      <c r="E37" s="33"/>
      <c r="F37" s="33"/>
      <c r="G37" s="33"/>
    </row>
    <row r="38" spans="1:7" x14ac:dyDescent="0.15">
      <c r="B38" s="160" t="s">
        <v>456</v>
      </c>
      <c r="C38" s="7">
        <f>SUM(C9:C22,C24:C34)</f>
        <v>103138</v>
      </c>
      <c r="D38" s="7">
        <f>SUM(D9:D22,D24:D34)</f>
        <v>899829</v>
      </c>
      <c r="E38" s="7">
        <f>SUM(E9:E22,E24:E34)</f>
        <v>1002967</v>
      </c>
      <c r="F38" s="7">
        <f>SUM(F9:F22,F24:F34)</f>
        <v>899829</v>
      </c>
      <c r="G38" s="7">
        <f>SUM(G9:G22,G24:G34)</f>
        <v>1002967</v>
      </c>
    </row>
    <row r="39" spans="1:7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G39" s="7">
        <f>G36-G38</f>
        <v>0</v>
      </c>
    </row>
  </sheetData>
  <sheetProtection selectLockedCells="1" selectUnlockedCells="1"/>
  <phoneticPr fontId="4"/>
  <pageMargins left="0.78740157480314965" right="0.59055118110236227" top="0.78740157480314965" bottom="0.78740157480314965" header="0.39370078740157483" footer="0.39370078740157483"/>
  <pageSetup paperSize="9" scale="53" firstPageNumber="14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C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Q3" sqref="Q3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8" width="28.375" style="7" customWidth="1"/>
    <col min="9" max="14" width="28.25" style="7" customWidth="1"/>
    <col min="15" max="16384" width="11" style="7"/>
  </cols>
  <sheetData>
    <row r="1" spans="1:185" ht="20.100000000000001" customHeight="1" x14ac:dyDescent="0.15"/>
    <row r="2" spans="1:185" ht="20.100000000000001" customHeight="1" x14ac:dyDescent="0.15">
      <c r="B2" s="25"/>
      <c r="C2" s="292" t="s">
        <v>566</v>
      </c>
      <c r="I2" s="292" t="s">
        <v>567</v>
      </c>
    </row>
    <row r="3" spans="1:185" s="26" customFormat="1" ht="20.100000000000001" customHeight="1" thickBot="1" x14ac:dyDescent="0.25">
      <c r="C3" s="293" t="s">
        <v>0</v>
      </c>
      <c r="D3" s="85"/>
      <c r="E3" s="85"/>
      <c r="F3" s="86"/>
      <c r="G3" s="61"/>
      <c r="H3" s="226" t="s">
        <v>55</v>
      </c>
      <c r="I3" s="293" t="s">
        <v>2</v>
      </c>
      <c r="J3" s="86"/>
      <c r="K3" s="86"/>
      <c r="L3" s="86"/>
      <c r="M3" s="86"/>
      <c r="N3" s="226" t="s">
        <v>55</v>
      </c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</row>
    <row r="4" spans="1:185" ht="24" customHeight="1" x14ac:dyDescent="0.15">
      <c r="A4" s="27"/>
      <c r="B4" s="246"/>
      <c r="C4" s="238"/>
      <c r="D4" s="29" t="s">
        <v>14</v>
      </c>
      <c r="E4" s="30"/>
      <c r="F4" s="227"/>
      <c r="G4" s="29" t="s">
        <v>56</v>
      </c>
      <c r="H4" s="31"/>
      <c r="I4" s="238"/>
      <c r="J4" s="29" t="s">
        <v>14</v>
      </c>
      <c r="K4" s="30"/>
      <c r="L4" s="227"/>
      <c r="M4" s="29" t="s">
        <v>56</v>
      </c>
      <c r="N4" s="31"/>
    </row>
    <row r="5" spans="1:185" ht="24" customHeight="1" x14ac:dyDescent="0.15">
      <c r="A5" s="32"/>
      <c r="B5" s="247"/>
      <c r="C5" s="195"/>
      <c r="D5" s="147"/>
      <c r="E5" s="111"/>
      <c r="F5" s="62" t="s">
        <v>57</v>
      </c>
      <c r="G5" s="59"/>
      <c r="H5" s="115"/>
      <c r="I5" s="195"/>
      <c r="J5" s="147"/>
      <c r="K5" s="111"/>
      <c r="L5" s="62" t="s">
        <v>57</v>
      </c>
      <c r="M5" s="59"/>
      <c r="N5" s="115"/>
    </row>
    <row r="6" spans="1:185" ht="24" customHeight="1" x14ac:dyDescent="0.2">
      <c r="A6" s="43" t="s">
        <v>9</v>
      </c>
      <c r="B6" s="248"/>
      <c r="C6" s="157" t="s">
        <v>58</v>
      </c>
      <c r="D6" s="48" t="s">
        <v>14</v>
      </c>
      <c r="E6" s="48" t="s">
        <v>59</v>
      </c>
      <c r="F6" s="154" t="s">
        <v>60</v>
      </c>
      <c r="G6" s="45" t="s">
        <v>61</v>
      </c>
      <c r="H6" s="155" t="s">
        <v>62</v>
      </c>
      <c r="I6" s="157" t="s">
        <v>58</v>
      </c>
      <c r="J6" s="48" t="s">
        <v>14</v>
      </c>
      <c r="K6" s="48" t="s">
        <v>59</v>
      </c>
      <c r="L6" s="154" t="s">
        <v>60</v>
      </c>
      <c r="M6" s="45" t="s">
        <v>61</v>
      </c>
      <c r="N6" s="155" t="s">
        <v>62</v>
      </c>
    </row>
    <row r="7" spans="1:185" ht="24" customHeight="1" x14ac:dyDescent="0.2">
      <c r="A7" s="32"/>
      <c r="B7" s="40"/>
      <c r="C7" s="157"/>
      <c r="D7" s="158"/>
      <c r="E7" s="33"/>
      <c r="F7" s="59" t="s">
        <v>63</v>
      </c>
      <c r="G7" s="108"/>
      <c r="H7" s="40"/>
      <c r="I7" s="157"/>
      <c r="J7" s="158"/>
      <c r="K7" s="33"/>
      <c r="L7" s="59" t="s">
        <v>63</v>
      </c>
      <c r="M7" s="108"/>
      <c r="N7" s="40"/>
    </row>
    <row r="8" spans="1:185" s="342" customFormat="1" ht="24" customHeight="1" x14ac:dyDescent="0.2">
      <c r="A8" s="350"/>
      <c r="B8" s="351"/>
      <c r="C8" s="352" t="s">
        <v>64</v>
      </c>
      <c r="D8" s="353" t="s">
        <v>65</v>
      </c>
      <c r="E8" s="22" t="s">
        <v>66</v>
      </c>
      <c r="F8" s="23" t="s">
        <v>67</v>
      </c>
      <c r="G8" s="354" t="s">
        <v>68</v>
      </c>
      <c r="H8" s="355" t="s">
        <v>69</v>
      </c>
      <c r="I8" s="352" t="s">
        <v>401</v>
      </c>
      <c r="J8" s="353" t="s">
        <v>402</v>
      </c>
      <c r="K8" s="22" t="s">
        <v>403</v>
      </c>
      <c r="L8" s="23" t="s">
        <v>404</v>
      </c>
      <c r="M8" s="354" t="s">
        <v>405</v>
      </c>
      <c r="N8" s="355" t="s">
        <v>406</v>
      </c>
    </row>
    <row r="9" spans="1:185" ht="24" customHeight="1" x14ac:dyDescent="0.2">
      <c r="A9" s="228">
        <v>1</v>
      </c>
      <c r="B9" s="269" t="s">
        <v>28</v>
      </c>
      <c r="C9" s="81">
        <v>20889</v>
      </c>
      <c r="D9" s="79">
        <v>183066</v>
      </c>
      <c r="E9" s="79">
        <v>5714</v>
      </c>
      <c r="F9" s="79">
        <v>26054672</v>
      </c>
      <c r="G9" s="79">
        <v>25414182</v>
      </c>
      <c r="H9" s="80">
        <v>640490</v>
      </c>
      <c r="I9" s="81">
        <v>10</v>
      </c>
      <c r="J9" s="79">
        <v>38118</v>
      </c>
      <c r="K9" s="79">
        <v>5022</v>
      </c>
      <c r="L9" s="79">
        <v>1405106</v>
      </c>
      <c r="M9" s="79">
        <v>1299941</v>
      </c>
      <c r="N9" s="80">
        <v>105165</v>
      </c>
    </row>
    <row r="10" spans="1:185" ht="24" customHeight="1" x14ac:dyDescent="0.2">
      <c r="A10" s="69">
        <v>2</v>
      </c>
      <c r="B10" s="250" t="s">
        <v>29</v>
      </c>
      <c r="C10" s="72">
        <v>9198</v>
      </c>
      <c r="D10" s="70">
        <v>48984</v>
      </c>
      <c r="E10" s="70">
        <v>1981</v>
      </c>
      <c r="F10" s="70">
        <v>5648674</v>
      </c>
      <c r="G10" s="70">
        <v>5477230</v>
      </c>
      <c r="H10" s="71">
        <v>171444</v>
      </c>
      <c r="I10" s="72">
        <v>8</v>
      </c>
      <c r="J10" s="70">
        <v>11534</v>
      </c>
      <c r="K10" s="70">
        <v>2079</v>
      </c>
      <c r="L10" s="70">
        <v>321643</v>
      </c>
      <c r="M10" s="70">
        <v>290651</v>
      </c>
      <c r="N10" s="71">
        <v>30992</v>
      </c>
    </row>
    <row r="11" spans="1:185" ht="24" customHeight="1" x14ac:dyDescent="0.2">
      <c r="A11" s="69">
        <v>3</v>
      </c>
      <c r="B11" s="250" t="s">
        <v>30</v>
      </c>
      <c r="C11" s="72">
        <v>10418</v>
      </c>
      <c r="D11" s="70">
        <v>55130</v>
      </c>
      <c r="E11" s="70">
        <v>3543</v>
      </c>
      <c r="F11" s="70">
        <v>6046998</v>
      </c>
      <c r="G11" s="70">
        <v>5854043</v>
      </c>
      <c r="H11" s="71">
        <v>192955</v>
      </c>
      <c r="I11" s="72">
        <v>8</v>
      </c>
      <c r="J11" s="70">
        <v>13127</v>
      </c>
      <c r="K11" s="70">
        <v>2906</v>
      </c>
      <c r="L11" s="70">
        <v>351923</v>
      </c>
      <c r="M11" s="70">
        <v>315994</v>
      </c>
      <c r="N11" s="71">
        <v>35929</v>
      </c>
    </row>
    <row r="12" spans="1:185" ht="24" customHeight="1" x14ac:dyDescent="0.2">
      <c r="A12" s="69">
        <v>4</v>
      </c>
      <c r="B12" s="250" t="s">
        <v>31</v>
      </c>
      <c r="C12" s="72">
        <v>7276</v>
      </c>
      <c r="D12" s="70">
        <v>40720</v>
      </c>
      <c r="E12" s="70">
        <v>2333</v>
      </c>
      <c r="F12" s="70">
        <v>4509433</v>
      </c>
      <c r="G12" s="70">
        <v>4366913</v>
      </c>
      <c r="H12" s="71">
        <v>142520</v>
      </c>
      <c r="I12" s="72">
        <v>7</v>
      </c>
      <c r="J12" s="70">
        <v>8985</v>
      </c>
      <c r="K12" s="70">
        <v>1990</v>
      </c>
      <c r="L12" s="70">
        <v>230975</v>
      </c>
      <c r="M12" s="70">
        <v>206448</v>
      </c>
      <c r="N12" s="71">
        <v>24527</v>
      </c>
    </row>
    <row r="13" spans="1:185" ht="24" customHeight="1" x14ac:dyDescent="0.2">
      <c r="A13" s="69">
        <v>5</v>
      </c>
      <c r="B13" s="250" t="s">
        <v>32</v>
      </c>
      <c r="C13" s="72">
        <v>6980</v>
      </c>
      <c r="D13" s="70">
        <v>34542</v>
      </c>
      <c r="E13" s="70">
        <v>2027</v>
      </c>
      <c r="F13" s="70">
        <v>3755181</v>
      </c>
      <c r="G13" s="70">
        <v>3634284</v>
      </c>
      <c r="H13" s="71">
        <v>120897</v>
      </c>
      <c r="I13" s="72">
        <v>8</v>
      </c>
      <c r="J13" s="70">
        <v>7574</v>
      </c>
      <c r="K13" s="70">
        <v>1687</v>
      </c>
      <c r="L13" s="70">
        <v>197295</v>
      </c>
      <c r="M13" s="70">
        <v>177186</v>
      </c>
      <c r="N13" s="71">
        <v>20109</v>
      </c>
    </row>
    <row r="14" spans="1:185" ht="24" customHeight="1" x14ac:dyDescent="0.2">
      <c r="A14" s="69">
        <v>6</v>
      </c>
      <c r="B14" s="250" t="s">
        <v>33</v>
      </c>
      <c r="C14" s="72">
        <v>5205</v>
      </c>
      <c r="D14" s="70">
        <v>28713</v>
      </c>
      <c r="E14" s="70">
        <v>1896</v>
      </c>
      <c r="F14" s="70">
        <v>2902665</v>
      </c>
      <c r="G14" s="70">
        <v>2802169</v>
      </c>
      <c r="H14" s="71">
        <v>100496</v>
      </c>
      <c r="I14" s="72">
        <v>8</v>
      </c>
      <c r="J14" s="70">
        <v>7819</v>
      </c>
      <c r="K14" s="70">
        <v>1735</v>
      </c>
      <c r="L14" s="70">
        <v>200805</v>
      </c>
      <c r="M14" s="70">
        <v>179493</v>
      </c>
      <c r="N14" s="71">
        <v>21312</v>
      </c>
    </row>
    <row r="15" spans="1:185" ht="24" customHeight="1" x14ac:dyDescent="0.2">
      <c r="A15" s="69">
        <v>7</v>
      </c>
      <c r="B15" s="250" t="s">
        <v>34</v>
      </c>
      <c r="C15" s="72">
        <v>11802</v>
      </c>
      <c r="D15" s="70">
        <v>57544</v>
      </c>
      <c r="E15" s="70">
        <v>2764</v>
      </c>
      <c r="F15" s="70">
        <v>7291167</v>
      </c>
      <c r="G15" s="70">
        <v>7090000</v>
      </c>
      <c r="H15" s="71">
        <v>201167</v>
      </c>
      <c r="I15" s="72">
        <v>8</v>
      </c>
      <c r="J15" s="70">
        <v>10850</v>
      </c>
      <c r="K15" s="70">
        <v>2401</v>
      </c>
      <c r="L15" s="70">
        <v>317396</v>
      </c>
      <c r="M15" s="70">
        <v>287335</v>
      </c>
      <c r="N15" s="71">
        <v>30061</v>
      </c>
    </row>
    <row r="16" spans="1:185" ht="24" customHeight="1" x14ac:dyDescent="0.2">
      <c r="A16" s="69">
        <v>8</v>
      </c>
      <c r="B16" s="250" t="s">
        <v>35</v>
      </c>
      <c r="C16" s="72">
        <v>5654</v>
      </c>
      <c r="D16" s="70">
        <v>27777</v>
      </c>
      <c r="E16" s="70">
        <v>1427</v>
      </c>
      <c r="F16" s="70">
        <v>3094833</v>
      </c>
      <c r="G16" s="70">
        <v>2997613</v>
      </c>
      <c r="H16" s="71">
        <v>97220</v>
      </c>
      <c r="I16" s="72">
        <v>6</v>
      </c>
      <c r="J16" s="70">
        <v>5173</v>
      </c>
      <c r="K16" s="70">
        <v>1114</v>
      </c>
      <c r="L16" s="70">
        <v>144570</v>
      </c>
      <c r="M16" s="70">
        <v>130264</v>
      </c>
      <c r="N16" s="71">
        <v>14306</v>
      </c>
    </row>
    <row r="17" spans="1:14" ht="24" customHeight="1" x14ac:dyDescent="0.2">
      <c r="A17" s="69">
        <v>9</v>
      </c>
      <c r="B17" s="250" t="s">
        <v>36</v>
      </c>
      <c r="C17" s="72">
        <v>4323</v>
      </c>
      <c r="D17" s="70">
        <v>24295</v>
      </c>
      <c r="E17" s="70">
        <v>1332</v>
      </c>
      <c r="F17" s="70">
        <v>2657386</v>
      </c>
      <c r="G17" s="70">
        <v>2572353</v>
      </c>
      <c r="H17" s="71">
        <v>85033</v>
      </c>
      <c r="I17" s="72">
        <v>8</v>
      </c>
      <c r="J17" s="70">
        <v>4787</v>
      </c>
      <c r="K17" s="70">
        <v>1096</v>
      </c>
      <c r="L17" s="70">
        <v>122571</v>
      </c>
      <c r="M17" s="70">
        <v>109255</v>
      </c>
      <c r="N17" s="71">
        <v>13316</v>
      </c>
    </row>
    <row r="18" spans="1:14" ht="24" customHeight="1" x14ac:dyDescent="0.2">
      <c r="A18" s="69">
        <v>10</v>
      </c>
      <c r="B18" s="250" t="s">
        <v>190</v>
      </c>
      <c r="C18" s="72">
        <v>2946</v>
      </c>
      <c r="D18" s="70">
        <v>11015</v>
      </c>
      <c r="E18" s="70">
        <v>617</v>
      </c>
      <c r="F18" s="70">
        <v>1187751</v>
      </c>
      <c r="G18" s="70">
        <v>1149198</v>
      </c>
      <c r="H18" s="71">
        <v>38553</v>
      </c>
      <c r="I18" s="72">
        <v>7</v>
      </c>
      <c r="J18" s="70">
        <v>2959</v>
      </c>
      <c r="K18" s="70">
        <v>717</v>
      </c>
      <c r="L18" s="70">
        <v>77674</v>
      </c>
      <c r="M18" s="70">
        <v>69204</v>
      </c>
      <c r="N18" s="71">
        <v>8470</v>
      </c>
    </row>
    <row r="19" spans="1:14" ht="24" customHeight="1" x14ac:dyDescent="0.2">
      <c r="A19" s="69">
        <v>11</v>
      </c>
      <c r="B19" s="250" t="s">
        <v>191</v>
      </c>
      <c r="C19" s="72">
        <v>6019</v>
      </c>
      <c r="D19" s="70">
        <v>41013</v>
      </c>
      <c r="E19" s="70">
        <v>2208</v>
      </c>
      <c r="F19" s="70">
        <v>4529499</v>
      </c>
      <c r="G19" s="70">
        <v>4385953</v>
      </c>
      <c r="H19" s="71">
        <v>143546</v>
      </c>
      <c r="I19" s="72">
        <v>8</v>
      </c>
      <c r="J19" s="70">
        <v>8112</v>
      </c>
      <c r="K19" s="70">
        <v>1576</v>
      </c>
      <c r="L19" s="70">
        <v>232052</v>
      </c>
      <c r="M19" s="70">
        <v>209575</v>
      </c>
      <c r="N19" s="71">
        <v>22477</v>
      </c>
    </row>
    <row r="20" spans="1:14" ht="24" customHeight="1" x14ac:dyDescent="0.2">
      <c r="A20" s="69">
        <v>12</v>
      </c>
      <c r="B20" s="250" t="s">
        <v>192</v>
      </c>
      <c r="C20" s="72">
        <v>3791</v>
      </c>
      <c r="D20" s="70">
        <v>15143</v>
      </c>
      <c r="E20" s="70">
        <v>745</v>
      </c>
      <c r="F20" s="70">
        <v>1774113</v>
      </c>
      <c r="G20" s="70">
        <v>1721112</v>
      </c>
      <c r="H20" s="71">
        <v>53001</v>
      </c>
      <c r="I20" s="72">
        <v>8</v>
      </c>
      <c r="J20" s="70">
        <v>2997</v>
      </c>
      <c r="K20" s="70">
        <v>638</v>
      </c>
      <c r="L20" s="70">
        <v>79621</v>
      </c>
      <c r="M20" s="70">
        <v>71167</v>
      </c>
      <c r="N20" s="71">
        <v>8454</v>
      </c>
    </row>
    <row r="21" spans="1:14" ht="24" customHeight="1" x14ac:dyDescent="0.2">
      <c r="A21" s="69">
        <v>13</v>
      </c>
      <c r="B21" s="250" t="s">
        <v>207</v>
      </c>
      <c r="C21" s="72">
        <v>2402</v>
      </c>
      <c r="D21" s="70">
        <v>8813</v>
      </c>
      <c r="E21" s="70">
        <v>548</v>
      </c>
      <c r="F21" s="70">
        <v>881859</v>
      </c>
      <c r="G21" s="70">
        <v>851013</v>
      </c>
      <c r="H21" s="71">
        <v>30846</v>
      </c>
      <c r="I21" s="72">
        <v>6</v>
      </c>
      <c r="J21" s="70">
        <v>2192</v>
      </c>
      <c r="K21" s="70">
        <v>569</v>
      </c>
      <c r="L21" s="70">
        <v>51079</v>
      </c>
      <c r="M21" s="70">
        <v>45018</v>
      </c>
      <c r="N21" s="71">
        <v>6061</v>
      </c>
    </row>
    <row r="22" spans="1:14" ht="24" customHeight="1" x14ac:dyDescent="0.2">
      <c r="A22" s="211">
        <v>14</v>
      </c>
      <c r="B22" s="252" t="s">
        <v>208</v>
      </c>
      <c r="C22" s="77">
        <v>6007</v>
      </c>
      <c r="D22" s="75">
        <v>20905</v>
      </c>
      <c r="E22" s="75">
        <v>1012</v>
      </c>
      <c r="F22" s="75">
        <v>3210665</v>
      </c>
      <c r="G22" s="75">
        <v>3137497</v>
      </c>
      <c r="H22" s="76">
        <v>73168</v>
      </c>
      <c r="I22" s="77">
        <v>7</v>
      </c>
      <c r="J22" s="75">
        <v>4244</v>
      </c>
      <c r="K22" s="75">
        <v>808</v>
      </c>
      <c r="L22" s="75">
        <v>133206</v>
      </c>
      <c r="M22" s="75">
        <v>121209</v>
      </c>
      <c r="N22" s="76">
        <v>11997</v>
      </c>
    </row>
    <row r="23" spans="1:14" ht="24" customHeight="1" x14ac:dyDescent="0.2">
      <c r="A23" s="32"/>
      <c r="B23" s="40" t="s">
        <v>298</v>
      </c>
      <c r="C23" s="401">
        <f>SUM(C9:C22)</f>
        <v>102910</v>
      </c>
      <c r="D23" s="78">
        <f t="shared" ref="D23:I23" si="0">SUM(D9:D22)</f>
        <v>597660</v>
      </c>
      <c r="E23" s="78">
        <f t="shared" si="0"/>
        <v>28147</v>
      </c>
      <c r="F23" s="78">
        <f t="shared" si="0"/>
        <v>73544896</v>
      </c>
      <c r="G23" s="78">
        <f t="shared" si="0"/>
        <v>71453560</v>
      </c>
      <c r="H23" s="173">
        <f t="shared" si="0"/>
        <v>2091336</v>
      </c>
      <c r="I23" s="261">
        <f t="shared" si="0"/>
        <v>107</v>
      </c>
      <c r="J23" s="78">
        <f>SUM(J9:J22)</f>
        <v>128471</v>
      </c>
      <c r="K23" s="78">
        <f t="shared" ref="K23:N23" si="1">SUM(K9:K22)</f>
        <v>24338</v>
      </c>
      <c r="L23" s="78">
        <f t="shared" si="1"/>
        <v>3865916</v>
      </c>
      <c r="M23" s="78">
        <f t="shared" si="1"/>
        <v>3512740</v>
      </c>
      <c r="N23" s="78">
        <f t="shared" si="1"/>
        <v>353176</v>
      </c>
    </row>
    <row r="24" spans="1:14" ht="24" customHeight="1" x14ac:dyDescent="0.2">
      <c r="A24" s="65">
        <v>15</v>
      </c>
      <c r="B24" s="253" t="s">
        <v>189</v>
      </c>
      <c r="C24" s="81">
        <v>3626</v>
      </c>
      <c r="D24" s="79">
        <v>11183</v>
      </c>
      <c r="E24" s="79">
        <v>533</v>
      </c>
      <c r="F24" s="79">
        <v>1413764</v>
      </c>
      <c r="G24" s="79">
        <v>1374623</v>
      </c>
      <c r="H24" s="80">
        <v>39141</v>
      </c>
      <c r="I24" s="81">
        <v>4</v>
      </c>
      <c r="J24" s="79">
        <v>1830</v>
      </c>
      <c r="K24" s="79">
        <v>381</v>
      </c>
      <c r="L24" s="79">
        <v>50761</v>
      </c>
      <c r="M24" s="79">
        <v>45581</v>
      </c>
      <c r="N24" s="80">
        <v>5180</v>
      </c>
    </row>
    <row r="25" spans="1:14" ht="24" customHeight="1" x14ac:dyDescent="0.2">
      <c r="A25" s="69">
        <v>16</v>
      </c>
      <c r="B25" s="254" t="s">
        <v>38</v>
      </c>
      <c r="C25" s="72">
        <v>2335</v>
      </c>
      <c r="D25" s="70">
        <v>7883</v>
      </c>
      <c r="E25" s="70">
        <v>505</v>
      </c>
      <c r="F25" s="70">
        <v>793005</v>
      </c>
      <c r="G25" s="70">
        <v>765414</v>
      </c>
      <c r="H25" s="71">
        <v>27591</v>
      </c>
      <c r="I25" s="72">
        <v>6</v>
      </c>
      <c r="J25" s="70">
        <v>1520</v>
      </c>
      <c r="K25" s="70">
        <v>340</v>
      </c>
      <c r="L25" s="70">
        <v>36186</v>
      </c>
      <c r="M25" s="70">
        <v>32181</v>
      </c>
      <c r="N25" s="71">
        <v>4005</v>
      </c>
    </row>
    <row r="26" spans="1:14" ht="24" customHeight="1" x14ac:dyDescent="0.2">
      <c r="A26" s="69">
        <v>17</v>
      </c>
      <c r="B26" s="254" t="s">
        <v>39</v>
      </c>
      <c r="C26" s="72">
        <v>1345</v>
      </c>
      <c r="D26" s="70">
        <v>4072</v>
      </c>
      <c r="E26" s="70">
        <v>286</v>
      </c>
      <c r="F26" s="70">
        <v>386650</v>
      </c>
      <c r="G26" s="70">
        <v>372398</v>
      </c>
      <c r="H26" s="71">
        <v>14252</v>
      </c>
      <c r="I26" s="72">
        <v>5</v>
      </c>
      <c r="J26" s="70">
        <v>1285</v>
      </c>
      <c r="K26" s="70">
        <v>340</v>
      </c>
      <c r="L26" s="70">
        <v>30025</v>
      </c>
      <c r="M26" s="70">
        <v>26445</v>
      </c>
      <c r="N26" s="71">
        <v>3580</v>
      </c>
    </row>
    <row r="27" spans="1:14" ht="24" customHeight="1" x14ac:dyDescent="0.2">
      <c r="A27" s="69">
        <v>18</v>
      </c>
      <c r="B27" s="254" t="s">
        <v>40</v>
      </c>
      <c r="C27" s="72">
        <v>1493</v>
      </c>
      <c r="D27" s="70">
        <v>4279</v>
      </c>
      <c r="E27" s="70">
        <v>243</v>
      </c>
      <c r="F27" s="70">
        <v>466260</v>
      </c>
      <c r="G27" s="70">
        <v>451283</v>
      </c>
      <c r="H27" s="71">
        <v>14977</v>
      </c>
      <c r="I27" s="72">
        <v>5</v>
      </c>
      <c r="J27" s="70">
        <v>711</v>
      </c>
      <c r="K27" s="70">
        <v>194</v>
      </c>
      <c r="L27" s="70">
        <v>14926</v>
      </c>
      <c r="M27" s="70">
        <v>13003</v>
      </c>
      <c r="N27" s="71">
        <v>1923</v>
      </c>
    </row>
    <row r="28" spans="1:14" ht="24" customHeight="1" x14ac:dyDescent="0.2">
      <c r="A28" s="69">
        <v>19</v>
      </c>
      <c r="B28" s="254" t="s">
        <v>41</v>
      </c>
      <c r="C28" s="72">
        <v>1910</v>
      </c>
      <c r="D28" s="70">
        <v>4980</v>
      </c>
      <c r="E28" s="70">
        <v>313</v>
      </c>
      <c r="F28" s="70">
        <v>527074</v>
      </c>
      <c r="G28" s="70">
        <v>509644</v>
      </c>
      <c r="H28" s="71">
        <v>17430</v>
      </c>
      <c r="I28" s="72">
        <v>4</v>
      </c>
      <c r="J28" s="70">
        <v>1044</v>
      </c>
      <c r="K28" s="70">
        <v>272</v>
      </c>
      <c r="L28" s="70">
        <v>22959</v>
      </c>
      <c r="M28" s="70">
        <v>20116</v>
      </c>
      <c r="N28" s="71">
        <v>2843</v>
      </c>
    </row>
    <row r="29" spans="1:14" ht="24" customHeight="1" x14ac:dyDescent="0.2">
      <c r="A29" s="69">
        <v>20</v>
      </c>
      <c r="B29" s="254" t="s">
        <v>42</v>
      </c>
      <c r="C29" s="72">
        <v>4323</v>
      </c>
      <c r="D29" s="70">
        <v>13231</v>
      </c>
      <c r="E29" s="70">
        <v>791</v>
      </c>
      <c r="F29" s="70">
        <v>1601775</v>
      </c>
      <c r="G29" s="70">
        <v>1555466</v>
      </c>
      <c r="H29" s="71">
        <v>46309</v>
      </c>
      <c r="I29" s="72">
        <v>8</v>
      </c>
      <c r="J29" s="70">
        <v>3030</v>
      </c>
      <c r="K29" s="70">
        <v>625</v>
      </c>
      <c r="L29" s="70">
        <v>85580</v>
      </c>
      <c r="M29" s="70">
        <v>77162</v>
      </c>
      <c r="N29" s="71">
        <v>8418</v>
      </c>
    </row>
    <row r="30" spans="1:14" ht="24" customHeight="1" x14ac:dyDescent="0.2">
      <c r="A30" s="69">
        <v>21</v>
      </c>
      <c r="B30" s="254" t="s">
        <v>43</v>
      </c>
      <c r="C30" s="72">
        <v>3701</v>
      </c>
      <c r="D30" s="70">
        <v>8541</v>
      </c>
      <c r="E30" s="70">
        <v>460</v>
      </c>
      <c r="F30" s="70">
        <v>1023414</v>
      </c>
      <c r="G30" s="70">
        <v>993520</v>
      </c>
      <c r="H30" s="71">
        <v>29894</v>
      </c>
      <c r="I30" s="72">
        <v>4</v>
      </c>
      <c r="J30" s="70">
        <v>2486</v>
      </c>
      <c r="K30" s="70">
        <v>419</v>
      </c>
      <c r="L30" s="70">
        <v>87697</v>
      </c>
      <c r="M30" s="70">
        <v>80604</v>
      </c>
      <c r="N30" s="71">
        <v>7093</v>
      </c>
    </row>
    <row r="31" spans="1:14" ht="24" customHeight="1" x14ac:dyDescent="0.2">
      <c r="A31" s="69">
        <v>22</v>
      </c>
      <c r="B31" s="254" t="s">
        <v>44</v>
      </c>
      <c r="C31" s="72">
        <v>1447</v>
      </c>
      <c r="D31" s="70">
        <v>3709</v>
      </c>
      <c r="E31" s="70">
        <v>266</v>
      </c>
      <c r="F31" s="70">
        <v>344482</v>
      </c>
      <c r="G31" s="70">
        <v>331500</v>
      </c>
      <c r="H31" s="71">
        <v>12982</v>
      </c>
      <c r="I31" s="72">
        <v>5</v>
      </c>
      <c r="J31" s="70">
        <v>1003</v>
      </c>
      <c r="K31" s="70">
        <v>285</v>
      </c>
      <c r="L31" s="70">
        <v>20496</v>
      </c>
      <c r="M31" s="70">
        <v>17707</v>
      </c>
      <c r="N31" s="71">
        <v>2789</v>
      </c>
    </row>
    <row r="32" spans="1:14" ht="24" customHeight="1" x14ac:dyDescent="0.2">
      <c r="A32" s="69">
        <v>23</v>
      </c>
      <c r="B32" s="254" t="s">
        <v>45</v>
      </c>
      <c r="C32" s="72">
        <v>2949</v>
      </c>
      <c r="D32" s="70">
        <v>11063</v>
      </c>
      <c r="E32" s="70">
        <v>494</v>
      </c>
      <c r="F32" s="70">
        <v>1435315</v>
      </c>
      <c r="G32" s="70">
        <v>1396594</v>
      </c>
      <c r="H32" s="71">
        <v>38721</v>
      </c>
      <c r="I32" s="72">
        <v>6</v>
      </c>
      <c r="J32" s="70">
        <v>1950</v>
      </c>
      <c r="K32" s="70">
        <v>418</v>
      </c>
      <c r="L32" s="70">
        <v>53825</v>
      </c>
      <c r="M32" s="70">
        <v>48422</v>
      </c>
      <c r="N32" s="71">
        <v>5403</v>
      </c>
    </row>
    <row r="33" spans="1:14" ht="24" customHeight="1" x14ac:dyDescent="0.2">
      <c r="A33" s="69">
        <v>24</v>
      </c>
      <c r="B33" s="254" t="s">
        <v>46</v>
      </c>
      <c r="C33" s="72">
        <v>2119</v>
      </c>
      <c r="D33" s="70">
        <v>6941</v>
      </c>
      <c r="E33" s="70">
        <v>511</v>
      </c>
      <c r="F33" s="70">
        <v>663633</v>
      </c>
      <c r="G33" s="70">
        <v>639339</v>
      </c>
      <c r="H33" s="71">
        <v>24294</v>
      </c>
      <c r="I33" s="72">
        <v>6</v>
      </c>
      <c r="J33" s="70">
        <v>2320</v>
      </c>
      <c r="K33" s="70">
        <v>547</v>
      </c>
      <c r="L33" s="70">
        <v>58778</v>
      </c>
      <c r="M33" s="70">
        <v>52254</v>
      </c>
      <c r="N33" s="71">
        <v>6524</v>
      </c>
    </row>
    <row r="34" spans="1:14" ht="24" customHeight="1" x14ac:dyDescent="0.2">
      <c r="A34" s="73">
        <v>25</v>
      </c>
      <c r="B34" s="255" t="s">
        <v>211</v>
      </c>
      <c r="C34" s="77">
        <v>1569</v>
      </c>
      <c r="D34" s="75">
        <v>5355</v>
      </c>
      <c r="E34" s="75">
        <v>352</v>
      </c>
      <c r="F34" s="75">
        <v>484068</v>
      </c>
      <c r="G34" s="75">
        <v>465325</v>
      </c>
      <c r="H34" s="76">
        <v>18743</v>
      </c>
      <c r="I34" s="77">
        <v>6</v>
      </c>
      <c r="J34" s="75">
        <v>1296</v>
      </c>
      <c r="K34" s="75">
        <v>370</v>
      </c>
      <c r="L34" s="75">
        <v>26256</v>
      </c>
      <c r="M34" s="75">
        <v>22698</v>
      </c>
      <c r="N34" s="76">
        <v>3558</v>
      </c>
    </row>
    <row r="35" spans="1:14" ht="24" customHeight="1" x14ac:dyDescent="0.2">
      <c r="A35" s="82"/>
      <c r="B35" s="256" t="s">
        <v>299</v>
      </c>
      <c r="C35" s="261">
        <f t="shared" ref="C35:H35" si="2">SUM(C24:C34)</f>
        <v>26817</v>
      </c>
      <c r="D35" s="78">
        <f t="shared" si="2"/>
        <v>81237</v>
      </c>
      <c r="E35" s="78">
        <f t="shared" si="2"/>
        <v>4754</v>
      </c>
      <c r="F35" s="78">
        <f t="shared" si="2"/>
        <v>9139440</v>
      </c>
      <c r="G35" s="78">
        <f t="shared" si="2"/>
        <v>8855106</v>
      </c>
      <c r="H35" s="242">
        <f t="shared" si="2"/>
        <v>284334</v>
      </c>
      <c r="I35" s="261">
        <f t="shared" ref="I35:N35" si="3">SUM(I24:I34)</f>
        <v>59</v>
      </c>
      <c r="J35" s="78">
        <f t="shared" si="3"/>
        <v>18475</v>
      </c>
      <c r="K35" s="78">
        <f t="shared" si="3"/>
        <v>4191</v>
      </c>
      <c r="L35" s="78">
        <f t="shared" si="3"/>
        <v>487489</v>
      </c>
      <c r="M35" s="78">
        <f t="shared" si="3"/>
        <v>436173</v>
      </c>
      <c r="N35" s="242">
        <f t="shared" si="3"/>
        <v>51316</v>
      </c>
    </row>
    <row r="36" spans="1:14" ht="24" customHeight="1" thickBot="1" x14ac:dyDescent="0.2">
      <c r="A36" s="83"/>
      <c r="B36" s="257" t="s">
        <v>47</v>
      </c>
      <c r="C36" s="262">
        <f t="shared" ref="C36:N36" si="4">SUM(C23,C35)</f>
        <v>129727</v>
      </c>
      <c r="D36" s="84">
        <f t="shared" si="4"/>
        <v>678897</v>
      </c>
      <c r="E36" s="84">
        <f t="shared" si="4"/>
        <v>32901</v>
      </c>
      <c r="F36" s="84">
        <f t="shared" si="4"/>
        <v>82684336</v>
      </c>
      <c r="G36" s="84">
        <f t="shared" si="4"/>
        <v>80308666</v>
      </c>
      <c r="H36" s="243">
        <f t="shared" si="4"/>
        <v>2375670</v>
      </c>
      <c r="I36" s="262">
        <f t="shared" si="4"/>
        <v>166</v>
      </c>
      <c r="J36" s="84">
        <f t="shared" si="4"/>
        <v>146946</v>
      </c>
      <c r="K36" s="84">
        <f t="shared" si="4"/>
        <v>28529</v>
      </c>
      <c r="L36" s="84">
        <f t="shared" si="4"/>
        <v>4353405</v>
      </c>
      <c r="M36" s="84">
        <f t="shared" si="4"/>
        <v>3948913</v>
      </c>
      <c r="N36" s="243">
        <f t="shared" si="4"/>
        <v>404492</v>
      </c>
    </row>
    <row r="38" spans="1:14" x14ac:dyDescent="0.15">
      <c r="B38" s="160" t="s">
        <v>457</v>
      </c>
      <c r="C38" s="7">
        <f>SUM(C9:C22,C24:C34)</f>
        <v>129727</v>
      </c>
      <c r="D38" s="7">
        <f>SUM(D9:D22,D24:D34)</f>
        <v>678897</v>
      </c>
      <c r="E38" s="7">
        <f>SUM(E9:E22,E24:E34)</f>
        <v>32901</v>
      </c>
      <c r="F38" s="7">
        <f>SUM(G38:H38)</f>
        <v>82684336</v>
      </c>
      <c r="G38" s="7">
        <f>SUM(G9:G22,G24:G34)</f>
        <v>80308666</v>
      </c>
      <c r="H38" s="7">
        <f>SUM(H9:H22,H24:H34)</f>
        <v>2375670</v>
      </c>
      <c r="I38" s="7">
        <f>SUM(I9:I22,I24:I34)</f>
        <v>166</v>
      </c>
      <c r="J38" s="7">
        <f>SUM(J9:J22,J24:J34)</f>
        <v>146946</v>
      </c>
      <c r="K38" s="7">
        <f>SUM(K9:K22,K24:K34)</f>
        <v>28529</v>
      </c>
      <c r="L38" s="7">
        <f>SUM(M38:N38)</f>
        <v>4353405</v>
      </c>
      <c r="M38" s="7">
        <f>SUM(M9:M22,M24:M34)</f>
        <v>3948913</v>
      </c>
      <c r="N38" s="7">
        <f>SUM(N9:N22,N24:N34)</f>
        <v>404492</v>
      </c>
    </row>
    <row r="39" spans="1:14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I39" s="7">
        <f>I36-I38</f>
        <v>0</v>
      </c>
      <c r="J39" s="7">
        <f>J36-J38</f>
        <v>0</v>
      </c>
      <c r="K39" s="7">
        <f>K36-K38</f>
        <v>0</v>
      </c>
      <c r="L39" s="7">
        <f>L36-L38</f>
        <v>0</v>
      </c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15" orientation="landscape" useFirstPageNumber="1" r:id="rId1"/>
  <headerFooter alignWithMargins="0"/>
  <colBreaks count="1" manualBreakCount="1">
    <brk id="8" max="3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D39"/>
  <sheetViews>
    <sheetView view="pageBreakPreview" zoomScale="50" zoomScaleNormal="100" zoomScaleSheetLayoutView="50" workbookViewId="0">
      <pane xSplit="2" ySplit="8" topLeftCell="J9" activePane="bottomRight" state="frozen"/>
      <selection pane="topRight"/>
      <selection pane="bottomLeft"/>
      <selection pane="bottomRight" activeCell="Q17" sqref="Q17"/>
    </sheetView>
  </sheetViews>
  <sheetFormatPr defaultColWidth="11" defaultRowHeight="18" x14ac:dyDescent="0.15"/>
  <cols>
    <col min="1" max="1" width="4.875" style="7" customWidth="1"/>
    <col min="2" max="2" width="13.875" style="7" customWidth="1"/>
    <col min="3" max="6" width="25.875" style="7" customWidth="1"/>
    <col min="7" max="7" width="24.875" style="7" customWidth="1"/>
    <col min="8" max="8" width="23.125" style="7" customWidth="1"/>
    <col min="9" max="9" width="22.125" style="7" customWidth="1"/>
    <col min="10" max="10" width="24.875" style="7" customWidth="1"/>
    <col min="11" max="11" width="22.875" style="7" customWidth="1"/>
    <col min="12" max="12" width="24.875" style="7" customWidth="1"/>
    <col min="13" max="13" width="22.625" style="7" customWidth="1"/>
    <col min="14" max="14" width="23.125" style="7" customWidth="1"/>
    <col min="15" max="17" width="23.375" style="7" customWidth="1"/>
    <col min="18" max="19" width="23.375" style="343" customWidth="1"/>
    <col min="20" max="22" width="23.375" style="7" customWidth="1"/>
    <col min="23" max="16384" width="11" style="7"/>
  </cols>
  <sheetData>
    <row r="1" spans="1:212" ht="20.100000000000001" customHeight="1" x14ac:dyDescent="0.15"/>
    <row r="2" spans="1:212" ht="20.100000000000001" customHeight="1" x14ac:dyDescent="0.15">
      <c r="B2" s="25"/>
      <c r="C2" s="292" t="s">
        <v>568</v>
      </c>
      <c r="G2" s="292" t="str">
        <f>C2</f>
        <v>第１４表  平成２９年度分市町村民税の所得割額等</v>
      </c>
      <c r="O2" s="292" t="str">
        <f>C2</f>
        <v>第１４表  平成２９年度分市町村民税の所得割額等</v>
      </c>
    </row>
    <row r="3" spans="1:212" s="26" customFormat="1" ht="20.100000000000001" customHeight="1" thickBot="1" x14ac:dyDescent="0.25">
      <c r="C3" s="293" t="s">
        <v>0</v>
      </c>
      <c r="D3" s="85"/>
      <c r="E3" s="85"/>
      <c r="F3" s="212" t="s">
        <v>310</v>
      </c>
      <c r="G3" s="293" t="s">
        <v>2</v>
      </c>
      <c r="H3" s="61"/>
      <c r="I3" s="35"/>
      <c r="L3" s="85"/>
      <c r="M3" s="85"/>
      <c r="N3" s="212" t="s">
        <v>70</v>
      </c>
      <c r="O3" s="293" t="s">
        <v>3</v>
      </c>
      <c r="P3" s="61"/>
      <c r="R3" s="344"/>
      <c r="S3" s="344"/>
      <c r="V3" s="212" t="s">
        <v>70</v>
      </c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</row>
    <row r="4" spans="1:212" ht="24" customHeight="1" x14ac:dyDescent="0.15">
      <c r="A4" s="27"/>
      <c r="B4" s="246"/>
      <c r="C4" s="144" t="s">
        <v>14</v>
      </c>
      <c r="D4" s="30"/>
      <c r="E4" s="30"/>
      <c r="F4" s="220"/>
      <c r="G4" s="270"/>
      <c r="H4" s="87"/>
      <c r="I4" s="271"/>
      <c r="J4" s="232" t="s">
        <v>71</v>
      </c>
      <c r="K4" s="30"/>
      <c r="L4" s="87"/>
      <c r="M4" s="87"/>
      <c r="N4" s="272"/>
      <c r="O4" s="144" t="s">
        <v>72</v>
      </c>
      <c r="P4" s="30"/>
      <c r="Q4" s="30"/>
      <c r="R4" s="365"/>
      <c r="S4" s="365"/>
      <c r="T4" s="30"/>
      <c r="U4" s="30"/>
      <c r="V4" s="31"/>
    </row>
    <row r="5" spans="1:212" ht="24" customHeight="1" x14ac:dyDescent="0.15">
      <c r="A5" s="32"/>
      <c r="B5" s="247"/>
      <c r="C5" s="273"/>
      <c r="D5" s="161"/>
      <c r="E5" s="4"/>
      <c r="F5" s="221"/>
      <c r="G5" s="120"/>
      <c r="H5" s="61"/>
      <c r="I5" s="163"/>
      <c r="J5" s="164"/>
      <c r="K5" s="425" t="s">
        <v>73</v>
      </c>
      <c r="L5" s="426"/>
      <c r="M5" s="426"/>
      <c r="N5" s="427"/>
      <c r="O5" s="422" t="s">
        <v>74</v>
      </c>
      <c r="P5" s="423"/>
      <c r="Q5" s="424"/>
      <c r="R5" s="345"/>
      <c r="S5" s="345"/>
      <c r="T5" s="223"/>
      <c r="U5" s="34"/>
      <c r="V5" s="224"/>
    </row>
    <row r="6" spans="1:212" ht="24" customHeight="1" x14ac:dyDescent="0.2">
      <c r="A6" s="43" t="s">
        <v>9</v>
      </c>
      <c r="B6" s="248"/>
      <c r="C6" s="195" t="s">
        <v>197</v>
      </c>
      <c r="D6" s="147" t="s">
        <v>197</v>
      </c>
      <c r="E6" s="48" t="s">
        <v>12</v>
      </c>
      <c r="F6" s="165" t="s">
        <v>75</v>
      </c>
      <c r="G6" s="123" t="s">
        <v>76</v>
      </c>
      <c r="H6" s="47" t="s">
        <v>77</v>
      </c>
      <c r="I6" s="49" t="s">
        <v>78</v>
      </c>
      <c r="J6" s="62" t="s">
        <v>79</v>
      </c>
      <c r="K6" s="166" t="s">
        <v>334</v>
      </c>
      <c r="L6" s="167" t="s">
        <v>335</v>
      </c>
      <c r="M6" s="2" t="s">
        <v>336</v>
      </c>
      <c r="N6" s="58" t="s">
        <v>79</v>
      </c>
      <c r="O6" s="274" t="s">
        <v>334</v>
      </c>
      <c r="P6" s="168" t="s">
        <v>338</v>
      </c>
      <c r="Q6" s="3" t="s">
        <v>79</v>
      </c>
      <c r="R6" s="346" t="s">
        <v>574</v>
      </c>
      <c r="S6" s="346" t="s">
        <v>561</v>
      </c>
      <c r="T6" s="4" t="s">
        <v>346</v>
      </c>
      <c r="U6" s="5" t="s">
        <v>173</v>
      </c>
      <c r="V6" s="201" t="s">
        <v>416</v>
      </c>
    </row>
    <row r="7" spans="1:212" ht="24" customHeight="1" x14ac:dyDescent="0.2">
      <c r="A7" s="32"/>
      <c r="B7" s="40"/>
      <c r="C7" s="156" t="s">
        <v>198</v>
      </c>
      <c r="D7" s="111" t="s">
        <v>199</v>
      </c>
      <c r="E7" s="33"/>
      <c r="F7" s="63" t="s">
        <v>80</v>
      </c>
      <c r="G7" s="225"/>
      <c r="H7" s="33"/>
      <c r="I7" s="121"/>
      <c r="J7" s="159"/>
      <c r="K7" s="121" t="s">
        <v>175</v>
      </c>
      <c r="L7" s="59" t="s">
        <v>344</v>
      </c>
      <c r="M7" s="61" t="s">
        <v>344</v>
      </c>
      <c r="N7" s="63"/>
      <c r="O7" s="275" t="s">
        <v>175</v>
      </c>
      <c r="P7" s="169" t="s">
        <v>345</v>
      </c>
      <c r="Q7" s="38"/>
      <c r="R7" s="346" t="s">
        <v>496</v>
      </c>
      <c r="S7" s="346" t="s">
        <v>562</v>
      </c>
      <c r="T7" s="4" t="s">
        <v>347</v>
      </c>
      <c r="U7" s="4" t="s">
        <v>348</v>
      </c>
      <c r="V7" s="201"/>
    </row>
    <row r="8" spans="1:212" s="342" customFormat="1" ht="24" customHeight="1" x14ac:dyDescent="0.2">
      <c r="A8" s="339"/>
      <c r="B8" s="340"/>
      <c r="C8" s="21" t="s">
        <v>283</v>
      </c>
      <c r="D8" s="8" t="s">
        <v>284</v>
      </c>
      <c r="E8" s="8" t="s">
        <v>285</v>
      </c>
      <c r="F8" s="20" t="s">
        <v>286</v>
      </c>
      <c r="G8" s="341" t="s">
        <v>287</v>
      </c>
      <c r="H8" s="8" t="s">
        <v>288</v>
      </c>
      <c r="I8" s="8" t="s">
        <v>289</v>
      </c>
      <c r="J8" s="8" t="s">
        <v>290</v>
      </c>
      <c r="K8" s="8" t="s">
        <v>291</v>
      </c>
      <c r="L8" s="8" t="s">
        <v>292</v>
      </c>
      <c r="M8" s="15" t="s">
        <v>293</v>
      </c>
      <c r="N8" s="16" t="s">
        <v>294</v>
      </c>
      <c r="O8" s="326" t="s">
        <v>295</v>
      </c>
      <c r="P8" s="14" t="s">
        <v>296</v>
      </c>
      <c r="Q8" s="8" t="s">
        <v>297</v>
      </c>
      <c r="R8" s="347" t="s">
        <v>518</v>
      </c>
      <c r="S8" s="347" t="s">
        <v>563</v>
      </c>
      <c r="T8" s="8" t="s">
        <v>520</v>
      </c>
      <c r="U8" s="15" t="s">
        <v>519</v>
      </c>
      <c r="V8" s="402" t="s">
        <v>564</v>
      </c>
    </row>
    <row r="9" spans="1:212" ht="24" customHeight="1" x14ac:dyDescent="0.2">
      <c r="A9" s="65">
        <v>1</v>
      </c>
      <c r="B9" s="249" t="s">
        <v>28</v>
      </c>
      <c r="C9" s="68">
        <v>226402</v>
      </c>
      <c r="D9" s="66">
        <v>16723</v>
      </c>
      <c r="E9" s="66">
        <v>243125</v>
      </c>
      <c r="F9" s="67">
        <v>300</v>
      </c>
      <c r="G9" s="68">
        <v>813849216</v>
      </c>
      <c r="H9" s="66">
        <v>14444</v>
      </c>
      <c r="I9" s="66">
        <v>0</v>
      </c>
      <c r="J9" s="66">
        <v>813863660</v>
      </c>
      <c r="K9" s="66">
        <v>14502479</v>
      </c>
      <c r="L9" s="66">
        <v>1320611</v>
      </c>
      <c r="M9" s="66">
        <v>154557</v>
      </c>
      <c r="N9" s="80">
        <v>15977647</v>
      </c>
      <c r="O9" s="68">
        <v>111986</v>
      </c>
      <c r="P9" s="79">
        <v>0</v>
      </c>
      <c r="Q9" s="66">
        <v>111986</v>
      </c>
      <c r="R9" s="66">
        <v>3284982</v>
      </c>
      <c r="S9" s="66">
        <v>900509</v>
      </c>
      <c r="T9" s="66">
        <v>75115</v>
      </c>
      <c r="U9" s="66">
        <v>396136</v>
      </c>
      <c r="V9" s="67">
        <v>834610035</v>
      </c>
    </row>
    <row r="10" spans="1:212" ht="24" customHeight="1" x14ac:dyDescent="0.2">
      <c r="A10" s="69">
        <v>2</v>
      </c>
      <c r="B10" s="250" t="s">
        <v>29</v>
      </c>
      <c r="C10" s="72">
        <v>60378</v>
      </c>
      <c r="D10" s="70">
        <v>5424</v>
      </c>
      <c r="E10" s="70">
        <v>65802</v>
      </c>
      <c r="F10" s="71">
        <v>97</v>
      </c>
      <c r="G10" s="72">
        <v>187210382</v>
      </c>
      <c r="H10" s="70">
        <v>57</v>
      </c>
      <c r="I10" s="70">
        <v>0</v>
      </c>
      <c r="J10" s="70">
        <v>187210439</v>
      </c>
      <c r="K10" s="70">
        <v>2698506</v>
      </c>
      <c r="L10" s="70">
        <v>69383</v>
      </c>
      <c r="M10" s="70">
        <v>0</v>
      </c>
      <c r="N10" s="71">
        <v>2767889</v>
      </c>
      <c r="O10" s="72">
        <v>31887</v>
      </c>
      <c r="P10" s="70">
        <v>3745</v>
      </c>
      <c r="Q10" s="70">
        <v>35632</v>
      </c>
      <c r="R10" s="70">
        <v>853316</v>
      </c>
      <c r="S10" s="70">
        <v>139446</v>
      </c>
      <c r="T10" s="70">
        <v>51432</v>
      </c>
      <c r="U10" s="70">
        <v>111146</v>
      </c>
      <c r="V10" s="71">
        <v>191169300</v>
      </c>
    </row>
    <row r="11" spans="1:212" ht="24" customHeight="1" x14ac:dyDescent="0.2">
      <c r="A11" s="69">
        <v>3</v>
      </c>
      <c r="B11" s="250" t="s">
        <v>30</v>
      </c>
      <c r="C11" s="72">
        <v>66025</v>
      </c>
      <c r="D11" s="70">
        <v>6222</v>
      </c>
      <c r="E11" s="70">
        <v>72247</v>
      </c>
      <c r="F11" s="71">
        <v>113</v>
      </c>
      <c r="G11" s="72">
        <v>207659702</v>
      </c>
      <c r="H11" s="70">
        <v>1500</v>
      </c>
      <c r="I11" s="70">
        <v>0</v>
      </c>
      <c r="J11" s="70">
        <v>207661202</v>
      </c>
      <c r="K11" s="70">
        <v>2806752</v>
      </c>
      <c r="L11" s="70">
        <v>509765</v>
      </c>
      <c r="M11" s="70">
        <v>21680</v>
      </c>
      <c r="N11" s="71">
        <v>3338197</v>
      </c>
      <c r="O11" s="72">
        <v>9798</v>
      </c>
      <c r="P11" s="70">
        <v>0</v>
      </c>
      <c r="Q11" s="70">
        <v>9798</v>
      </c>
      <c r="R11" s="70">
        <v>1519915</v>
      </c>
      <c r="S11" s="70">
        <v>128197</v>
      </c>
      <c r="T11" s="70">
        <v>24562</v>
      </c>
      <c r="U11" s="70">
        <v>29799</v>
      </c>
      <c r="V11" s="71">
        <v>212711670</v>
      </c>
    </row>
    <row r="12" spans="1:212" ht="24" customHeight="1" x14ac:dyDescent="0.2">
      <c r="A12" s="69">
        <v>4</v>
      </c>
      <c r="B12" s="250" t="s">
        <v>31</v>
      </c>
      <c r="C12" s="72">
        <v>48740</v>
      </c>
      <c r="D12" s="70">
        <v>4688</v>
      </c>
      <c r="E12" s="70">
        <v>53428</v>
      </c>
      <c r="F12" s="71">
        <v>89</v>
      </c>
      <c r="G12" s="72">
        <v>150996983</v>
      </c>
      <c r="H12" s="70">
        <v>1377</v>
      </c>
      <c r="I12" s="70">
        <v>0</v>
      </c>
      <c r="J12" s="70">
        <v>150998360</v>
      </c>
      <c r="K12" s="70">
        <v>2393495</v>
      </c>
      <c r="L12" s="70">
        <v>79062</v>
      </c>
      <c r="M12" s="70">
        <v>0</v>
      </c>
      <c r="N12" s="71">
        <v>2472557</v>
      </c>
      <c r="O12" s="72">
        <v>8374</v>
      </c>
      <c r="P12" s="70">
        <v>0</v>
      </c>
      <c r="Q12" s="70">
        <v>8374</v>
      </c>
      <c r="R12" s="70">
        <v>306811</v>
      </c>
      <c r="S12" s="70">
        <v>210077</v>
      </c>
      <c r="T12" s="70">
        <v>24195</v>
      </c>
      <c r="U12" s="70">
        <v>15868</v>
      </c>
      <c r="V12" s="71">
        <v>154036242</v>
      </c>
    </row>
    <row r="13" spans="1:212" ht="24" customHeight="1" x14ac:dyDescent="0.2">
      <c r="A13" s="69">
        <v>5</v>
      </c>
      <c r="B13" s="250" t="s">
        <v>32</v>
      </c>
      <c r="C13" s="72">
        <v>41050</v>
      </c>
      <c r="D13" s="70">
        <v>3926</v>
      </c>
      <c r="E13" s="70">
        <v>44976</v>
      </c>
      <c r="F13" s="71">
        <v>69</v>
      </c>
      <c r="G13" s="72">
        <v>126189197</v>
      </c>
      <c r="H13" s="70">
        <v>9615</v>
      </c>
      <c r="I13" s="70">
        <v>0</v>
      </c>
      <c r="J13" s="70">
        <v>126198812</v>
      </c>
      <c r="K13" s="70">
        <v>1931826</v>
      </c>
      <c r="L13" s="70">
        <v>225138</v>
      </c>
      <c r="M13" s="70">
        <v>43616</v>
      </c>
      <c r="N13" s="71">
        <v>2200580</v>
      </c>
      <c r="O13" s="72">
        <v>56790</v>
      </c>
      <c r="P13" s="70">
        <v>0</v>
      </c>
      <c r="Q13" s="70">
        <v>56790</v>
      </c>
      <c r="R13" s="70">
        <v>369990</v>
      </c>
      <c r="S13" s="70">
        <v>87593</v>
      </c>
      <c r="T13" s="70">
        <v>6359</v>
      </c>
      <c r="U13" s="70">
        <v>16347</v>
      </c>
      <c r="V13" s="71">
        <v>128936471</v>
      </c>
    </row>
    <row r="14" spans="1:212" ht="24" customHeight="1" x14ac:dyDescent="0.2">
      <c r="A14" s="69">
        <v>6</v>
      </c>
      <c r="B14" s="250" t="s">
        <v>33</v>
      </c>
      <c r="C14" s="72">
        <v>35161</v>
      </c>
      <c r="D14" s="70">
        <v>2859</v>
      </c>
      <c r="E14" s="70">
        <v>38020</v>
      </c>
      <c r="F14" s="71">
        <v>55</v>
      </c>
      <c r="G14" s="72">
        <v>99985870</v>
      </c>
      <c r="H14" s="70">
        <v>8801</v>
      </c>
      <c r="I14" s="70">
        <v>0</v>
      </c>
      <c r="J14" s="70">
        <v>99994671</v>
      </c>
      <c r="K14" s="70">
        <v>1175095</v>
      </c>
      <c r="L14" s="70">
        <v>1494</v>
      </c>
      <c r="M14" s="70">
        <v>38753</v>
      </c>
      <c r="N14" s="71">
        <v>1215342</v>
      </c>
      <c r="O14" s="72">
        <v>3269</v>
      </c>
      <c r="P14" s="70">
        <v>0</v>
      </c>
      <c r="Q14" s="70">
        <v>3269</v>
      </c>
      <c r="R14" s="70">
        <v>15337</v>
      </c>
      <c r="S14" s="70">
        <v>56617</v>
      </c>
      <c r="T14" s="70">
        <v>13522</v>
      </c>
      <c r="U14" s="70">
        <v>30495</v>
      </c>
      <c r="V14" s="71">
        <v>101329253</v>
      </c>
    </row>
    <row r="15" spans="1:212" ht="24" customHeight="1" x14ac:dyDescent="0.2">
      <c r="A15" s="69">
        <v>7</v>
      </c>
      <c r="B15" s="250" t="s">
        <v>34</v>
      </c>
      <c r="C15" s="72">
        <v>69563</v>
      </c>
      <c r="D15" s="70">
        <v>6577</v>
      </c>
      <c r="E15" s="70">
        <v>76140</v>
      </c>
      <c r="F15" s="71">
        <v>106</v>
      </c>
      <c r="G15" s="72">
        <v>236894107</v>
      </c>
      <c r="H15" s="70">
        <v>0</v>
      </c>
      <c r="I15" s="70">
        <v>0</v>
      </c>
      <c r="J15" s="70">
        <v>236894107</v>
      </c>
      <c r="K15" s="70">
        <v>3693448</v>
      </c>
      <c r="L15" s="70">
        <v>207674</v>
      </c>
      <c r="M15" s="70">
        <v>137786</v>
      </c>
      <c r="N15" s="71">
        <v>4038908</v>
      </c>
      <c r="O15" s="72">
        <v>20497</v>
      </c>
      <c r="P15" s="70">
        <v>0</v>
      </c>
      <c r="Q15" s="70">
        <v>20497</v>
      </c>
      <c r="R15" s="70">
        <v>261098</v>
      </c>
      <c r="S15" s="70">
        <v>237569</v>
      </c>
      <c r="T15" s="70">
        <v>47539</v>
      </c>
      <c r="U15" s="70">
        <v>59549</v>
      </c>
      <c r="V15" s="71">
        <v>241559267</v>
      </c>
    </row>
    <row r="16" spans="1:212" ht="24" customHeight="1" x14ac:dyDescent="0.2">
      <c r="A16" s="69">
        <v>8</v>
      </c>
      <c r="B16" s="250" t="s">
        <v>35</v>
      </c>
      <c r="C16" s="72">
        <v>33543</v>
      </c>
      <c r="D16" s="70">
        <v>3265</v>
      </c>
      <c r="E16" s="70">
        <v>36808</v>
      </c>
      <c r="F16" s="71">
        <v>55</v>
      </c>
      <c r="G16" s="72">
        <v>105103956</v>
      </c>
      <c r="H16" s="70">
        <v>0</v>
      </c>
      <c r="I16" s="70">
        <v>0</v>
      </c>
      <c r="J16" s="70">
        <v>105103956</v>
      </c>
      <c r="K16" s="70">
        <v>1357108</v>
      </c>
      <c r="L16" s="70">
        <v>17695</v>
      </c>
      <c r="M16" s="70">
        <v>0</v>
      </c>
      <c r="N16" s="71">
        <v>1374803</v>
      </c>
      <c r="O16" s="72">
        <v>6614</v>
      </c>
      <c r="P16" s="70">
        <v>0</v>
      </c>
      <c r="Q16" s="70">
        <v>6614</v>
      </c>
      <c r="R16" s="70">
        <v>19134</v>
      </c>
      <c r="S16" s="70">
        <v>45695</v>
      </c>
      <c r="T16" s="70">
        <v>16158</v>
      </c>
      <c r="U16" s="70">
        <v>19345</v>
      </c>
      <c r="V16" s="71">
        <v>106585705</v>
      </c>
    </row>
    <row r="17" spans="1:22" ht="24" customHeight="1" x14ac:dyDescent="0.2">
      <c r="A17" s="69">
        <v>9</v>
      </c>
      <c r="B17" s="250" t="s">
        <v>36</v>
      </c>
      <c r="C17" s="72">
        <v>29593</v>
      </c>
      <c r="D17" s="70">
        <v>2768</v>
      </c>
      <c r="E17" s="70">
        <v>32361</v>
      </c>
      <c r="F17" s="71">
        <v>46</v>
      </c>
      <c r="G17" s="72">
        <v>92857078</v>
      </c>
      <c r="H17" s="70">
        <v>12963</v>
      </c>
      <c r="I17" s="70">
        <v>0</v>
      </c>
      <c r="J17" s="70">
        <v>92870041</v>
      </c>
      <c r="K17" s="70">
        <v>886848</v>
      </c>
      <c r="L17" s="70">
        <v>55962</v>
      </c>
      <c r="M17" s="70">
        <v>0</v>
      </c>
      <c r="N17" s="71">
        <v>942810</v>
      </c>
      <c r="O17" s="72">
        <v>13664</v>
      </c>
      <c r="P17" s="70">
        <v>0</v>
      </c>
      <c r="Q17" s="70">
        <v>13664</v>
      </c>
      <c r="R17" s="70">
        <v>4600</v>
      </c>
      <c r="S17" s="70">
        <v>51728</v>
      </c>
      <c r="T17" s="70">
        <v>8633</v>
      </c>
      <c r="U17" s="70">
        <v>11675</v>
      </c>
      <c r="V17" s="71">
        <v>93903151</v>
      </c>
    </row>
    <row r="18" spans="1:22" ht="24" customHeight="1" x14ac:dyDescent="0.2">
      <c r="A18" s="69">
        <v>10</v>
      </c>
      <c r="B18" s="250" t="s">
        <v>190</v>
      </c>
      <c r="C18" s="72">
        <v>13670</v>
      </c>
      <c r="D18" s="70">
        <v>1206</v>
      </c>
      <c r="E18" s="70">
        <v>14876</v>
      </c>
      <c r="F18" s="71">
        <v>11</v>
      </c>
      <c r="G18" s="72">
        <v>41025107</v>
      </c>
      <c r="H18" s="70">
        <v>3756</v>
      </c>
      <c r="I18" s="70">
        <v>0</v>
      </c>
      <c r="J18" s="70">
        <v>41028863</v>
      </c>
      <c r="K18" s="70">
        <v>347771</v>
      </c>
      <c r="L18" s="70">
        <v>40676</v>
      </c>
      <c r="M18" s="70">
        <v>0</v>
      </c>
      <c r="N18" s="71">
        <v>388447</v>
      </c>
      <c r="O18" s="72">
        <v>10780</v>
      </c>
      <c r="P18" s="70">
        <v>0</v>
      </c>
      <c r="Q18" s="70">
        <v>10780</v>
      </c>
      <c r="R18" s="70">
        <v>90301</v>
      </c>
      <c r="S18" s="70">
        <v>35388</v>
      </c>
      <c r="T18" s="70">
        <v>5572</v>
      </c>
      <c r="U18" s="70">
        <v>3182</v>
      </c>
      <c r="V18" s="71">
        <v>41562533</v>
      </c>
    </row>
    <row r="19" spans="1:22" ht="24" customHeight="1" x14ac:dyDescent="0.2">
      <c r="A19" s="69">
        <v>11</v>
      </c>
      <c r="B19" s="250" t="s">
        <v>191</v>
      </c>
      <c r="C19" s="72">
        <v>49691</v>
      </c>
      <c r="D19" s="70">
        <v>4363</v>
      </c>
      <c r="E19" s="70">
        <v>54054</v>
      </c>
      <c r="F19" s="71">
        <v>87</v>
      </c>
      <c r="G19" s="72">
        <v>153647965</v>
      </c>
      <c r="H19" s="70">
        <v>2399</v>
      </c>
      <c r="I19" s="70">
        <v>0</v>
      </c>
      <c r="J19" s="70">
        <v>153650364</v>
      </c>
      <c r="K19" s="70">
        <v>2081828</v>
      </c>
      <c r="L19" s="70">
        <v>110192</v>
      </c>
      <c r="M19" s="70">
        <v>12869</v>
      </c>
      <c r="N19" s="71">
        <v>2204889</v>
      </c>
      <c r="O19" s="72">
        <v>36144</v>
      </c>
      <c r="P19" s="70">
        <v>0</v>
      </c>
      <c r="Q19" s="70">
        <v>36144</v>
      </c>
      <c r="R19" s="70">
        <v>182358</v>
      </c>
      <c r="S19" s="70">
        <v>45610</v>
      </c>
      <c r="T19" s="70">
        <v>14209</v>
      </c>
      <c r="U19" s="70">
        <v>20618</v>
      </c>
      <c r="V19" s="71">
        <v>156154192</v>
      </c>
    </row>
    <row r="20" spans="1:22" ht="24" customHeight="1" x14ac:dyDescent="0.2">
      <c r="A20" s="69">
        <v>12</v>
      </c>
      <c r="B20" s="250" t="s">
        <v>192</v>
      </c>
      <c r="C20" s="72">
        <v>18188</v>
      </c>
      <c r="D20" s="70">
        <v>1788</v>
      </c>
      <c r="E20" s="70">
        <v>19976</v>
      </c>
      <c r="F20" s="71">
        <v>18</v>
      </c>
      <c r="G20" s="72">
        <v>59330777</v>
      </c>
      <c r="H20" s="70">
        <v>355</v>
      </c>
      <c r="I20" s="70">
        <v>0</v>
      </c>
      <c r="J20" s="70">
        <v>59331132</v>
      </c>
      <c r="K20" s="70">
        <v>365594</v>
      </c>
      <c r="L20" s="70">
        <v>131659</v>
      </c>
      <c r="M20" s="70">
        <v>0</v>
      </c>
      <c r="N20" s="71">
        <v>497253</v>
      </c>
      <c r="O20" s="72">
        <v>3114</v>
      </c>
      <c r="P20" s="70">
        <v>0</v>
      </c>
      <c r="Q20" s="70">
        <v>3114</v>
      </c>
      <c r="R20" s="70">
        <v>82337</v>
      </c>
      <c r="S20" s="70">
        <v>243252</v>
      </c>
      <c r="T20" s="70">
        <v>5491</v>
      </c>
      <c r="U20" s="70">
        <v>8380</v>
      </c>
      <c r="V20" s="71">
        <v>60170959</v>
      </c>
    </row>
    <row r="21" spans="1:22" ht="24" customHeight="1" x14ac:dyDescent="0.2">
      <c r="A21" s="73">
        <v>13</v>
      </c>
      <c r="B21" s="251" t="s">
        <v>207</v>
      </c>
      <c r="C21" s="72">
        <v>10745</v>
      </c>
      <c r="D21" s="70">
        <v>895</v>
      </c>
      <c r="E21" s="70">
        <v>11640</v>
      </c>
      <c r="F21" s="71">
        <v>13</v>
      </c>
      <c r="G21" s="72">
        <v>30695199</v>
      </c>
      <c r="H21" s="70">
        <v>0</v>
      </c>
      <c r="I21" s="70">
        <v>0</v>
      </c>
      <c r="J21" s="70">
        <v>30695199</v>
      </c>
      <c r="K21" s="70">
        <v>151130</v>
      </c>
      <c r="L21" s="70">
        <v>0</v>
      </c>
      <c r="M21" s="70">
        <v>0</v>
      </c>
      <c r="N21" s="71">
        <v>151130</v>
      </c>
      <c r="O21" s="72">
        <v>2391</v>
      </c>
      <c r="P21" s="70">
        <v>0</v>
      </c>
      <c r="Q21" s="70">
        <v>2391</v>
      </c>
      <c r="R21" s="70">
        <v>325448</v>
      </c>
      <c r="S21" s="70">
        <v>7993</v>
      </c>
      <c r="T21" s="70">
        <v>6641</v>
      </c>
      <c r="U21" s="70">
        <v>6701</v>
      </c>
      <c r="V21" s="71">
        <v>31195503</v>
      </c>
    </row>
    <row r="22" spans="1:22" ht="24" customHeight="1" x14ac:dyDescent="0.2">
      <c r="A22" s="211">
        <v>14</v>
      </c>
      <c r="B22" s="252" t="s">
        <v>208</v>
      </c>
      <c r="C22" s="77">
        <v>25313</v>
      </c>
      <c r="D22" s="75">
        <v>2063</v>
      </c>
      <c r="E22" s="75">
        <v>27376</v>
      </c>
      <c r="F22" s="76">
        <v>30</v>
      </c>
      <c r="G22" s="77">
        <v>98054139</v>
      </c>
      <c r="H22" s="75">
        <v>0</v>
      </c>
      <c r="I22" s="75">
        <v>0</v>
      </c>
      <c r="J22" s="75">
        <v>98054139</v>
      </c>
      <c r="K22" s="75">
        <v>1469482</v>
      </c>
      <c r="L22" s="75">
        <v>43588</v>
      </c>
      <c r="M22" s="75">
        <v>10757</v>
      </c>
      <c r="N22" s="76">
        <v>1523827</v>
      </c>
      <c r="O22" s="77">
        <v>5311</v>
      </c>
      <c r="P22" s="75">
        <v>0</v>
      </c>
      <c r="Q22" s="75">
        <v>5311</v>
      </c>
      <c r="R22" s="75">
        <v>16843</v>
      </c>
      <c r="S22" s="75">
        <v>86950</v>
      </c>
      <c r="T22" s="75">
        <v>9764</v>
      </c>
      <c r="U22" s="75">
        <v>4013</v>
      </c>
      <c r="V22" s="76">
        <v>99700847</v>
      </c>
    </row>
    <row r="23" spans="1:22" ht="24" customHeight="1" x14ac:dyDescent="0.2">
      <c r="A23" s="32"/>
      <c r="B23" s="40" t="s">
        <v>298</v>
      </c>
      <c r="C23" s="261">
        <f>SUM(C9:C22)</f>
        <v>728062</v>
      </c>
      <c r="D23" s="78">
        <f>SUM(D9:D22)</f>
        <v>62767</v>
      </c>
      <c r="E23" s="78">
        <f t="shared" ref="E23:F23" si="0">SUM(E9:E22)</f>
        <v>790829</v>
      </c>
      <c r="F23" s="78">
        <f t="shared" si="0"/>
        <v>1089</v>
      </c>
      <c r="G23" s="261">
        <f>SUM(G9:G22)</f>
        <v>2403499678</v>
      </c>
      <c r="H23" s="78">
        <f>SUM(H9:H22)</f>
        <v>55267</v>
      </c>
      <c r="I23" s="78">
        <f t="shared" ref="I23:M23" si="1">SUM(I9:I22)</f>
        <v>0</v>
      </c>
      <c r="J23" s="78">
        <f t="shared" si="1"/>
        <v>2403554945</v>
      </c>
      <c r="K23" s="78">
        <f t="shared" si="1"/>
        <v>35861362</v>
      </c>
      <c r="L23" s="78">
        <f t="shared" si="1"/>
        <v>2812899</v>
      </c>
      <c r="M23" s="78">
        <f t="shared" si="1"/>
        <v>420018</v>
      </c>
      <c r="N23" s="242">
        <f>SUM(N9:N22)</f>
        <v>39094279</v>
      </c>
      <c r="O23" s="261">
        <f>SUM(O9:O22)</f>
        <v>320619</v>
      </c>
      <c r="P23" s="78">
        <f>SUM(P9:P22)</f>
        <v>3745</v>
      </c>
      <c r="Q23" s="78">
        <f t="shared" ref="Q23:U23" si="2">SUM(Q9:Q22)</f>
        <v>324364</v>
      </c>
      <c r="R23" s="78">
        <f t="shared" si="2"/>
        <v>7332470</v>
      </c>
      <c r="S23" s="78">
        <f t="shared" si="2"/>
        <v>2276624</v>
      </c>
      <c r="T23" s="78">
        <f t="shared" si="2"/>
        <v>309192</v>
      </c>
      <c r="U23" s="78">
        <f t="shared" si="2"/>
        <v>733254</v>
      </c>
      <c r="V23" s="242">
        <f>SUM(V9:V22)</f>
        <v>2453625128</v>
      </c>
    </row>
    <row r="24" spans="1:22" ht="24" customHeight="1" x14ac:dyDescent="0.2">
      <c r="A24" s="65">
        <v>15</v>
      </c>
      <c r="B24" s="253" t="s">
        <v>189</v>
      </c>
      <c r="C24" s="81">
        <v>13302</v>
      </c>
      <c r="D24" s="79">
        <v>1243</v>
      </c>
      <c r="E24" s="79">
        <v>14545</v>
      </c>
      <c r="F24" s="80">
        <v>16</v>
      </c>
      <c r="G24" s="81">
        <v>45573722</v>
      </c>
      <c r="H24" s="79">
        <v>0</v>
      </c>
      <c r="I24" s="79">
        <v>0</v>
      </c>
      <c r="J24" s="79">
        <v>45573722</v>
      </c>
      <c r="K24" s="79">
        <v>448971</v>
      </c>
      <c r="L24" s="79">
        <v>0</v>
      </c>
      <c r="M24" s="79">
        <v>0</v>
      </c>
      <c r="N24" s="80">
        <v>448971</v>
      </c>
      <c r="O24" s="81">
        <v>11259</v>
      </c>
      <c r="P24" s="79">
        <v>0</v>
      </c>
      <c r="Q24" s="79">
        <v>11259</v>
      </c>
      <c r="R24" s="79">
        <v>5480</v>
      </c>
      <c r="S24" s="79">
        <v>27870</v>
      </c>
      <c r="T24" s="79">
        <v>750</v>
      </c>
      <c r="U24" s="79">
        <v>8930</v>
      </c>
      <c r="V24" s="80">
        <v>46076982</v>
      </c>
    </row>
    <row r="25" spans="1:22" ht="24" customHeight="1" x14ac:dyDescent="0.2">
      <c r="A25" s="69">
        <v>16</v>
      </c>
      <c r="B25" s="254" t="s">
        <v>38</v>
      </c>
      <c r="C25" s="72">
        <v>9378</v>
      </c>
      <c r="D25" s="70">
        <v>952</v>
      </c>
      <c r="E25" s="70">
        <v>10330</v>
      </c>
      <c r="F25" s="71">
        <v>11</v>
      </c>
      <c r="G25" s="72">
        <v>27360689</v>
      </c>
      <c r="H25" s="70">
        <v>0</v>
      </c>
      <c r="I25" s="70">
        <v>0</v>
      </c>
      <c r="J25" s="70">
        <v>27360689</v>
      </c>
      <c r="K25" s="70">
        <v>115123</v>
      </c>
      <c r="L25" s="70">
        <v>0</v>
      </c>
      <c r="M25" s="70">
        <v>0</v>
      </c>
      <c r="N25" s="71">
        <v>115123</v>
      </c>
      <c r="O25" s="72">
        <v>1093</v>
      </c>
      <c r="P25" s="70">
        <v>0</v>
      </c>
      <c r="Q25" s="70">
        <v>1093</v>
      </c>
      <c r="R25" s="70">
        <v>0</v>
      </c>
      <c r="S25" s="70">
        <v>21288</v>
      </c>
      <c r="T25" s="70">
        <v>608</v>
      </c>
      <c r="U25" s="70">
        <v>1290</v>
      </c>
      <c r="V25" s="71">
        <v>27500091</v>
      </c>
    </row>
    <row r="26" spans="1:22" ht="24" customHeight="1" x14ac:dyDescent="0.2">
      <c r="A26" s="69">
        <v>17</v>
      </c>
      <c r="B26" s="254" t="s">
        <v>39</v>
      </c>
      <c r="C26" s="72">
        <v>5105</v>
      </c>
      <c r="D26" s="70">
        <v>412</v>
      </c>
      <c r="E26" s="70">
        <v>5517</v>
      </c>
      <c r="F26" s="71">
        <v>7</v>
      </c>
      <c r="G26" s="72">
        <v>13905468</v>
      </c>
      <c r="H26" s="70">
        <v>1120</v>
      </c>
      <c r="I26" s="70">
        <v>0</v>
      </c>
      <c r="J26" s="70">
        <v>13906588</v>
      </c>
      <c r="K26" s="70">
        <v>36866</v>
      </c>
      <c r="L26" s="70">
        <v>0</v>
      </c>
      <c r="M26" s="70">
        <v>0</v>
      </c>
      <c r="N26" s="71">
        <v>36866</v>
      </c>
      <c r="O26" s="72">
        <v>0</v>
      </c>
      <c r="P26" s="70">
        <v>0</v>
      </c>
      <c r="Q26" s="70">
        <v>0</v>
      </c>
      <c r="R26" s="70">
        <v>950</v>
      </c>
      <c r="S26" s="70">
        <v>30373</v>
      </c>
      <c r="T26" s="70">
        <v>1156</v>
      </c>
      <c r="U26" s="70">
        <v>0</v>
      </c>
      <c r="V26" s="71">
        <v>13975933</v>
      </c>
    </row>
    <row r="27" spans="1:22" ht="24" customHeight="1" x14ac:dyDescent="0.2">
      <c r="A27" s="69">
        <v>18</v>
      </c>
      <c r="B27" s="254" t="s">
        <v>40</v>
      </c>
      <c r="C27" s="72">
        <v>4902</v>
      </c>
      <c r="D27" s="70">
        <v>472</v>
      </c>
      <c r="E27" s="70">
        <v>5374</v>
      </c>
      <c r="F27" s="71">
        <v>12</v>
      </c>
      <c r="G27" s="72">
        <v>15439369</v>
      </c>
      <c r="H27" s="70">
        <v>0</v>
      </c>
      <c r="I27" s="70">
        <v>0</v>
      </c>
      <c r="J27" s="70">
        <v>15439369</v>
      </c>
      <c r="K27" s="70">
        <v>170452</v>
      </c>
      <c r="L27" s="70">
        <v>0</v>
      </c>
      <c r="M27" s="70">
        <v>0</v>
      </c>
      <c r="N27" s="71">
        <v>170452</v>
      </c>
      <c r="O27" s="72">
        <v>3455</v>
      </c>
      <c r="P27" s="70">
        <v>0</v>
      </c>
      <c r="Q27" s="70">
        <v>3455</v>
      </c>
      <c r="R27" s="70">
        <v>238</v>
      </c>
      <c r="S27" s="70">
        <v>6881</v>
      </c>
      <c r="T27" s="70">
        <v>513</v>
      </c>
      <c r="U27" s="70">
        <v>0</v>
      </c>
      <c r="V27" s="71">
        <v>15620908</v>
      </c>
    </row>
    <row r="28" spans="1:22" ht="24" customHeight="1" x14ac:dyDescent="0.2">
      <c r="A28" s="69">
        <v>19</v>
      </c>
      <c r="B28" s="254" t="s">
        <v>41</v>
      </c>
      <c r="C28" s="72">
        <v>6048</v>
      </c>
      <c r="D28" s="70">
        <v>641</v>
      </c>
      <c r="E28" s="70">
        <v>6689</v>
      </c>
      <c r="F28" s="71">
        <v>9</v>
      </c>
      <c r="G28" s="72">
        <v>19146030</v>
      </c>
      <c r="H28" s="70">
        <v>0</v>
      </c>
      <c r="I28" s="70">
        <v>2822</v>
      </c>
      <c r="J28" s="70">
        <v>19148852</v>
      </c>
      <c r="K28" s="70">
        <v>111549</v>
      </c>
      <c r="L28" s="70">
        <v>0</v>
      </c>
      <c r="M28" s="70">
        <v>0</v>
      </c>
      <c r="N28" s="71">
        <v>111549</v>
      </c>
      <c r="O28" s="72">
        <v>0</v>
      </c>
      <c r="P28" s="70">
        <v>0</v>
      </c>
      <c r="Q28" s="70">
        <v>0</v>
      </c>
      <c r="R28" s="70">
        <v>0</v>
      </c>
      <c r="S28" s="70">
        <v>17725</v>
      </c>
      <c r="T28" s="70">
        <v>638</v>
      </c>
      <c r="U28" s="70">
        <v>301</v>
      </c>
      <c r="V28" s="71">
        <v>19279065</v>
      </c>
    </row>
    <row r="29" spans="1:22" ht="24" customHeight="1" x14ac:dyDescent="0.2">
      <c r="A29" s="69">
        <v>20</v>
      </c>
      <c r="B29" s="254" t="s">
        <v>42</v>
      </c>
      <c r="C29" s="72">
        <v>16087</v>
      </c>
      <c r="D29" s="70">
        <v>1562</v>
      </c>
      <c r="E29" s="70">
        <v>17649</v>
      </c>
      <c r="F29" s="71">
        <v>34</v>
      </c>
      <c r="G29" s="72">
        <v>53710799</v>
      </c>
      <c r="H29" s="70">
        <v>0</v>
      </c>
      <c r="I29" s="70">
        <v>0</v>
      </c>
      <c r="J29" s="70">
        <v>53710799</v>
      </c>
      <c r="K29" s="70">
        <v>449614</v>
      </c>
      <c r="L29" s="70">
        <v>23759</v>
      </c>
      <c r="M29" s="70">
        <v>18640</v>
      </c>
      <c r="N29" s="71">
        <v>492013</v>
      </c>
      <c r="O29" s="72">
        <v>4217</v>
      </c>
      <c r="P29" s="70">
        <v>0</v>
      </c>
      <c r="Q29" s="70">
        <v>4217</v>
      </c>
      <c r="R29" s="70">
        <v>2346</v>
      </c>
      <c r="S29" s="70">
        <v>89178</v>
      </c>
      <c r="T29" s="70">
        <v>4457</v>
      </c>
      <c r="U29" s="70">
        <v>8050</v>
      </c>
      <c r="V29" s="71">
        <v>54311060</v>
      </c>
    </row>
    <row r="30" spans="1:22" ht="24" customHeight="1" x14ac:dyDescent="0.2">
      <c r="A30" s="69">
        <v>21</v>
      </c>
      <c r="B30" s="254" t="s">
        <v>43</v>
      </c>
      <c r="C30" s="72">
        <v>10990</v>
      </c>
      <c r="D30" s="70">
        <v>962</v>
      </c>
      <c r="E30" s="70">
        <v>11952</v>
      </c>
      <c r="F30" s="71">
        <v>19</v>
      </c>
      <c r="G30" s="72">
        <v>35466877</v>
      </c>
      <c r="H30" s="70">
        <v>0</v>
      </c>
      <c r="I30" s="70">
        <v>1432</v>
      </c>
      <c r="J30" s="70">
        <v>35468309</v>
      </c>
      <c r="K30" s="70">
        <v>637751</v>
      </c>
      <c r="L30" s="70">
        <v>68832</v>
      </c>
      <c r="M30" s="70">
        <v>1890</v>
      </c>
      <c r="N30" s="71">
        <v>708473</v>
      </c>
      <c r="O30" s="72">
        <v>0</v>
      </c>
      <c r="P30" s="70">
        <v>0</v>
      </c>
      <c r="Q30" s="70">
        <v>0</v>
      </c>
      <c r="R30" s="70">
        <v>211285</v>
      </c>
      <c r="S30" s="70">
        <v>31700</v>
      </c>
      <c r="T30" s="70">
        <v>5635</v>
      </c>
      <c r="U30" s="70">
        <v>985</v>
      </c>
      <c r="V30" s="71">
        <v>36426387</v>
      </c>
    </row>
    <row r="31" spans="1:22" ht="24" customHeight="1" x14ac:dyDescent="0.2">
      <c r="A31" s="69">
        <v>22</v>
      </c>
      <c r="B31" s="254" t="s">
        <v>44</v>
      </c>
      <c r="C31" s="72">
        <v>4701</v>
      </c>
      <c r="D31" s="70">
        <v>384</v>
      </c>
      <c r="E31" s="70">
        <v>5085</v>
      </c>
      <c r="F31" s="71">
        <v>3</v>
      </c>
      <c r="G31" s="72">
        <v>13160496</v>
      </c>
      <c r="H31" s="70">
        <v>527</v>
      </c>
      <c r="I31" s="70">
        <v>0</v>
      </c>
      <c r="J31" s="70">
        <v>13161023</v>
      </c>
      <c r="K31" s="70">
        <v>8017</v>
      </c>
      <c r="L31" s="70">
        <v>0</v>
      </c>
      <c r="M31" s="70">
        <v>0</v>
      </c>
      <c r="N31" s="71">
        <v>8017</v>
      </c>
      <c r="O31" s="72">
        <v>1050</v>
      </c>
      <c r="P31" s="70">
        <v>0</v>
      </c>
      <c r="Q31" s="70">
        <v>1050</v>
      </c>
      <c r="R31" s="70">
        <v>2915</v>
      </c>
      <c r="S31" s="70">
        <v>3630</v>
      </c>
      <c r="T31" s="70">
        <v>144</v>
      </c>
      <c r="U31" s="70">
        <v>1681</v>
      </c>
      <c r="V31" s="71">
        <v>13178460</v>
      </c>
    </row>
    <row r="32" spans="1:22" ht="24" customHeight="1" x14ac:dyDescent="0.2">
      <c r="A32" s="69">
        <v>23</v>
      </c>
      <c r="B32" s="254" t="s">
        <v>45</v>
      </c>
      <c r="C32" s="72">
        <v>13235</v>
      </c>
      <c r="D32" s="70">
        <v>1028</v>
      </c>
      <c r="E32" s="70">
        <v>14263</v>
      </c>
      <c r="F32" s="71">
        <v>15</v>
      </c>
      <c r="G32" s="72">
        <v>45079151</v>
      </c>
      <c r="H32" s="70">
        <v>0</v>
      </c>
      <c r="I32" s="70">
        <v>0</v>
      </c>
      <c r="J32" s="70">
        <v>45079151</v>
      </c>
      <c r="K32" s="70">
        <v>359557</v>
      </c>
      <c r="L32" s="70">
        <v>84221</v>
      </c>
      <c r="M32" s="70">
        <v>0</v>
      </c>
      <c r="N32" s="71">
        <v>443778</v>
      </c>
      <c r="O32" s="72">
        <v>1269</v>
      </c>
      <c r="P32" s="70">
        <v>0</v>
      </c>
      <c r="Q32" s="70">
        <v>1269</v>
      </c>
      <c r="R32" s="70">
        <v>15476</v>
      </c>
      <c r="S32" s="70">
        <v>89344</v>
      </c>
      <c r="T32" s="70">
        <v>1832</v>
      </c>
      <c r="U32" s="70">
        <v>3204</v>
      </c>
      <c r="V32" s="71">
        <v>45634054</v>
      </c>
    </row>
    <row r="33" spans="1:22" ht="24" customHeight="1" x14ac:dyDescent="0.2">
      <c r="A33" s="69">
        <v>24</v>
      </c>
      <c r="B33" s="254" t="s">
        <v>46</v>
      </c>
      <c r="C33" s="72">
        <v>9714</v>
      </c>
      <c r="D33" s="70">
        <v>796</v>
      </c>
      <c r="E33" s="70">
        <v>10510</v>
      </c>
      <c r="F33" s="71">
        <v>22</v>
      </c>
      <c r="G33" s="72">
        <v>26240324</v>
      </c>
      <c r="H33" s="70">
        <v>3760</v>
      </c>
      <c r="I33" s="70">
        <v>0</v>
      </c>
      <c r="J33" s="70">
        <v>26244084</v>
      </c>
      <c r="K33" s="70">
        <v>674642</v>
      </c>
      <c r="L33" s="70">
        <v>0</v>
      </c>
      <c r="M33" s="70">
        <v>0</v>
      </c>
      <c r="N33" s="71">
        <v>674642</v>
      </c>
      <c r="O33" s="72">
        <v>8350</v>
      </c>
      <c r="P33" s="70">
        <v>0</v>
      </c>
      <c r="Q33" s="70">
        <v>8350</v>
      </c>
      <c r="R33" s="70">
        <v>69188</v>
      </c>
      <c r="S33" s="70">
        <v>19054</v>
      </c>
      <c r="T33" s="70">
        <v>7319</v>
      </c>
      <c r="U33" s="70">
        <v>508</v>
      </c>
      <c r="V33" s="71">
        <v>27023145</v>
      </c>
    </row>
    <row r="34" spans="1:22" ht="24" customHeight="1" x14ac:dyDescent="0.2">
      <c r="A34" s="73">
        <v>25</v>
      </c>
      <c r="B34" s="255" t="s">
        <v>211</v>
      </c>
      <c r="C34" s="77">
        <v>6562</v>
      </c>
      <c r="D34" s="75">
        <v>524</v>
      </c>
      <c r="E34" s="75">
        <v>7086</v>
      </c>
      <c r="F34" s="76">
        <v>13</v>
      </c>
      <c r="G34" s="77">
        <v>17858468</v>
      </c>
      <c r="H34" s="75">
        <v>6377</v>
      </c>
      <c r="I34" s="75">
        <v>2737</v>
      </c>
      <c r="J34" s="75">
        <v>17867582</v>
      </c>
      <c r="K34" s="75">
        <v>106501</v>
      </c>
      <c r="L34" s="75">
        <v>1613</v>
      </c>
      <c r="M34" s="75">
        <v>0</v>
      </c>
      <c r="N34" s="76">
        <v>108114</v>
      </c>
      <c r="O34" s="77">
        <v>1017</v>
      </c>
      <c r="P34" s="75">
        <v>0</v>
      </c>
      <c r="Q34" s="75">
        <v>1017</v>
      </c>
      <c r="R34" s="75">
        <v>34200</v>
      </c>
      <c r="S34" s="75">
        <v>8309</v>
      </c>
      <c r="T34" s="75">
        <v>2535</v>
      </c>
      <c r="U34" s="75">
        <v>211</v>
      </c>
      <c r="V34" s="76">
        <v>18021968</v>
      </c>
    </row>
    <row r="35" spans="1:22" ht="24" customHeight="1" x14ac:dyDescent="0.2">
      <c r="A35" s="82"/>
      <c r="B35" s="256" t="s">
        <v>299</v>
      </c>
      <c r="C35" s="261">
        <f>SUM(C24:C34)</f>
        <v>100024</v>
      </c>
      <c r="D35" s="78">
        <f>SUM(D24:D34)</f>
        <v>8976</v>
      </c>
      <c r="E35" s="78">
        <f>SUM(E24:E34)</f>
        <v>109000</v>
      </c>
      <c r="F35" s="242">
        <f>SUM(F24:F34)</f>
        <v>161</v>
      </c>
      <c r="G35" s="261">
        <f t="shared" ref="G35:V35" si="3">SUM(G24:G34)</f>
        <v>312941393</v>
      </c>
      <c r="H35" s="78">
        <f t="shared" si="3"/>
        <v>11784</v>
      </c>
      <c r="I35" s="78">
        <f t="shared" si="3"/>
        <v>6991</v>
      </c>
      <c r="J35" s="78">
        <f t="shared" si="3"/>
        <v>312960168</v>
      </c>
      <c r="K35" s="78">
        <f t="shared" si="3"/>
        <v>3119043</v>
      </c>
      <c r="L35" s="78">
        <f t="shared" si="3"/>
        <v>178425</v>
      </c>
      <c r="M35" s="78">
        <f t="shared" si="3"/>
        <v>20530</v>
      </c>
      <c r="N35" s="242">
        <f t="shared" si="3"/>
        <v>3317998</v>
      </c>
      <c r="O35" s="261">
        <f t="shared" si="3"/>
        <v>31710</v>
      </c>
      <c r="P35" s="78">
        <f t="shared" si="3"/>
        <v>0</v>
      </c>
      <c r="Q35" s="78">
        <f t="shared" si="3"/>
        <v>31710</v>
      </c>
      <c r="R35" s="78">
        <f>SUM(R24:R34)</f>
        <v>342078</v>
      </c>
      <c r="S35" s="78">
        <f>SUM(S24:S34)</f>
        <v>345352</v>
      </c>
      <c r="T35" s="78">
        <f t="shared" si="3"/>
        <v>25587</v>
      </c>
      <c r="U35" s="78">
        <f t="shared" si="3"/>
        <v>25160</v>
      </c>
      <c r="V35" s="242">
        <f t="shared" si="3"/>
        <v>317048053</v>
      </c>
    </row>
    <row r="36" spans="1:22" ht="24" customHeight="1" thickBot="1" x14ac:dyDescent="0.2">
      <c r="A36" s="83"/>
      <c r="B36" s="257" t="s">
        <v>47</v>
      </c>
      <c r="C36" s="262">
        <f t="shared" ref="C36:V36" si="4">SUM(C23,C35)</f>
        <v>828086</v>
      </c>
      <c r="D36" s="84">
        <f t="shared" si="4"/>
        <v>71743</v>
      </c>
      <c r="E36" s="84">
        <f t="shared" si="4"/>
        <v>899829</v>
      </c>
      <c r="F36" s="243">
        <f t="shared" si="4"/>
        <v>1250</v>
      </c>
      <c r="G36" s="262">
        <f t="shared" si="4"/>
        <v>2716441071</v>
      </c>
      <c r="H36" s="84">
        <f t="shared" si="4"/>
        <v>67051</v>
      </c>
      <c r="I36" s="84">
        <f t="shared" si="4"/>
        <v>6991</v>
      </c>
      <c r="J36" s="84">
        <f t="shared" si="4"/>
        <v>2716515113</v>
      </c>
      <c r="K36" s="84">
        <f t="shared" si="4"/>
        <v>38980405</v>
      </c>
      <c r="L36" s="84">
        <f t="shared" si="4"/>
        <v>2991324</v>
      </c>
      <c r="M36" s="84">
        <f t="shared" si="4"/>
        <v>440548</v>
      </c>
      <c r="N36" s="243">
        <f t="shared" si="4"/>
        <v>42412277</v>
      </c>
      <c r="O36" s="262">
        <f t="shared" si="4"/>
        <v>352329</v>
      </c>
      <c r="P36" s="84">
        <f t="shared" si="4"/>
        <v>3745</v>
      </c>
      <c r="Q36" s="84">
        <f t="shared" si="4"/>
        <v>356074</v>
      </c>
      <c r="R36" s="348">
        <f>SUM(R23,R35)</f>
        <v>7674548</v>
      </c>
      <c r="S36" s="348">
        <f>SUM(S35+S23)</f>
        <v>2621976</v>
      </c>
      <c r="T36" s="84">
        <f t="shared" si="4"/>
        <v>334779</v>
      </c>
      <c r="U36" s="84">
        <f t="shared" si="4"/>
        <v>758414</v>
      </c>
      <c r="V36" s="243">
        <f t="shared" si="4"/>
        <v>2770673181</v>
      </c>
    </row>
    <row r="38" spans="1:22" x14ac:dyDescent="0.15">
      <c r="B38" s="160" t="s">
        <v>457</v>
      </c>
      <c r="C38" s="7">
        <f>SUM(C9:C22,C24:C34)</f>
        <v>828086</v>
      </c>
      <c r="D38" s="7">
        <f>SUM(D9:D22,D24:D34)</f>
        <v>71743</v>
      </c>
      <c r="E38" s="7">
        <f>SUM(C38:D38)</f>
        <v>899829</v>
      </c>
      <c r="F38" s="7">
        <f>SUM(F9:F22,F24:F34)</f>
        <v>1250</v>
      </c>
      <c r="G38" s="7">
        <f>SUM(G9:G22,G24:G34)</f>
        <v>2716441071</v>
      </c>
      <c r="H38" s="7">
        <f>SUM(H9:H22,H24:H34)</f>
        <v>67051</v>
      </c>
      <c r="I38" s="7">
        <f>SUM(I9:I22,I24:I34)</f>
        <v>6991</v>
      </c>
      <c r="J38" s="7">
        <f>SUM(G38:I38)</f>
        <v>2716515113</v>
      </c>
      <c r="K38" s="7">
        <f>SUM(K9:K22,K24:K34)</f>
        <v>38980405</v>
      </c>
      <c r="L38" s="7">
        <f>SUM(L9:L22,L24:L34)</f>
        <v>2991324</v>
      </c>
      <c r="M38" s="7">
        <f>SUM(M9:M22,M24:M34)</f>
        <v>440548</v>
      </c>
      <c r="N38" s="7">
        <f>SUM(K38:M38)</f>
        <v>42412277</v>
      </c>
      <c r="O38" s="7">
        <f>SUM(O9:O22,O24:O34)</f>
        <v>352329</v>
      </c>
      <c r="P38" s="7">
        <f>SUM(P9:P22,P24:P34)</f>
        <v>3745</v>
      </c>
      <c r="Q38" s="7">
        <f>SUM(O38:P38)</f>
        <v>356074</v>
      </c>
      <c r="R38" s="343">
        <f>SUM(R9:R22,R24:R34)</f>
        <v>7674548</v>
      </c>
      <c r="T38" s="7">
        <f>SUM(T9:T22,T24:T34)</f>
        <v>334779</v>
      </c>
      <c r="U38" s="7">
        <f>SUM(U9:U22,U24:U34)</f>
        <v>758414</v>
      </c>
      <c r="V38" s="7">
        <f>SUM(J38,N38,Q38,R38,T38,U38)</f>
        <v>2768051205</v>
      </c>
    </row>
    <row r="39" spans="1:22" x14ac:dyDescent="0.15">
      <c r="C39" s="7">
        <f>C36-C38</f>
        <v>0</v>
      </c>
      <c r="D39" s="7">
        <f>D36-D38</f>
        <v>0</v>
      </c>
      <c r="E39" s="7">
        <f>E36-E38</f>
        <v>0</v>
      </c>
      <c r="F39" s="7">
        <f>F36-F38</f>
        <v>0</v>
      </c>
      <c r="G39" s="7">
        <f t="shared" ref="G39:U39" si="5">G36-G38</f>
        <v>0</v>
      </c>
      <c r="H39" s="7">
        <f t="shared" si="5"/>
        <v>0</v>
      </c>
      <c r="I39" s="7">
        <f t="shared" si="5"/>
        <v>0</v>
      </c>
      <c r="J39" s="7">
        <f t="shared" si="5"/>
        <v>0</v>
      </c>
      <c r="K39" s="7">
        <f t="shared" si="5"/>
        <v>0</v>
      </c>
      <c r="L39" s="7">
        <f t="shared" si="5"/>
        <v>0</v>
      </c>
      <c r="M39" s="7">
        <f t="shared" si="5"/>
        <v>0</v>
      </c>
      <c r="N39" s="7">
        <f t="shared" si="5"/>
        <v>0</v>
      </c>
      <c r="O39" s="7">
        <f>O36-O38</f>
        <v>0</v>
      </c>
      <c r="P39" s="7">
        <f t="shared" si="5"/>
        <v>0</v>
      </c>
      <c r="Q39" s="7">
        <f t="shared" si="5"/>
        <v>0</v>
      </c>
      <c r="R39" s="343">
        <f>R36-R38</f>
        <v>0</v>
      </c>
      <c r="T39" s="7">
        <f t="shared" si="5"/>
        <v>0</v>
      </c>
      <c r="U39" s="7">
        <f t="shared" si="5"/>
        <v>0</v>
      </c>
      <c r="V39" s="7">
        <f>V36-V38</f>
        <v>2621976</v>
      </c>
    </row>
  </sheetData>
  <sheetProtection selectLockedCells="1" selectUnlockedCells="1"/>
  <mergeCells count="2">
    <mergeCell ref="O5:Q5"/>
    <mergeCell ref="K5:N5"/>
  </mergeCells>
  <phoneticPr fontId="3"/>
  <pageMargins left="0.78740157480314965" right="0.59055118110236227" top="0.78740157480314965" bottom="0.78740157480314965" header="0.39370078740157483" footer="0.39370078740157483"/>
  <pageSetup paperSize="9" scale="53" firstPageNumber="16" orientation="landscape" useFirstPageNumber="1" r:id="rId1"/>
  <headerFooter alignWithMargins="0"/>
  <colBreaks count="2" manualBreakCount="2">
    <brk id="6" max="37" man="1"/>
    <brk id="14" max="37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HX39"/>
  <sheetViews>
    <sheetView tabSelected="1"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T25" sqref="T25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8" width="28.375" style="7" customWidth="1"/>
    <col min="9" max="15" width="25.875" style="7" customWidth="1"/>
    <col min="16" max="20" width="28.375" style="7" customWidth="1"/>
    <col min="21" max="28" width="24.625" style="7" customWidth="1"/>
    <col min="29" max="29" width="24.625" style="343" customWidth="1"/>
    <col min="30" max="36" width="24.625" style="7" customWidth="1"/>
    <col min="37" max="44" width="23.375" style="7" customWidth="1"/>
    <col min="45" max="16384" width="11" style="7"/>
  </cols>
  <sheetData>
    <row r="1" spans="1:232" ht="20.100000000000001" customHeight="1" x14ac:dyDescent="0.15"/>
    <row r="2" spans="1:232" ht="20.100000000000001" customHeight="1" x14ac:dyDescent="0.15">
      <c r="B2" s="25"/>
      <c r="C2" s="292" t="s">
        <v>573</v>
      </c>
      <c r="I2" s="292" t="str">
        <f>C2</f>
        <v>第１４表  平成２９年度分市町村民税の所得割額等</v>
      </c>
      <c r="P2" s="292" t="str">
        <f>C2</f>
        <v>第１４表  平成２９年度分市町村民税の所得割額等</v>
      </c>
      <c r="U2" s="292" t="str">
        <f>C2</f>
        <v>第１４表  平成２９年度分市町村民税の所得割額等</v>
      </c>
      <c r="AC2" s="379" t="str">
        <f>C2</f>
        <v>第１４表  平成２９年度分市町村民税の所得割額等</v>
      </c>
      <c r="AK2" s="292" t="str">
        <f>C2</f>
        <v>第１４表  平成２９年度分市町村民税の所得割額等</v>
      </c>
    </row>
    <row r="3" spans="1:232" s="26" customFormat="1" ht="20.100000000000001" customHeight="1" thickBot="1" x14ac:dyDescent="0.25">
      <c r="C3" s="293" t="s">
        <v>81</v>
      </c>
      <c r="D3" s="85"/>
      <c r="E3" s="85"/>
      <c r="F3" s="86"/>
      <c r="G3" s="61"/>
      <c r="H3" s="160" t="s">
        <v>411</v>
      </c>
      <c r="I3" s="293" t="s">
        <v>82</v>
      </c>
      <c r="J3" s="85"/>
      <c r="K3" s="85"/>
      <c r="L3" s="61"/>
      <c r="M3" s="61"/>
      <c r="N3" s="86"/>
      <c r="O3" s="212" t="s">
        <v>70</v>
      </c>
      <c r="P3" s="293" t="s">
        <v>83</v>
      </c>
      <c r="Q3" s="85"/>
      <c r="R3" s="85"/>
      <c r="S3" s="86"/>
      <c r="T3" s="212" t="s">
        <v>70</v>
      </c>
      <c r="U3" s="293" t="s">
        <v>84</v>
      </c>
      <c r="V3" s="85"/>
      <c r="W3" s="85"/>
      <c r="X3" s="86"/>
      <c r="Y3" s="61"/>
      <c r="Z3" s="61"/>
      <c r="AA3" s="86"/>
      <c r="AB3" s="212" t="s">
        <v>70</v>
      </c>
      <c r="AC3" s="380" t="s">
        <v>85</v>
      </c>
      <c r="AD3" s="85"/>
      <c r="AE3" s="85"/>
      <c r="AF3" s="86"/>
      <c r="AG3" s="61"/>
      <c r="AH3" s="61"/>
      <c r="AI3" s="86"/>
      <c r="AJ3" s="212" t="s">
        <v>70</v>
      </c>
      <c r="AK3" s="294" t="s">
        <v>86</v>
      </c>
      <c r="AL3" s="86"/>
      <c r="AM3" s="86"/>
      <c r="AQ3" s="86"/>
      <c r="AR3" s="212" t="s">
        <v>70</v>
      </c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/>
      <c r="HQ3" s="86"/>
      <c r="HR3" s="86"/>
      <c r="HS3" s="86"/>
      <c r="HT3" s="86"/>
      <c r="HU3" s="86"/>
      <c r="HV3" s="86"/>
      <c r="HW3" s="86"/>
      <c r="HX3" s="86"/>
    </row>
    <row r="4" spans="1:232" ht="24" customHeight="1" x14ac:dyDescent="0.15">
      <c r="A4" s="27"/>
      <c r="B4" s="246"/>
      <c r="C4" s="144" t="s">
        <v>87</v>
      </c>
      <c r="D4" s="30"/>
      <c r="E4" s="30"/>
      <c r="F4" s="30"/>
      <c r="G4" s="30"/>
      <c r="H4" s="31"/>
      <c r="I4" s="276" t="s">
        <v>88</v>
      </c>
      <c r="J4" s="30"/>
      <c r="K4" s="30"/>
      <c r="L4" s="30"/>
      <c r="M4" s="30"/>
      <c r="N4" s="133"/>
      <c r="O4" s="31"/>
      <c r="P4" s="276" t="s">
        <v>88</v>
      </c>
      <c r="Q4" s="28"/>
      <c r="R4" s="28"/>
      <c r="S4" s="132"/>
      <c r="T4" s="277"/>
      <c r="U4" s="276" t="s">
        <v>88</v>
      </c>
      <c r="V4" s="30"/>
      <c r="W4" s="30"/>
      <c r="X4" s="132"/>
      <c r="Y4" s="30"/>
      <c r="Z4" s="30"/>
      <c r="AA4" s="133"/>
      <c r="AB4" s="31"/>
      <c r="AC4" s="381" t="s">
        <v>89</v>
      </c>
      <c r="AD4" s="30"/>
      <c r="AE4" s="30"/>
      <c r="AF4" s="132"/>
      <c r="AG4" s="30"/>
      <c r="AH4" s="30"/>
      <c r="AI4" s="133"/>
      <c r="AJ4" s="31"/>
      <c r="AK4" s="134" t="s">
        <v>90</v>
      </c>
      <c r="AL4" s="28"/>
      <c r="AM4" s="28"/>
      <c r="AN4" s="28"/>
      <c r="AO4" s="28"/>
      <c r="AP4" s="28"/>
      <c r="AQ4" s="28"/>
      <c r="AR4" s="277"/>
    </row>
    <row r="5" spans="1:232" ht="24" customHeight="1" x14ac:dyDescent="0.15">
      <c r="A5" s="32"/>
      <c r="B5" s="247"/>
      <c r="C5" s="195"/>
      <c r="D5" s="147"/>
      <c r="E5" s="111"/>
      <c r="F5" s="112"/>
      <c r="G5" s="148"/>
      <c r="H5" s="115"/>
      <c r="I5" s="149" t="s">
        <v>424</v>
      </c>
      <c r="J5" s="150"/>
      <c r="K5" s="99"/>
      <c r="L5" s="95" t="s">
        <v>425</v>
      </c>
      <c r="M5" s="96"/>
      <c r="N5" s="138"/>
      <c r="O5" s="103"/>
      <c r="P5" s="298"/>
      <c r="Q5" s="368" t="s">
        <v>522</v>
      </c>
      <c r="R5" s="369"/>
      <c r="S5" s="370"/>
      <c r="T5" s="207"/>
      <c r="U5" s="400" t="s">
        <v>428</v>
      </c>
      <c r="V5" s="150"/>
      <c r="W5" s="96"/>
      <c r="X5" s="179"/>
      <c r="Y5" s="138"/>
      <c r="Z5" s="213"/>
      <c r="AA5" s="102"/>
      <c r="AB5" s="103"/>
      <c r="AC5" s="382"/>
      <c r="AD5" s="179"/>
      <c r="AE5" s="102"/>
      <c r="AF5" s="102"/>
      <c r="AG5" s="214" t="s">
        <v>92</v>
      </c>
      <c r="AH5" s="100"/>
      <c r="AI5" s="139"/>
      <c r="AJ5" s="101"/>
      <c r="AK5" s="392" t="s">
        <v>93</v>
      </c>
      <c r="AL5" s="366"/>
      <c r="AM5" s="367"/>
      <c r="AN5" s="377"/>
      <c r="AO5" s="377"/>
      <c r="AP5" s="377"/>
      <c r="AQ5" s="378"/>
      <c r="AR5" s="215"/>
    </row>
    <row r="6" spans="1:232" ht="24" customHeight="1" x14ac:dyDescent="0.2">
      <c r="A6" s="43" t="s">
        <v>9</v>
      </c>
      <c r="B6" s="248"/>
      <c r="C6" s="157" t="s">
        <v>417</v>
      </c>
      <c r="D6" s="48" t="s">
        <v>418</v>
      </c>
      <c r="E6" s="48" t="s">
        <v>419</v>
      </c>
      <c r="F6" s="296" t="s">
        <v>420</v>
      </c>
      <c r="G6" s="154" t="s">
        <v>422</v>
      </c>
      <c r="H6" s="155" t="s">
        <v>423</v>
      </c>
      <c r="I6" s="156" t="s">
        <v>94</v>
      </c>
      <c r="J6" s="38" t="s">
        <v>95</v>
      </c>
      <c r="K6" s="111" t="s">
        <v>12</v>
      </c>
      <c r="L6" s="111" t="s">
        <v>96</v>
      </c>
      <c r="M6" s="111" t="s">
        <v>97</v>
      </c>
      <c r="N6" s="38" t="s">
        <v>12</v>
      </c>
      <c r="O6" s="119" t="s">
        <v>426</v>
      </c>
      <c r="P6" s="275" t="s">
        <v>427</v>
      </c>
      <c r="Q6" s="60" t="s">
        <v>96</v>
      </c>
      <c r="R6" s="111" t="s">
        <v>98</v>
      </c>
      <c r="S6" s="154" t="s">
        <v>12</v>
      </c>
      <c r="T6" s="63" t="s">
        <v>206</v>
      </c>
      <c r="U6" s="156" t="s">
        <v>96</v>
      </c>
      <c r="V6" s="38" t="s">
        <v>100</v>
      </c>
      <c r="W6" s="111" t="s">
        <v>101</v>
      </c>
      <c r="X6" s="112" t="s">
        <v>102</v>
      </c>
      <c r="Y6" s="111" t="s">
        <v>12</v>
      </c>
      <c r="Z6" s="216" t="s">
        <v>429</v>
      </c>
      <c r="AA6" s="38" t="s">
        <v>431</v>
      </c>
      <c r="AB6" s="119" t="s">
        <v>12</v>
      </c>
      <c r="AC6" s="383" t="s">
        <v>383</v>
      </c>
      <c r="AD6" s="38" t="s">
        <v>77</v>
      </c>
      <c r="AE6" s="111" t="s">
        <v>78</v>
      </c>
      <c r="AF6" s="48" t="s">
        <v>79</v>
      </c>
      <c r="AG6" s="111" t="s">
        <v>384</v>
      </c>
      <c r="AH6" s="111" t="s">
        <v>385</v>
      </c>
      <c r="AI6" s="112" t="s">
        <v>386</v>
      </c>
      <c r="AJ6" s="202" t="s">
        <v>79</v>
      </c>
      <c r="AK6" s="116" t="s">
        <v>384</v>
      </c>
      <c r="AL6" s="364" t="s">
        <v>387</v>
      </c>
      <c r="AM6" s="363" t="s">
        <v>79</v>
      </c>
      <c r="AN6" s="309" t="s">
        <v>576</v>
      </c>
      <c r="AO6" s="309" t="s">
        <v>577</v>
      </c>
      <c r="AP6" s="309" t="s">
        <v>339</v>
      </c>
      <c r="AQ6" s="307" t="s">
        <v>524</v>
      </c>
      <c r="AR6" s="115" t="s">
        <v>12</v>
      </c>
    </row>
    <row r="7" spans="1:232" ht="24" customHeight="1" x14ac:dyDescent="0.2">
      <c r="A7" s="32"/>
      <c r="B7" s="40"/>
      <c r="C7" s="157"/>
      <c r="D7" s="158"/>
      <c r="E7" s="33"/>
      <c r="F7" s="297" t="s">
        <v>421</v>
      </c>
      <c r="G7" s="159"/>
      <c r="H7" s="40"/>
      <c r="I7" s="157"/>
      <c r="J7" s="47"/>
      <c r="K7" s="48"/>
      <c r="L7" s="124"/>
      <c r="M7" s="121"/>
      <c r="N7" s="60"/>
      <c r="O7" s="115"/>
      <c r="P7" s="287"/>
      <c r="Q7" s="374"/>
      <c r="R7" s="48"/>
      <c r="S7" s="59"/>
      <c r="T7" s="63"/>
      <c r="U7" s="157"/>
      <c r="V7" s="47"/>
      <c r="W7" s="48"/>
      <c r="X7" s="59"/>
      <c r="Y7" s="108"/>
      <c r="Z7" s="299" t="s">
        <v>430</v>
      </c>
      <c r="AA7" s="60"/>
      <c r="AB7" s="115"/>
      <c r="AC7" s="383" t="s">
        <v>171</v>
      </c>
      <c r="AD7" s="38" t="s">
        <v>103</v>
      </c>
      <c r="AE7" s="111" t="s">
        <v>103</v>
      </c>
      <c r="AF7" s="59"/>
      <c r="AG7" s="121" t="s">
        <v>332</v>
      </c>
      <c r="AH7" s="121" t="s">
        <v>333</v>
      </c>
      <c r="AI7" s="60" t="s">
        <v>333</v>
      </c>
      <c r="AJ7" s="119"/>
      <c r="AK7" s="120" t="s">
        <v>332</v>
      </c>
      <c r="AL7" s="122" t="s">
        <v>337</v>
      </c>
      <c r="AM7" s="59"/>
      <c r="AN7" s="310" t="s">
        <v>575</v>
      </c>
      <c r="AO7" s="310" t="s">
        <v>578</v>
      </c>
      <c r="AP7" s="310" t="s">
        <v>340</v>
      </c>
      <c r="AQ7" s="308" t="s">
        <v>523</v>
      </c>
      <c r="AR7" s="115"/>
    </row>
    <row r="8" spans="1:232" s="342" customFormat="1" ht="24" customHeight="1" x14ac:dyDescent="0.2">
      <c r="A8" s="339"/>
      <c r="B8" s="340"/>
      <c r="C8" s="11" t="s">
        <v>521</v>
      </c>
      <c r="D8" s="11" t="s">
        <v>517</v>
      </c>
      <c r="E8" s="19" t="s">
        <v>516</v>
      </c>
      <c r="F8" s="18" t="s">
        <v>515</v>
      </c>
      <c r="G8" s="15" t="s">
        <v>514</v>
      </c>
      <c r="H8" s="402" t="s">
        <v>569</v>
      </c>
      <c r="I8" s="8" t="s">
        <v>513</v>
      </c>
      <c r="J8" s="11" t="s">
        <v>512</v>
      </c>
      <c r="K8" s="11" t="s">
        <v>511</v>
      </c>
      <c r="L8" s="11" t="s">
        <v>510</v>
      </c>
      <c r="M8" s="11" t="s">
        <v>509</v>
      </c>
      <c r="N8" s="9" t="s">
        <v>508</v>
      </c>
      <c r="O8" s="402" t="s">
        <v>570</v>
      </c>
      <c r="P8" s="375" t="s">
        <v>507</v>
      </c>
      <c r="Q8" s="11" t="s">
        <v>506</v>
      </c>
      <c r="R8" s="10" t="s">
        <v>505</v>
      </c>
      <c r="S8" s="210" t="s">
        <v>504</v>
      </c>
      <c r="T8" s="16" t="s">
        <v>571</v>
      </c>
      <c r="U8" s="15" t="s">
        <v>503</v>
      </c>
      <c r="V8" s="9" t="s">
        <v>502</v>
      </c>
      <c r="W8" s="9" t="s">
        <v>501</v>
      </c>
      <c r="X8" s="9" t="s">
        <v>500</v>
      </c>
      <c r="Y8" s="11" t="s">
        <v>499</v>
      </c>
      <c r="Z8" s="10" t="s">
        <v>498</v>
      </c>
      <c r="AA8" s="15" t="s">
        <v>497</v>
      </c>
      <c r="AB8" s="402" t="s">
        <v>572</v>
      </c>
      <c r="AC8" s="384" t="s">
        <v>388</v>
      </c>
      <c r="AD8" s="8" t="s">
        <v>389</v>
      </c>
      <c r="AE8" s="11" t="s">
        <v>390</v>
      </c>
      <c r="AF8" s="11" t="s">
        <v>391</v>
      </c>
      <c r="AG8" s="11" t="s">
        <v>392</v>
      </c>
      <c r="AH8" s="11" t="s">
        <v>393</v>
      </c>
      <c r="AI8" s="11" t="s">
        <v>394</v>
      </c>
      <c r="AJ8" s="12" t="s">
        <v>395</v>
      </c>
      <c r="AK8" s="13" t="s">
        <v>396</v>
      </c>
      <c r="AL8" s="8" t="s">
        <v>397</v>
      </c>
      <c r="AM8" s="10" t="s">
        <v>398</v>
      </c>
      <c r="AN8" s="10" t="s">
        <v>399</v>
      </c>
      <c r="AO8" s="10" t="s">
        <v>525</v>
      </c>
      <c r="AP8" s="6" t="s">
        <v>400</v>
      </c>
      <c r="AQ8" s="15" t="s">
        <v>526</v>
      </c>
      <c r="AR8" s="402" t="s">
        <v>579</v>
      </c>
    </row>
    <row r="9" spans="1:232" ht="24" customHeight="1" x14ac:dyDescent="0.2">
      <c r="A9" s="65">
        <v>1</v>
      </c>
      <c r="B9" s="249" t="s">
        <v>28</v>
      </c>
      <c r="C9" s="68">
        <v>13078</v>
      </c>
      <c r="D9" s="66">
        <v>5225638</v>
      </c>
      <c r="E9" s="66">
        <v>137354097</v>
      </c>
      <c r="F9" s="66">
        <v>2210790</v>
      </c>
      <c r="G9" s="66">
        <v>8506947</v>
      </c>
      <c r="H9" s="67">
        <v>267967</v>
      </c>
      <c r="I9" s="68">
        <v>992680</v>
      </c>
      <c r="J9" s="66">
        <v>1023600</v>
      </c>
      <c r="K9" s="66">
        <v>2016280</v>
      </c>
      <c r="L9" s="66">
        <v>487240</v>
      </c>
      <c r="M9" s="66">
        <v>672600</v>
      </c>
      <c r="N9" s="66">
        <v>1159840</v>
      </c>
      <c r="O9" s="67">
        <v>132080</v>
      </c>
      <c r="P9" s="371">
        <v>2860</v>
      </c>
      <c r="Q9" s="66">
        <v>17106540</v>
      </c>
      <c r="R9" s="66">
        <v>2840120</v>
      </c>
      <c r="S9" s="66">
        <v>19946660</v>
      </c>
      <c r="T9" s="67">
        <v>1255650</v>
      </c>
      <c r="U9" s="68">
        <v>6668310</v>
      </c>
      <c r="V9" s="66">
        <v>4788900</v>
      </c>
      <c r="W9" s="66">
        <v>1027520</v>
      </c>
      <c r="X9" s="66">
        <v>3163500</v>
      </c>
      <c r="Y9" s="66">
        <v>15648230</v>
      </c>
      <c r="Z9" s="66">
        <v>389390</v>
      </c>
      <c r="AA9" s="66">
        <v>80231250</v>
      </c>
      <c r="AB9" s="67">
        <v>274360757</v>
      </c>
      <c r="AC9" s="68">
        <v>539866939</v>
      </c>
      <c r="AD9" s="66">
        <v>12763</v>
      </c>
      <c r="AE9" s="66">
        <v>0</v>
      </c>
      <c r="AF9" s="66">
        <v>539879702</v>
      </c>
      <c r="AG9" s="66">
        <v>14284697</v>
      </c>
      <c r="AH9" s="66">
        <v>1310280</v>
      </c>
      <c r="AI9" s="66">
        <v>152918</v>
      </c>
      <c r="AJ9" s="67">
        <v>15747895</v>
      </c>
      <c r="AK9" s="81">
        <v>110400</v>
      </c>
      <c r="AL9" s="66">
        <v>0</v>
      </c>
      <c r="AM9" s="66">
        <v>110400</v>
      </c>
      <c r="AN9" s="66">
        <v>3278941</v>
      </c>
      <c r="AO9" s="66">
        <v>888709</v>
      </c>
      <c r="AP9" s="125">
        <v>71820</v>
      </c>
      <c r="AQ9" s="407">
        <v>271811</v>
      </c>
      <c r="AR9" s="416">
        <v>560249278</v>
      </c>
    </row>
    <row r="10" spans="1:232" ht="24" customHeight="1" x14ac:dyDescent="0.2">
      <c r="A10" s="69">
        <v>2</v>
      </c>
      <c r="B10" s="250" t="s">
        <v>29</v>
      </c>
      <c r="C10" s="72">
        <v>572</v>
      </c>
      <c r="D10" s="70">
        <v>1046029</v>
      </c>
      <c r="E10" s="70">
        <v>32708122</v>
      </c>
      <c r="F10" s="70">
        <v>492902</v>
      </c>
      <c r="G10" s="70">
        <v>2275615</v>
      </c>
      <c r="H10" s="71">
        <v>79591</v>
      </c>
      <c r="I10" s="72">
        <v>231400</v>
      </c>
      <c r="J10" s="70">
        <v>258000</v>
      </c>
      <c r="K10" s="70">
        <v>489400</v>
      </c>
      <c r="L10" s="70">
        <v>150020</v>
      </c>
      <c r="M10" s="70">
        <v>229800</v>
      </c>
      <c r="N10" s="70">
        <v>379820</v>
      </c>
      <c r="O10" s="71">
        <v>44460</v>
      </c>
      <c r="P10" s="372">
        <v>1040</v>
      </c>
      <c r="Q10" s="70">
        <v>3925680</v>
      </c>
      <c r="R10" s="70">
        <v>896800</v>
      </c>
      <c r="S10" s="70">
        <v>4822480</v>
      </c>
      <c r="T10" s="71">
        <v>454990</v>
      </c>
      <c r="U10" s="72">
        <v>1919610</v>
      </c>
      <c r="V10" s="70">
        <v>1258200</v>
      </c>
      <c r="W10" s="70">
        <v>365940</v>
      </c>
      <c r="X10" s="70">
        <v>1377450</v>
      </c>
      <c r="Y10" s="70">
        <v>4921200</v>
      </c>
      <c r="Z10" s="70">
        <v>105570</v>
      </c>
      <c r="AA10" s="70">
        <v>21714660</v>
      </c>
      <c r="AB10" s="71">
        <v>69536451</v>
      </c>
      <c r="AC10" s="72">
        <v>117764870</v>
      </c>
      <c r="AD10" s="70">
        <v>57</v>
      </c>
      <c r="AE10" s="70">
        <v>0</v>
      </c>
      <c r="AF10" s="70">
        <v>117764927</v>
      </c>
      <c r="AG10" s="70">
        <v>2621174</v>
      </c>
      <c r="AH10" s="70">
        <v>68390</v>
      </c>
      <c r="AI10" s="70">
        <v>0</v>
      </c>
      <c r="AJ10" s="71">
        <v>2689564</v>
      </c>
      <c r="AK10" s="72">
        <v>31880</v>
      </c>
      <c r="AL10" s="70">
        <v>3744</v>
      </c>
      <c r="AM10" s="70">
        <v>35624</v>
      </c>
      <c r="AN10" s="70">
        <v>852023</v>
      </c>
      <c r="AO10" s="70">
        <v>133601</v>
      </c>
      <c r="AP10" s="70">
        <v>51392</v>
      </c>
      <c r="AQ10" s="408">
        <v>105718</v>
      </c>
      <c r="AR10" s="417">
        <v>121632849</v>
      </c>
    </row>
    <row r="11" spans="1:232" ht="24" customHeight="1" x14ac:dyDescent="0.2">
      <c r="A11" s="69">
        <v>3</v>
      </c>
      <c r="B11" s="250" t="s">
        <v>30</v>
      </c>
      <c r="C11" s="72">
        <v>5513</v>
      </c>
      <c r="D11" s="70">
        <v>1395000</v>
      </c>
      <c r="E11" s="70">
        <v>36918811</v>
      </c>
      <c r="F11" s="70">
        <v>617285</v>
      </c>
      <c r="G11" s="70">
        <v>2549289</v>
      </c>
      <c r="H11" s="71">
        <v>96896</v>
      </c>
      <c r="I11" s="72">
        <v>318760</v>
      </c>
      <c r="J11" s="70">
        <v>339000</v>
      </c>
      <c r="K11" s="70">
        <v>657760</v>
      </c>
      <c r="L11" s="70">
        <v>135200</v>
      </c>
      <c r="M11" s="70">
        <v>216000</v>
      </c>
      <c r="N11" s="70">
        <v>351200</v>
      </c>
      <c r="O11" s="71">
        <v>45500</v>
      </c>
      <c r="P11" s="372">
        <v>2340</v>
      </c>
      <c r="Q11" s="70">
        <v>4457310</v>
      </c>
      <c r="R11" s="70">
        <v>976980</v>
      </c>
      <c r="S11" s="70">
        <v>5434290</v>
      </c>
      <c r="T11" s="71">
        <v>452940</v>
      </c>
      <c r="U11" s="72">
        <v>2215290</v>
      </c>
      <c r="V11" s="70">
        <v>1366650</v>
      </c>
      <c r="W11" s="70">
        <v>326800</v>
      </c>
      <c r="X11" s="70">
        <v>2047050</v>
      </c>
      <c r="Y11" s="70">
        <v>5955790</v>
      </c>
      <c r="Z11" s="70">
        <v>144210</v>
      </c>
      <c r="AA11" s="70">
        <v>23841510</v>
      </c>
      <c r="AB11" s="71">
        <v>78468334</v>
      </c>
      <c r="AC11" s="72">
        <v>129289420</v>
      </c>
      <c r="AD11" s="70">
        <v>1500</v>
      </c>
      <c r="AE11" s="70">
        <v>0</v>
      </c>
      <c r="AF11" s="70">
        <v>129290920</v>
      </c>
      <c r="AG11" s="70">
        <v>2720177</v>
      </c>
      <c r="AH11" s="70">
        <v>504885</v>
      </c>
      <c r="AI11" s="70">
        <v>21680</v>
      </c>
      <c r="AJ11" s="71">
        <v>3246742</v>
      </c>
      <c r="AK11" s="72">
        <v>9795</v>
      </c>
      <c r="AL11" s="70">
        <v>0</v>
      </c>
      <c r="AM11" s="70">
        <v>9795</v>
      </c>
      <c r="AN11" s="70">
        <v>1519280</v>
      </c>
      <c r="AO11" s="70">
        <v>122566</v>
      </c>
      <c r="AP11" s="70">
        <v>24510</v>
      </c>
      <c r="AQ11" s="408">
        <v>29523</v>
      </c>
      <c r="AR11" s="417">
        <v>134243336</v>
      </c>
    </row>
    <row r="12" spans="1:232" ht="24" customHeight="1" x14ac:dyDescent="0.2">
      <c r="A12" s="69">
        <v>4</v>
      </c>
      <c r="B12" s="250" t="s">
        <v>31</v>
      </c>
      <c r="C12" s="72">
        <v>932</v>
      </c>
      <c r="D12" s="70">
        <v>862745</v>
      </c>
      <c r="E12" s="70">
        <v>27056433</v>
      </c>
      <c r="F12" s="70">
        <v>446251</v>
      </c>
      <c r="G12" s="70">
        <v>1863620</v>
      </c>
      <c r="H12" s="71">
        <v>73202</v>
      </c>
      <c r="I12" s="72">
        <v>207220</v>
      </c>
      <c r="J12" s="70">
        <v>222300</v>
      </c>
      <c r="K12" s="70">
        <v>429520</v>
      </c>
      <c r="L12" s="70">
        <v>109720</v>
      </c>
      <c r="M12" s="70">
        <v>166200</v>
      </c>
      <c r="N12" s="70">
        <v>275920</v>
      </c>
      <c r="O12" s="71">
        <v>35880</v>
      </c>
      <c r="P12" s="372">
        <v>260</v>
      </c>
      <c r="Q12" s="70">
        <v>3347190</v>
      </c>
      <c r="R12" s="70">
        <v>639920</v>
      </c>
      <c r="S12" s="70">
        <v>3987110</v>
      </c>
      <c r="T12" s="71">
        <v>374490</v>
      </c>
      <c r="U12" s="72">
        <v>1574760</v>
      </c>
      <c r="V12" s="70">
        <v>1013400</v>
      </c>
      <c r="W12" s="70">
        <v>269420</v>
      </c>
      <c r="X12" s="70">
        <v>1215000</v>
      </c>
      <c r="Y12" s="70">
        <v>4072580</v>
      </c>
      <c r="Z12" s="70">
        <v>95220</v>
      </c>
      <c r="AA12" s="70">
        <v>17631240</v>
      </c>
      <c r="AB12" s="71">
        <v>57205403</v>
      </c>
      <c r="AC12" s="72">
        <v>93874244</v>
      </c>
      <c r="AD12" s="70">
        <v>801</v>
      </c>
      <c r="AE12" s="70">
        <v>0</v>
      </c>
      <c r="AF12" s="70">
        <v>93875045</v>
      </c>
      <c r="AG12" s="70">
        <v>2321086</v>
      </c>
      <c r="AH12" s="70">
        <v>76365</v>
      </c>
      <c r="AI12" s="70">
        <v>0</v>
      </c>
      <c r="AJ12" s="71">
        <v>2397451</v>
      </c>
      <c r="AK12" s="72">
        <v>8370</v>
      </c>
      <c r="AL12" s="70">
        <v>0</v>
      </c>
      <c r="AM12" s="70">
        <v>8370</v>
      </c>
      <c r="AN12" s="70">
        <v>306457</v>
      </c>
      <c r="AO12" s="70">
        <v>203646</v>
      </c>
      <c r="AP12" s="70">
        <v>24154</v>
      </c>
      <c r="AQ12" s="408">
        <v>15716</v>
      </c>
      <c r="AR12" s="417">
        <v>96830839</v>
      </c>
    </row>
    <row r="13" spans="1:232" ht="24" customHeight="1" x14ac:dyDescent="0.2">
      <c r="A13" s="69">
        <v>5</v>
      </c>
      <c r="B13" s="250" t="s">
        <v>32</v>
      </c>
      <c r="C13" s="72">
        <v>410</v>
      </c>
      <c r="D13" s="70">
        <v>940460</v>
      </c>
      <c r="E13" s="70">
        <v>22796461</v>
      </c>
      <c r="F13" s="70">
        <v>340447</v>
      </c>
      <c r="G13" s="70">
        <v>1638161</v>
      </c>
      <c r="H13" s="71">
        <v>61127</v>
      </c>
      <c r="I13" s="72">
        <v>185120</v>
      </c>
      <c r="J13" s="70">
        <v>200100</v>
      </c>
      <c r="K13" s="70">
        <v>385220</v>
      </c>
      <c r="L13" s="70">
        <v>92300</v>
      </c>
      <c r="M13" s="70">
        <v>139200</v>
      </c>
      <c r="N13" s="70">
        <v>231500</v>
      </c>
      <c r="O13" s="71">
        <v>28340</v>
      </c>
      <c r="P13" s="372">
        <v>520</v>
      </c>
      <c r="Q13" s="70">
        <v>2564760</v>
      </c>
      <c r="R13" s="70">
        <v>419520</v>
      </c>
      <c r="S13" s="70">
        <v>2984280</v>
      </c>
      <c r="T13" s="71">
        <v>288440</v>
      </c>
      <c r="U13" s="72">
        <v>1381050</v>
      </c>
      <c r="V13" s="70">
        <v>830250</v>
      </c>
      <c r="W13" s="70">
        <v>229140</v>
      </c>
      <c r="X13" s="70">
        <v>1148400</v>
      </c>
      <c r="Y13" s="70">
        <v>3588840</v>
      </c>
      <c r="Z13" s="70">
        <v>79120</v>
      </c>
      <c r="AA13" s="70">
        <v>14842080</v>
      </c>
      <c r="AB13" s="71">
        <v>48205406</v>
      </c>
      <c r="AC13" s="72">
        <v>78041614</v>
      </c>
      <c r="AD13" s="70">
        <v>9220</v>
      </c>
      <c r="AE13" s="70">
        <v>0</v>
      </c>
      <c r="AF13" s="70">
        <v>78050834</v>
      </c>
      <c r="AG13" s="70">
        <v>1890898</v>
      </c>
      <c r="AH13" s="70">
        <v>222671</v>
      </c>
      <c r="AI13" s="70">
        <v>42377</v>
      </c>
      <c r="AJ13" s="71">
        <v>2155946</v>
      </c>
      <c r="AK13" s="72">
        <v>52404</v>
      </c>
      <c r="AL13" s="70">
        <v>0</v>
      </c>
      <c r="AM13" s="70">
        <v>52404</v>
      </c>
      <c r="AN13" s="70">
        <v>369147</v>
      </c>
      <c r="AO13" s="70">
        <v>82021</v>
      </c>
      <c r="AP13" s="70">
        <v>6336</v>
      </c>
      <c r="AQ13" s="408">
        <v>14377</v>
      </c>
      <c r="AR13" s="417">
        <v>80731065</v>
      </c>
    </row>
    <row r="14" spans="1:232" ht="24" customHeight="1" x14ac:dyDescent="0.2">
      <c r="A14" s="69">
        <v>6</v>
      </c>
      <c r="B14" s="250" t="s">
        <v>33</v>
      </c>
      <c r="C14" s="72">
        <v>1346</v>
      </c>
      <c r="D14" s="70">
        <v>682998</v>
      </c>
      <c r="E14" s="70">
        <v>18350134</v>
      </c>
      <c r="F14" s="70">
        <v>235256</v>
      </c>
      <c r="G14" s="70">
        <v>1342241</v>
      </c>
      <c r="H14" s="71">
        <v>55375</v>
      </c>
      <c r="I14" s="72">
        <v>177840</v>
      </c>
      <c r="J14" s="70">
        <v>176700</v>
      </c>
      <c r="K14" s="70">
        <v>354540</v>
      </c>
      <c r="L14" s="70">
        <v>93340</v>
      </c>
      <c r="M14" s="70">
        <v>121200</v>
      </c>
      <c r="N14" s="70">
        <v>214540</v>
      </c>
      <c r="O14" s="71">
        <v>30680</v>
      </c>
      <c r="P14" s="372">
        <v>260</v>
      </c>
      <c r="Q14" s="70">
        <v>2031810</v>
      </c>
      <c r="R14" s="70">
        <v>543020</v>
      </c>
      <c r="S14" s="70">
        <v>2574830</v>
      </c>
      <c r="T14" s="71">
        <v>253860</v>
      </c>
      <c r="U14" s="72">
        <v>1057980</v>
      </c>
      <c r="V14" s="70">
        <v>697950</v>
      </c>
      <c r="W14" s="70">
        <v>177840</v>
      </c>
      <c r="X14" s="70">
        <v>1035000</v>
      </c>
      <c r="Y14" s="70">
        <v>2968770</v>
      </c>
      <c r="Z14" s="70">
        <v>67390</v>
      </c>
      <c r="AA14" s="70">
        <v>12546600</v>
      </c>
      <c r="AB14" s="71">
        <v>39678820</v>
      </c>
      <c r="AC14" s="72">
        <v>60348619</v>
      </c>
      <c r="AD14" s="70">
        <v>7896</v>
      </c>
      <c r="AE14" s="70">
        <v>0</v>
      </c>
      <c r="AF14" s="70">
        <v>60356515</v>
      </c>
      <c r="AG14" s="70">
        <v>1142386</v>
      </c>
      <c r="AH14" s="70">
        <v>1494</v>
      </c>
      <c r="AI14" s="70">
        <v>38753</v>
      </c>
      <c r="AJ14" s="71">
        <v>1182633</v>
      </c>
      <c r="AK14" s="72">
        <v>2462</v>
      </c>
      <c r="AL14" s="70">
        <v>0</v>
      </c>
      <c r="AM14" s="70">
        <v>2462</v>
      </c>
      <c r="AN14" s="70">
        <v>14967</v>
      </c>
      <c r="AO14" s="70">
        <v>53762</v>
      </c>
      <c r="AP14" s="70">
        <v>13507</v>
      </c>
      <c r="AQ14" s="408">
        <v>26587</v>
      </c>
      <c r="AR14" s="417">
        <v>61650433</v>
      </c>
    </row>
    <row r="15" spans="1:232" ht="24" customHeight="1" x14ac:dyDescent="0.2">
      <c r="A15" s="69">
        <v>7</v>
      </c>
      <c r="B15" s="250" t="s">
        <v>34</v>
      </c>
      <c r="C15" s="72">
        <v>13185</v>
      </c>
      <c r="D15" s="70">
        <v>1283334</v>
      </c>
      <c r="E15" s="70">
        <v>42122170</v>
      </c>
      <c r="F15" s="70">
        <v>587234</v>
      </c>
      <c r="G15" s="70">
        <v>2641331</v>
      </c>
      <c r="H15" s="71">
        <v>92413</v>
      </c>
      <c r="I15" s="72">
        <v>283400</v>
      </c>
      <c r="J15" s="70">
        <v>318900</v>
      </c>
      <c r="K15" s="70">
        <v>602300</v>
      </c>
      <c r="L15" s="70">
        <v>126620</v>
      </c>
      <c r="M15" s="70">
        <v>227100</v>
      </c>
      <c r="N15" s="70">
        <v>353720</v>
      </c>
      <c r="O15" s="71">
        <v>47840</v>
      </c>
      <c r="P15" s="372">
        <v>780</v>
      </c>
      <c r="Q15" s="70">
        <v>5285610</v>
      </c>
      <c r="R15" s="70">
        <v>921880</v>
      </c>
      <c r="S15" s="70">
        <v>6207490</v>
      </c>
      <c r="T15" s="71">
        <v>417720</v>
      </c>
      <c r="U15" s="72">
        <v>2298450</v>
      </c>
      <c r="V15" s="70">
        <v>1578600</v>
      </c>
      <c r="W15" s="70">
        <v>330220</v>
      </c>
      <c r="X15" s="70">
        <v>1493100</v>
      </c>
      <c r="Y15" s="70">
        <v>5700370</v>
      </c>
      <c r="Z15" s="70">
        <v>132710</v>
      </c>
      <c r="AA15" s="70">
        <v>25126200</v>
      </c>
      <c r="AB15" s="71">
        <v>85328797</v>
      </c>
      <c r="AC15" s="72">
        <v>151667761</v>
      </c>
      <c r="AD15" s="70">
        <v>0</v>
      </c>
      <c r="AE15" s="70">
        <v>0</v>
      </c>
      <c r="AF15" s="70">
        <v>151667761</v>
      </c>
      <c r="AG15" s="70">
        <v>3608953</v>
      </c>
      <c r="AH15" s="70">
        <v>207670</v>
      </c>
      <c r="AI15" s="70">
        <v>136788</v>
      </c>
      <c r="AJ15" s="71">
        <v>3953411</v>
      </c>
      <c r="AK15" s="72">
        <v>18578</v>
      </c>
      <c r="AL15" s="70">
        <v>0</v>
      </c>
      <c r="AM15" s="70">
        <v>18578</v>
      </c>
      <c r="AN15" s="70">
        <v>259553</v>
      </c>
      <c r="AO15" s="70">
        <v>229361</v>
      </c>
      <c r="AP15" s="70">
        <v>46771</v>
      </c>
      <c r="AQ15" s="408">
        <v>55035</v>
      </c>
      <c r="AR15" s="417">
        <v>156230470</v>
      </c>
    </row>
    <row r="16" spans="1:232" ht="24" customHeight="1" x14ac:dyDescent="0.2">
      <c r="A16" s="69">
        <v>8</v>
      </c>
      <c r="B16" s="250" t="s">
        <v>35</v>
      </c>
      <c r="C16" s="72">
        <v>4950</v>
      </c>
      <c r="D16" s="70">
        <v>800397</v>
      </c>
      <c r="E16" s="70">
        <v>18880368</v>
      </c>
      <c r="F16" s="70">
        <v>184812</v>
      </c>
      <c r="G16" s="70">
        <v>1316924</v>
      </c>
      <c r="H16" s="71">
        <v>65843</v>
      </c>
      <c r="I16" s="72">
        <v>147680</v>
      </c>
      <c r="J16" s="70">
        <v>142200</v>
      </c>
      <c r="K16" s="70">
        <v>289880</v>
      </c>
      <c r="L16" s="70">
        <v>71500</v>
      </c>
      <c r="M16" s="70">
        <v>106800</v>
      </c>
      <c r="N16" s="70">
        <v>178300</v>
      </c>
      <c r="O16" s="71">
        <v>22100</v>
      </c>
      <c r="P16" s="372">
        <v>260</v>
      </c>
      <c r="Q16" s="70">
        <v>2182950</v>
      </c>
      <c r="R16" s="70">
        <v>294880</v>
      </c>
      <c r="S16" s="70">
        <v>2477830</v>
      </c>
      <c r="T16" s="71">
        <v>190740</v>
      </c>
      <c r="U16" s="72">
        <v>1160280</v>
      </c>
      <c r="V16" s="70">
        <v>677700</v>
      </c>
      <c r="W16" s="70">
        <v>191140</v>
      </c>
      <c r="X16" s="70">
        <v>1070100</v>
      </c>
      <c r="Y16" s="70">
        <v>3099220</v>
      </c>
      <c r="Z16" s="70">
        <v>66930</v>
      </c>
      <c r="AA16" s="70">
        <v>12146640</v>
      </c>
      <c r="AB16" s="71">
        <v>39725194</v>
      </c>
      <c r="AC16" s="72">
        <v>65415363</v>
      </c>
      <c r="AD16" s="70">
        <v>0</v>
      </c>
      <c r="AE16" s="70">
        <v>0</v>
      </c>
      <c r="AF16" s="70">
        <v>65415363</v>
      </c>
      <c r="AG16" s="70">
        <v>1323549</v>
      </c>
      <c r="AH16" s="70">
        <v>17694</v>
      </c>
      <c r="AI16" s="70">
        <v>0</v>
      </c>
      <c r="AJ16" s="71">
        <v>1341243</v>
      </c>
      <c r="AK16" s="72">
        <v>6611</v>
      </c>
      <c r="AL16" s="70">
        <v>0</v>
      </c>
      <c r="AM16" s="70">
        <v>6611</v>
      </c>
      <c r="AN16" s="70">
        <v>19112</v>
      </c>
      <c r="AO16" s="70">
        <v>45077</v>
      </c>
      <c r="AP16" s="70">
        <v>16142</v>
      </c>
      <c r="AQ16" s="408">
        <v>16963</v>
      </c>
      <c r="AR16" s="417">
        <v>66860511</v>
      </c>
    </row>
    <row r="17" spans="1:44" ht="24" customHeight="1" x14ac:dyDescent="0.2">
      <c r="A17" s="69">
        <v>9</v>
      </c>
      <c r="B17" s="250" t="s">
        <v>36</v>
      </c>
      <c r="C17" s="72">
        <v>650</v>
      </c>
      <c r="D17" s="70">
        <v>589671</v>
      </c>
      <c r="E17" s="70">
        <v>16452682</v>
      </c>
      <c r="F17" s="70">
        <v>227014</v>
      </c>
      <c r="G17" s="70">
        <v>1182502</v>
      </c>
      <c r="H17" s="71">
        <v>57439</v>
      </c>
      <c r="I17" s="72">
        <v>158340</v>
      </c>
      <c r="J17" s="70">
        <v>150600</v>
      </c>
      <c r="K17" s="70">
        <v>308940</v>
      </c>
      <c r="L17" s="70">
        <v>63440</v>
      </c>
      <c r="M17" s="70">
        <v>102600</v>
      </c>
      <c r="N17" s="70">
        <v>166040</v>
      </c>
      <c r="O17" s="71">
        <v>21840</v>
      </c>
      <c r="P17" s="372">
        <v>520</v>
      </c>
      <c r="Q17" s="70">
        <v>1707090</v>
      </c>
      <c r="R17" s="70">
        <v>275120</v>
      </c>
      <c r="S17" s="70">
        <v>1982210</v>
      </c>
      <c r="T17" s="71">
        <v>197210</v>
      </c>
      <c r="U17" s="72">
        <v>939510</v>
      </c>
      <c r="V17" s="70">
        <v>633150</v>
      </c>
      <c r="W17" s="70">
        <v>170620</v>
      </c>
      <c r="X17" s="70">
        <v>1034550</v>
      </c>
      <c r="Y17" s="70">
        <v>2777830</v>
      </c>
      <c r="Z17" s="70">
        <v>65090</v>
      </c>
      <c r="AA17" s="70">
        <v>10679130</v>
      </c>
      <c r="AB17" s="71">
        <v>34708768</v>
      </c>
      <c r="AC17" s="72">
        <v>58179485</v>
      </c>
      <c r="AD17" s="70">
        <v>11394</v>
      </c>
      <c r="AE17" s="70">
        <v>0</v>
      </c>
      <c r="AF17" s="70">
        <v>58190879</v>
      </c>
      <c r="AG17" s="70">
        <v>859309</v>
      </c>
      <c r="AH17" s="70">
        <v>55959</v>
      </c>
      <c r="AI17" s="70">
        <v>0</v>
      </c>
      <c r="AJ17" s="71">
        <v>915268</v>
      </c>
      <c r="AK17" s="72">
        <v>13663</v>
      </c>
      <c r="AL17" s="70">
        <v>0</v>
      </c>
      <c r="AM17" s="70">
        <v>13663</v>
      </c>
      <c r="AN17" s="70">
        <v>4598</v>
      </c>
      <c r="AO17" s="70">
        <v>50093</v>
      </c>
      <c r="AP17" s="70">
        <v>8616</v>
      </c>
      <c r="AQ17" s="408">
        <v>11266</v>
      </c>
      <c r="AR17" s="417">
        <v>59194383</v>
      </c>
    </row>
    <row r="18" spans="1:44" ht="24" customHeight="1" x14ac:dyDescent="0.2">
      <c r="A18" s="69">
        <v>10</v>
      </c>
      <c r="B18" s="250" t="s">
        <v>193</v>
      </c>
      <c r="C18" s="72">
        <v>0</v>
      </c>
      <c r="D18" s="70">
        <v>275726</v>
      </c>
      <c r="E18" s="70">
        <v>7486793</v>
      </c>
      <c r="F18" s="70">
        <v>93016</v>
      </c>
      <c r="G18" s="70">
        <v>537643</v>
      </c>
      <c r="H18" s="71">
        <v>24596</v>
      </c>
      <c r="I18" s="72">
        <v>62920</v>
      </c>
      <c r="J18" s="70">
        <v>68400</v>
      </c>
      <c r="K18" s="70">
        <v>131320</v>
      </c>
      <c r="L18" s="70">
        <v>22620</v>
      </c>
      <c r="M18" s="70">
        <v>52200</v>
      </c>
      <c r="N18" s="70">
        <v>74820</v>
      </c>
      <c r="O18" s="71">
        <v>13520</v>
      </c>
      <c r="P18" s="372">
        <v>520</v>
      </c>
      <c r="Q18" s="70">
        <v>825660</v>
      </c>
      <c r="R18" s="70">
        <v>198360</v>
      </c>
      <c r="S18" s="70">
        <v>1024020</v>
      </c>
      <c r="T18" s="71">
        <v>75240</v>
      </c>
      <c r="U18" s="72">
        <v>459690</v>
      </c>
      <c r="V18" s="70">
        <v>297000</v>
      </c>
      <c r="W18" s="70">
        <v>72200</v>
      </c>
      <c r="X18" s="70">
        <v>426600</v>
      </c>
      <c r="Y18" s="70">
        <v>1255490</v>
      </c>
      <c r="Z18" s="70">
        <v>28290</v>
      </c>
      <c r="AA18" s="70">
        <v>4909080</v>
      </c>
      <c r="AB18" s="71">
        <v>15930074</v>
      </c>
      <c r="AC18" s="72">
        <v>25105502</v>
      </c>
      <c r="AD18" s="70">
        <v>3238</v>
      </c>
      <c r="AE18" s="70">
        <v>0</v>
      </c>
      <c r="AF18" s="70">
        <v>25108740</v>
      </c>
      <c r="AG18" s="70">
        <v>339756</v>
      </c>
      <c r="AH18" s="70">
        <v>40239</v>
      </c>
      <c r="AI18" s="70">
        <v>0</v>
      </c>
      <c r="AJ18" s="71">
        <v>379995</v>
      </c>
      <c r="AK18" s="72">
        <v>10112</v>
      </c>
      <c r="AL18" s="70">
        <v>0</v>
      </c>
      <c r="AM18" s="70">
        <v>10112</v>
      </c>
      <c r="AN18" s="70">
        <v>90301</v>
      </c>
      <c r="AO18" s="70">
        <v>34569</v>
      </c>
      <c r="AP18" s="70">
        <v>5561</v>
      </c>
      <c r="AQ18" s="408">
        <v>3181</v>
      </c>
      <c r="AR18" s="417">
        <v>25632459</v>
      </c>
    </row>
    <row r="19" spans="1:44" ht="24" customHeight="1" x14ac:dyDescent="0.2">
      <c r="A19" s="69">
        <v>11</v>
      </c>
      <c r="B19" s="250" t="s">
        <v>185</v>
      </c>
      <c r="C19" s="72">
        <v>618</v>
      </c>
      <c r="D19" s="70">
        <v>896939</v>
      </c>
      <c r="E19" s="70">
        <v>27200255</v>
      </c>
      <c r="F19" s="70">
        <v>387767</v>
      </c>
      <c r="G19" s="70">
        <v>1911142</v>
      </c>
      <c r="H19" s="71">
        <v>69166</v>
      </c>
      <c r="I19" s="72">
        <v>246740</v>
      </c>
      <c r="J19" s="70">
        <v>233100</v>
      </c>
      <c r="K19" s="70">
        <v>479840</v>
      </c>
      <c r="L19" s="70">
        <v>105040</v>
      </c>
      <c r="M19" s="70">
        <v>178200</v>
      </c>
      <c r="N19" s="70">
        <v>283240</v>
      </c>
      <c r="O19" s="71">
        <v>42120</v>
      </c>
      <c r="P19" s="372">
        <v>260</v>
      </c>
      <c r="Q19" s="70">
        <v>3166680</v>
      </c>
      <c r="R19" s="70">
        <v>609520</v>
      </c>
      <c r="S19" s="70">
        <v>3776200</v>
      </c>
      <c r="T19" s="71">
        <v>336800</v>
      </c>
      <c r="U19" s="72">
        <v>1496880</v>
      </c>
      <c r="V19" s="70">
        <v>992250</v>
      </c>
      <c r="W19" s="70">
        <v>232560</v>
      </c>
      <c r="X19" s="70">
        <v>1139400</v>
      </c>
      <c r="Y19" s="70">
        <v>3861090</v>
      </c>
      <c r="Z19" s="70">
        <v>95680</v>
      </c>
      <c r="AA19" s="70">
        <v>17837820</v>
      </c>
      <c r="AB19" s="71">
        <v>57178937</v>
      </c>
      <c r="AC19" s="72">
        <v>96521217</v>
      </c>
      <c r="AD19" s="70">
        <v>2214</v>
      </c>
      <c r="AE19" s="70">
        <v>0</v>
      </c>
      <c r="AF19" s="70">
        <v>96523431</v>
      </c>
      <c r="AG19" s="70">
        <v>2036352</v>
      </c>
      <c r="AH19" s="70">
        <v>109405</v>
      </c>
      <c r="AI19" s="70">
        <v>12867</v>
      </c>
      <c r="AJ19" s="71">
        <v>2158624</v>
      </c>
      <c r="AK19" s="72">
        <v>34302</v>
      </c>
      <c r="AL19" s="70">
        <v>0</v>
      </c>
      <c r="AM19" s="70">
        <v>34302</v>
      </c>
      <c r="AN19" s="70">
        <v>182355</v>
      </c>
      <c r="AO19" s="70">
        <v>42581</v>
      </c>
      <c r="AP19" s="70">
        <v>14176</v>
      </c>
      <c r="AQ19" s="408">
        <v>19786</v>
      </c>
      <c r="AR19" s="417">
        <v>98975255</v>
      </c>
    </row>
    <row r="20" spans="1:44" ht="24" customHeight="1" x14ac:dyDescent="0.2">
      <c r="A20" s="69">
        <v>12</v>
      </c>
      <c r="B20" s="250" t="s">
        <v>186</v>
      </c>
      <c r="C20" s="72">
        <v>855</v>
      </c>
      <c r="D20" s="70">
        <v>348041</v>
      </c>
      <c r="E20" s="70">
        <v>10815113</v>
      </c>
      <c r="F20" s="70">
        <v>134750</v>
      </c>
      <c r="G20" s="70">
        <v>736293</v>
      </c>
      <c r="H20" s="71">
        <v>31124</v>
      </c>
      <c r="I20" s="72">
        <v>93860</v>
      </c>
      <c r="J20" s="70">
        <v>81000</v>
      </c>
      <c r="K20" s="70">
        <v>174860</v>
      </c>
      <c r="L20" s="70">
        <v>34840</v>
      </c>
      <c r="M20" s="70">
        <v>63000</v>
      </c>
      <c r="N20" s="70">
        <v>97840</v>
      </c>
      <c r="O20" s="71">
        <v>12740</v>
      </c>
      <c r="P20" s="372">
        <v>0</v>
      </c>
      <c r="Q20" s="70">
        <v>1308780</v>
      </c>
      <c r="R20" s="70">
        <v>182780</v>
      </c>
      <c r="S20" s="70">
        <v>1491560</v>
      </c>
      <c r="T20" s="71">
        <v>115960</v>
      </c>
      <c r="U20" s="72">
        <v>591690</v>
      </c>
      <c r="V20" s="70">
        <v>399150</v>
      </c>
      <c r="W20" s="70">
        <v>88160</v>
      </c>
      <c r="X20" s="70">
        <v>571050</v>
      </c>
      <c r="Y20" s="70">
        <v>1650050</v>
      </c>
      <c r="Z20" s="70">
        <v>35420</v>
      </c>
      <c r="AA20" s="70">
        <v>6592080</v>
      </c>
      <c r="AB20" s="71">
        <v>22236686</v>
      </c>
      <c r="AC20" s="72">
        <v>37123106</v>
      </c>
      <c r="AD20" s="70">
        <v>354</v>
      </c>
      <c r="AE20" s="70">
        <v>0</v>
      </c>
      <c r="AF20" s="70">
        <v>37123460</v>
      </c>
      <c r="AG20" s="70">
        <v>345220</v>
      </c>
      <c r="AH20" s="70">
        <v>127545</v>
      </c>
      <c r="AI20" s="70">
        <v>0</v>
      </c>
      <c r="AJ20" s="71">
        <v>472765</v>
      </c>
      <c r="AK20" s="72">
        <v>2689</v>
      </c>
      <c r="AL20" s="70">
        <v>0</v>
      </c>
      <c r="AM20" s="70">
        <v>2689</v>
      </c>
      <c r="AN20" s="70">
        <v>80697</v>
      </c>
      <c r="AO20" s="70">
        <v>241511</v>
      </c>
      <c r="AP20" s="70">
        <v>5483</v>
      </c>
      <c r="AQ20" s="408">
        <v>7668</v>
      </c>
      <c r="AR20" s="417">
        <v>37934273</v>
      </c>
    </row>
    <row r="21" spans="1:44" ht="24" customHeight="1" x14ac:dyDescent="0.2">
      <c r="A21" s="73">
        <v>13</v>
      </c>
      <c r="B21" s="251" t="s">
        <v>209</v>
      </c>
      <c r="C21" s="72">
        <v>5172</v>
      </c>
      <c r="D21" s="70">
        <v>211878</v>
      </c>
      <c r="E21" s="70">
        <v>5704828</v>
      </c>
      <c r="F21" s="70">
        <v>97625</v>
      </c>
      <c r="G21" s="70">
        <v>434762</v>
      </c>
      <c r="H21" s="71">
        <v>30908</v>
      </c>
      <c r="I21" s="72">
        <v>56940</v>
      </c>
      <c r="J21" s="70">
        <v>49800</v>
      </c>
      <c r="K21" s="70">
        <v>106740</v>
      </c>
      <c r="L21" s="70">
        <v>22100</v>
      </c>
      <c r="M21" s="70">
        <v>35100</v>
      </c>
      <c r="N21" s="70">
        <v>57200</v>
      </c>
      <c r="O21" s="71">
        <v>8580</v>
      </c>
      <c r="P21" s="372">
        <v>0</v>
      </c>
      <c r="Q21" s="70">
        <v>553740</v>
      </c>
      <c r="R21" s="70">
        <v>113620</v>
      </c>
      <c r="S21" s="70">
        <v>667360</v>
      </c>
      <c r="T21" s="71">
        <v>69470</v>
      </c>
      <c r="U21" s="72">
        <v>357720</v>
      </c>
      <c r="V21" s="70">
        <v>221400</v>
      </c>
      <c r="W21" s="70">
        <v>69160</v>
      </c>
      <c r="X21" s="70">
        <v>523800</v>
      </c>
      <c r="Y21" s="70">
        <v>1172080</v>
      </c>
      <c r="Z21" s="70">
        <v>22310</v>
      </c>
      <c r="AA21" s="70">
        <v>3841200</v>
      </c>
      <c r="AB21" s="71">
        <v>12430113</v>
      </c>
      <c r="AC21" s="72">
        <v>18270388</v>
      </c>
      <c r="AD21" s="70">
        <v>0</v>
      </c>
      <c r="AE21" s="70">
        <v>0</v>
      </c>
      <c r="AF21" s="70">
        <v>18270388</v>
      </c>
      <c r="AG21" s="70">
        <v>146573</v>
      </c>
      <c r="AH21" s="70">
        <v>0</v>
      </c>
      <c r="AI21" s="70">
        <v>0</v>
      </c>
      <c r="AJ21" s="71">
        <v>146573</v>
      </c>
      <c r="AK21" s="72">
        <v>2374</v>
      </c>
      <c r="AL21" s="70">
        <v>0</v>
      </c>
      <c r="AM21" s="70">
        <v>2374</v>
      </c>
      <c r="AN21" s="70">
        <v>325448</v>
      </c>
      <c r="AO21" s="70">
        <v>7273</v>
      </c>
      <c r="AP21" s="70">
        <v>6636</v>
      </c>
      <c r="AQ21" s="408">
        <v>6698</v>
      </c>
      <c r="AR21" s="417">
        <v>18765390</v>
      </c>
    </row>
    <row r="22" spans="1:44" ht="24" customHeight="1" x14ac:dyDescent="0.2">
      <c r="A22" s="211">
        <v>14</v>
      </c>
      <c r="B22" s="252" t="s">
        <v>210</v>
      </c>
      <c r="C22" s="77">
        <v>1701</v>
      </c>
      <c r="D22" s="75">
        <v>578028</v>
      </c>
      <c r="E22" s="75">
        <v>16046564</v>
      </c>
      <c r="F22" s="75">
        <v>260007</v>
      </c>
      <c r="G22" s="75">
        <v>997525</v>
      </c>
      <c r="H22" s="76">
        <v>39423</v>
      </c>
      <c r="I22" s="77">
        <v>122980</v>
      </c>
      <c r="J22" s="75">
        <v>132600</v>
      </c>
      <c r="K22" s="75">
        <v>255580</v>
      </c>
      <c r="L22" s="75">
        <v>45240</v>
      </c>
      <c r="M22" s="75">
        <v>70500</v>
      </c>
      <c r="N22" s="75">
        <v>115740</v>
      </c>
      <c r="O22" s="76">
        <v>15600</v>
      </c>
      <c r="P22" s="373">
        <v>0</v>
      </c>
      <c r="Q22" s="126">
        <v>1940400</v>
      </c>
      <c r="R22" s="126">
        <v>351880</v>
      </c>
      <c r="S22" s="126">
        <v>2292280</v>
      </c>
      <c r="T22" s="399">
        <v>161460</v>
      </c>
      <c r="U22" s="77">
        <v>930600</v>
      </c>
      <c r="V22" s="75">
        <v>652950</v>
      </c>
      <c r="W22" s="75">
        <v>131100</v>
      </c>
      <c r="X22" s="75">
        <v>608850</v>
      </c>
      <c r="Y22" s="75">
        <v>2323500</v>
      </c>
      <c r="Z22" s="75">
        <v>53590</v>
      </c>
      <c r="AA22" s="75">
        <v>9034080</v>
      </c>
      <c r="AB22" s="76">
        <v>32175078</v>
      </c>
      <c r="AC22" s="77">
        <v>65913486</v>
      </c>
      <c r="AD22" s="75">
        <v>0</v>
      </c>
      <c r="AE22" s="75">
        <v>0</v>
      </c>
      <c r="AF22" s="75">
        <v>65913486</v>
      </c>
      <c r="AG22" s="75">
        <v>1438018</v>
      </c>
      <c r="AH22" s="75">
        <v>42493</v>
      </c>
      <c r="AI22" s="75">
        <v>10364</v>
      </c>
      <c r="AJ22" s="76">
        <v>1490875</v>
      </c>
      <c r="AK22" s="388">
        <v>4664</v>
      </c>
      <c r="AL22" s="126">
        <v>0</v>
      </c>
      <c r="AM22" s="126">
        <v>4664</v>
      </c>
      <c r="AN22" s="75">
        <v>16842</v>
      </c>
      <c r="AO22" s="75">
        <v>86155</v>
      </c>
      <c r="AP22" s="75">
        <v>9736</v>
      </c>
      <c r="AQ22" s="409">
        <v>4011</v>
      </c>
      <c r="AR22" s="418">
        <v>67525769</v>
      </c>
    </row>
    <row r="23" spans="1:44" ht="24" customHeight="1" x14ac:dyDescent="0.2">
      <c r="A23" s="32"/>
      <c r="B23" s="40" t="s">
        <v>298</v>
      </c>
      <c r="C23" s="261">
        <v>48982</v>
      </c>
      <c r="D23" s="78">
        <v>15136884</v>
      </c>
      <c r="E23" s="78">
        <v>419892831</v>
      </c>
      <c r="F23" s="78">
        <v>6315156</v>
      </c>
      <c r="G23" s="78">
        <v>27933995</v>
      </c>
      <c r="H23" s="242">
        <v>1045070</v>
      </c>
      <c r="I23" s="261">
        <v>3285880</v>
      </c>
      <c r="J23" s="78">
        <f>SUM(J9:J22)</f>
        <v>3396300</v>
      </c>
      <c r="K23" s="78">
        <v>6682180</v>
      </c>
      <c r="L23" s="78">
        <v>1559220</v>
      </c>
      <c r="M23" s="78">
        <v>2380500</v>
      </c>
      <c r="N23" s="78">
        <v>3939720</v>
      </c>
      <c r="O23" s="242">
        <v>501280</v>
      </c>
      <c r="P23" s="261">
        <v>9620</v>
      </c>
      <c r="Q23" s="78">
        <v>50404200</v>
      </c>
      <c r="R23" s="78">
        <v>9264400</v>
      </c>
      <c r="S23" s="78">
        <v>59668600</v>
      </c>
      <c r="T23" s="242">
        <v>4644970</v>
      </c>
      <c r="U23" s="261">
        <v>23051820</v>
      </c>
      <c r="V23" s="78">
        <v>15407550</v>
      </c>
      <c r="W23" s="78">
        <v>3681820</v>
      </c>
      <c r="X23" s="78">
        <v>16853850</v>
      </c>
      <c r="Y23" s="78">
        <v>58995040</v>
      </c>
      <c r="Z23" s="78">
        <v>1380920</v>
      </c>
      <c r="AA23" s="78">
        <v>260973570</v>
      </c>
      <c r="AB23" s="242">
        <v>867168818</v>
      </c>
      <c r="AC23" s="261">
        <v>1537382014</v>
      </c>
      <c r="AD23" s="78">
        <v>49437</v>
      </c>
      <c r="AE23" s="78">
        <v>0</v>
      </c>
      <c r="AF23" s="78">
        <v>1537431451</v>
      </c>
      <c r="AG23" s="78">
        <v>35078148</v>
      </c>
      <c r="AH23" s="78">
        <v>2785090</v>
      </c>
      <c r="AI23" s="78">
        <v>415747</v>
      </c>
      <c r="AJ23" s="242">
        <v>38278985</v>
      </c>
      <c r="AK23" s="261">
        <f>SUM(AK9:AK22)</f>
        <v>308304</v>
      </c>
      <c r="AL23" s="78">
        <v>3744</v>
      </c>
      <c r="AM23" s="78">
        <v>312048</v>
      </c>
      <c r="AN23" s="78">
        <v>7319721</v>
      </c>
      <c r="AO23" s="78">
        <v>2220925</v>
      </c>
      <c r="AP23" s="78">
        <v>304840</v>
      </c>
      <c r="AQ23" s="410">
        <v>588340</v>
      </c>
      <c r="AR23" s="415">
        <v>1586456310</v>
      </c>
    </row>
    <row r="24" spans="1:44" ht="24" customHeight="1" x14ac:dyDescent="0.2">
      <c r="A24" s="65">
        <v>15</v>
      </c>
      <c r="B24" s="253" t="s">
        <v>189</v>
      </c>
      <c r="C24" s="81">
        <v>0</v>
      </c>
      <c r="D24" s="79">
        <v>306507</v>
      </c>
      <c r="E24" s="79">
        <v>8270998</v>
      </c>
      <c r="F24" s="79">
        <v>109035</v>
      </c>
      <c r="G24" s="79">
        <v>542009</v>
      </c>
      <c r="H24" s="80">
        <v>21766</v>
      </c>
      <c r="I24" s="81">
        <v>64480</v>
      </c>
      <c r="J24" s="79">
        <v>71100</v>
      </c>
      <c r="K24" s="79">
        <v>135580</v>
      </c>
      <c r="L24" s="79">
        <v>22360</v>
      </c>
      <c r="M24" s="79">
        <v>33600</v>
      </c>
      <c r="N24" s="79">
        <v>55960</v>
      </c>
      <c r="O24" s="80">
        <v>8060</v>
      </c>
      <c r="P24" s="81">
        <v>0</v>
      </c>
      <c r="Q24" s="79">
        <v>1084050</v>
      </c>
      <c r="R24" s="79">
        <v>135660</v>
      </c>
      <c r="S24" s="79">
        <v>1219710</v>
      </c>
      <c r="T24" s="80">
        <v>97510</v>
      </c>
      <c r="U24" s="81">
        <v>465630</v>
      </c>
      <c r="V24" s="79">
        <v>320400</v>
      </c>
      <c r="W24" s="79">
        <v>52440</v>
      </c>
      <c r="X24" s="79">
        <v>364950</v>
      </c>
      <c r="Y24" s="79">
        <v>1203420</v>
      </c>
      <c r="Z24" s="79">
        <v>31050</v>
      </c>
      <c r="AA24" s="79">
        <v>4799850</v>
      </c>
      <c r="AB24" s="80">
        <v>16801455</v>
      </c>
      <c r="AC24" s="81">
        <v>28788397</v>
      </c>
      <c r="AD24" s="79">
        <v>0</v>
      </c>
      <c r="AE24" s="79">
        <v>0</v>
      </c>
      <c r="AF24" s="79">
        <v>28788397</v>
      </c>
      <c r="AG24" s="79">
        <v>435487</v>
      </c>
      <c r="AH24" s="79">
        <v>0</v>
      </c>
      <c r="AI24" s="79">
        <v>0</v>
      </c>
      <c r="AJ24" s="80">
        <v>435487</v>
      </c>
      <c r="AK24" s="81">
        <v>9577</v>
      </c>
      <c r="AL24" s="79">
        <v>0</v>
      </c>
      <c r="AM24" s="79">
        <v>9577</v>
      </c>
      <c r="AN24" s="79">
        <v>5477</v>
      </c>
      <c r="AO24" s="79">
        <v>26920</v>
      </c>
      <c r="AP24" s="79">
        <v>744</v>
      </c>
      <c r="AQ24" s="411">
        <v>8925</v>
      </c>
      <c r="AR24" s="419">
        <v>29275527</v>
      </c>
    </row>
    <row r="25" spans="1:44" ht="24" customHeight="1" x14ac:dyDescent="0.2">
      <c r="A25" s="69">
        <v>16</v>
      </c>
      <c r="B25" s="254" t="s">
        <v>38</v>
      </c>
      <c r="C25" s="72">
        <v>65</v>
      </c>
      <c r="D25" s="70">
        <v>206820</v>
      </c>
      <c r="E25" s="70">
        <v>5065719</v>
      </c>
      <c r="F25" s="70">
        <v>45968</v>
      </c>
      <c r="G25" s="70">
        <v>376144</v>
      </c>
      <c r="H25" s="71">
        <v>21497</v>
      </c>
      <c r="I25" s="72">
        <v>39780</v>
      </c>
      <c r="J25" s="70">
        <v>46500</v>
      </c>
      <c r="K25" s="70">
        <v>86280</v>
      </c>
      <c r="L25" s="70">
        <v>15340</v>
      </c>
      <c r="M25" s="70">
        <v>24900</v>
      </c>
      <c r="N25" s="70">
        <v>40240</v>
      </c>
      <c r="O25" s="71">
        <v>7540</v>
      </c>
      <c r="P25" s="72">
        <v>260</v>
      </c>
      <c r="Q25" s="70">
        <v>584430</v>
      </c>
      <c r="R25" s="70">
        <v>72580</v>
      </c>
      <c r="S25" s="70">
        <v>657010</v>
      </c>
      <c r="T25" s="71">
        <v>75200</v>
      </c>
      <c r="U25" s="72">
        <v>344190</v>
      </c>
      <c r="V25" s="70">
        <v>215550</v>
      </c>
      <c r="W25" s="70">
        <v>44460</v>
      </c>
      <c r="X25" s="70">
        <v>399600</v>
      </c>
      <c r="Y25" s="70">
        <v>1003800</v>
      </c>
      <c r="Z25" s="70">
        <v>20240</v>
      </c>
      <c r="AA25" s="70">
        <v>3408900</v>
      </c>
      <c r="AB25" s="71">
        <v>11015683</v>
      </c>
      <c r="AC25" s="72">
        <v>16350241</v>
      </c>
      <c r="AD25" s="70">
        <v>0</v>
      </c>
      <c r="AE25" s="70">
        <v>0</v>
      </c>
      <c r="AF25" s="70">
        <v>16350241</v>
      </c>
      <c r="AG25" s="70">
        <v>110227</v>
      </c>
      <c r="AH25" s="70">
        <v>0</v>
      </c>
      <c r="AI25" s="70">
        <v>0</v>
      </c>
      <c r="AJ25" s="71">
        <v>110227</v>
      </c>
      <c r="AK25" s="72">
        <v>763</v>
      </c>
      <c r="AL25" s="70">
        <v>0</v>
      </c>
      <c r="AM25" s="70">
        <v>763</v>
      </c>
      <c r="AN25" s="70">
        <v>0</v>
      </c>
      <c r="AO25" s="70">
        <v>21283</v>
      </c>
      <c r="AP25" s="70">
        <v>605</v>
      </c>
      <c r="AQ25" s="408">
        <v>1289</v>
      </c>
      <c r="AR25" s="417">
        <v>16484408</v>
      </c>
    </row>
    <row r="26" spans="1:44" ht="24" customHeight="1" x14ac:dyDescent="0.2">
      <c r="A26" s="69">
        <v>17</v>
      </c>
      <c r="B26" s="254" t="s">
        <v>39</v>
      </c>
      <c r="C26" s="72">
        <v>0</v>
      </c>
      <c r="D26" s="70">
        <v>106764</v>
      </c>
      <c r="E26" s="70">
        <v>2608391</v>
      </c>
      <c r="F26" s="70">
        <v>34450</v>
      </c>
      <c r="G26" s="70">
        <v>199451</v>
      </c>
      <c r="H26" s="71">
        <v>14132</v>
      </c>
      <c r="I26" s="72">
        <v>22620</v>
      </c>
      <c r="J26" s="70">
        <v>23100</v>
      </c>
      <c r="K26" s="70">
        <v>45720</v>
      </c>
      <c r="L26" s="70">
        <v>12220</v>
      </c>
      <c r="M26" s="70">
        <v>13200</v>
      </c>
      <c r="N26" s="70">
        <v>25420</v>
      </c>
      <c r="O26" s="71">
        <v>4160</v>
      </c>
      <c r="P26" s="72">
        <v>0</v>
      </c>
      <c r="Q26" s="70">
        <v>251790</v>
      </c>
      <c r="R26" s="70">
        <v>64600</v>
      </c>
      <c r="S26" s="70">
        <v>316390</v>
      </c>
      <c r="T26" s="71">
        <v>43110</v>
      </c>
      <c r="U26" s="72">
        <v>185790</v>
      </c>
      <c r="V26" s="70">
        <v>122400</v>
      </c>
      <c r="W26" s="70">
        <v>45980</v>
      </c>
      <c r="X26" s="70">
        <v>296100</v>
      </c>
      <c r="Y26" s="70">
        <v>650270</v>
      </c>
      <c r="Z26" s="70">
        <v>8510</v>
      </c>
      <c r="AA26" s="70">
        <v>1820610</v>
      </c>
      <c r="AB26" s="71">
        <v>5877378</v>
      </c>
      <c r="AC26" s="72">
        <v>8030404</v>
      </c>
      <c r="AD26" s="70">
        <v>1120</v>
      </c>
      <c r="AE26" s="70">
        <v>0</v>
      </c>
      <c r="AF26" s="70">
        <v>8031524</v>
      </c>
      <c r="AG26" s="70">
        <v>35260</v>
      </c>
      <c r="AH26" s="70">
        <v>0</v>
      </c>
      <c r="AI26" s="70">
        <v>0</v>
      </c>
      <c r="AJ26" s="71">
        <v>35260</v>
      </c>
      <c r="AK26" s="72">
        <v>0</v>
      </c>
      <c r="AL26" s="70">
        <v>0</v>
      </c>
      <c r="AM26" s="70">
        <v>0</v>
      </c>
      <c r="AN26" s="70">
        <v>254</v>
      </c>
      <c r="AO26" s="70">
        <v>30363</v>
      </c>
      <c r="AP26" s="70">
        <v>1154</v>
      </c>
      <c r="AQ26" s="408">
        <v>0</v>
      </c>
      <c r="AR26" s="417">
        <v>8098555</v>
      </c>
    </row>
    <row r="27" spans="1:44" ht="24" customHeight="1" x14ac:dyDescent="0.2">
      <c r="A27" s="69">
        <v>18</v>
      </c>
      <c r="B27" s="254" t="s">
        <v>40</v>
      </c>
      <c r="C27" s="72">
        <v>0</v>
      </c>
      <c r="D27" s="70">
        <v>105311</v>
      </c>
      <c r="E27" s="70">
        <v>2851336</v>
      </c>
      <c r="F27" s="70">
        <v>42176</v>
      </c>
      <c r="G27" s="70">
        <v>196537</v>
      </c>
      <c r="H27" s="71">
        <v>11798</v>
      </c>
      <c r="I27" s="72">
        <v>26260</v>
      </c>
      <c r="J27" s="70">
        <v>24900</v>
      </c>
      <c r="K27" s="70">
        <v>51160</v>
      </c>
      <c r="L27" s="70">
        <v>7800</v>
      </c>
      <c r="M27" s="70">
        <v>11400</v>
      </c>
      <c r="N27" s="70">
        <v>19200</v>
      </c>
      <c r="O27" s="71">
        <v>4940</v>
      </c>
      <c r="P27" s="72">
        <v>0</v>
      </c>
      <c r="Q27" s="70">
        <v>313830</v>
      </c>
      <c r="R27" s="70">
        <v>37620</v>
      </c>
      <c r="S27" s="70">
        <v>351450</v>
      </c>
      <c r="T27" s="71">
        <v>38650</v>
      </c>
      <c r="U27" s="72">
        <v>181500</v>
      </c>
      <c r="V27" s="70">
        <v>117900</v>
      </c>
      <c r="W27" s="70">
        <v>31920</v>
      </c>
      <c r="X27" s="70">
        <v>216000</v>
      </c>
      <c r="Y27" s="70">
        <v>547320</v>
      </c>
      <c r="Z27" s="70">
        <v>11270</v>
      </c>
      <c r="AA27" s="70">
        <v>1773420</v>
      </c>
      <c r="AB27" s="71">
        <v>6004568</v>
      </c>
      <c r="AC27" s="72">
        <v>9441917</v>
      </c>
      <c r="AD27" s="70">
        <v>0</v>
      </c>
      <c r="AE27" s="70">
        <v>0</v>
      </c>
      <c r="AF27" s="70">
        <v>9441917</v>
      </c>
      <c r="AG27" s="70">
        <v>163583</v>
      </c>
      <c r="AH27" s="70">
        <v>0</v>
      </c>
      <c r="AI27" s="70">
        <v>0</v>
      </c>
      <c r="AJ27" s="71">
        <v>163583</v>
      </c>
      <c r="AK27" s="72">
        <v>3454</v>
      </c>
      <c r="AL27" s="70">
        <v>0</v>
      </c>
      <c r="AM27" s="70">
        <v>3454</v>
      </c>
      <c r="AN27" s="70">
        <v>237</v>
      </c>
      <c r="AO27" s="70">
        <v>6639</v>
      </c>
      <c r="AP27" s="70">
        <v>510</v>
      </c>
      <c r="AQ27" s="408">
        <v>0</v>
      </c>
      <c r="AR27" s="417">
        <v>9616340</v>
      </c>
    </row>
    <row r="28" spans="1:44" ht="24" customHeight="1" x14ac:dyDescent="0.2">
      <c r="A28" s="69">
        <v>19</v>
      </c>
      <c r="B28" s="254" t="s">
        <v>41</v>
      </c>
      <c r="C28" s="72">
        <v>0</v>
      </c>
      <c r="D28" s="70">
        <v>168493</v>
      </c>
      <c r="E28" s="70">
        <v>3485546</v>
      </c>
      <c r="F28" s="70">
        <v>41873</v>
      </c>
      <c r="G28" s="70">
        <v>250590</v>
      </c>
      <c r="H28" s="71">
        <v>16759</v>
      </c>
      <c r="I28" s="72">
        <v>30940</v>
      </c>
      <c r="J28" s="70">
        <v>31800</v>
      </c>
      <c r="K28" s="70">
        <v>62740</v>
      </c>
      <c r="L28" s="70">
        <v>13780</v>
      </c>
      <c r="M28" s="70">
        <v>21900</v>
      </c>
      <c r="N28" s="70">
        <v>35680</v>
      </c>
      <c r="O28" s="71">
        <v>4680</v>
      </c>
      <c r="P28" s="72">
        <v>260</v>
      </c>
      <c r="Q28" s="70">
        <v>399960</v>
      </c>
      <c r="R28" s="70">
        <v>49400</v>
      </c>
      <c r="S28" s="70">
        <v>449360</v>
      </c>
      <c r="T28" s="71">
        <v>41160</v>
      </c>
      <c r="U28" s="72">
        <v>221760</v>
      </c>
      <c r="V28" s="70">
        <v>125100</v>
      </c>
      <c r="W28" s="70">
        <v>41040</v>
      </c>
      <c r="X28" s="70">
        <v>336150</v>
      </c>
      <c r="Y28" s="70">
        <v>724050</v>
      </c>
      <c r="Z28" s="70">
        <v>14950</v>
      </c>
      <c r="AA28" s="70">
        <v>2207370</v>
      </c>
      <c r="AB28" s="71">
        <v>7503511</v>
      </c>
      <c r="AC28" s="72">
        <v>11647708</v>
      </c>
      <c r="AD28" s="70">
        <v>0</v>
      </c>
      <c r="AE28" s="70">
        <v>2212</v>
      </c>
      <c r="AF28" s="70">
        <v>11649920</v>
      </c>
      <c r="AG28" s="70">
        <v>107635</v>
      </c>
      <c r="AH28" s="70">
        <v>0</v>
      </c>
      <c r="AI28" s="70">
        <v>0</v>
      </c>
      <c r="AJ28" s="71">
        <v>107635</v>
      </c>
      <c r="AK28" s="72">
        <v>0</v>
      </c>
      <c r="AL28" s="70">
        <v>0</v>
      </c>
      <c r="AM28" s="70">
        <v>0</v>
      </c>
      <c r="AN28" s="70">
        <v>0</v>
      </c>
      <c r="AO28" s="70">
        <v>17062</v>
      </c>
      <c r="AP28" s="70">
        <v>637</v>
      </c>
      <c r="AQ28" s="408">
        <v>300</v>
      </c>
      <c r="AR28" s="417">
        <v>11775554</v>
      </c>
    </row>
    <row r="29" spans="1:44" ht="24" customHeight="1" x14ac:dyDescent="0.2">
      <c r="A29" s="69">
        <v>20</v>
      </c>
      <c r="B29" s="254" t="s">
        <v>42</v>
      </c>
      <c r="C29" s="72">
        <v>1038</v>
      </c>
      <c r="D29" s="70">
        <v>392473</v>
      </c>
      <c r="E29" s="70">
        <v>9261236</v>
      </c>
      <c r="F29" s="70">
        <v>153519</v>
      </c>
      <c r="G29" s="70">
        <v>631841</v>
      </c>
      <c r="H29" s="71">
        <v>24338</v>
      </c>
      <c r="I29" s="72">
        <v>82680</v>
      </c>
      <c r="J29" s="70">
        <v>89700</v>
      </c>
      <c r="K29" s="70">
        <v>172380</v>
      </c>
      <c r="L29" s="70">
        <v>31980</v>
      </c>
      <c r="M29" s="70">
        <v>53400</v>
      </c>
      <c r="N29" s="70">
        <v>85380</v>
      </c>
      <c r="O29" s="71">
        <v>11700</v>
      </c>
      <c r="P29" s="72">
        <v>0</v>
      </c>
      <c r="Q29" s="70">
        <v>1165890</v>
      </c>
      <c r="R29" s="70">
        <v>249660</v>
      </c>
      <c r="S29" s="70">
        <v>1415550</v>
      </c>
      <c r="T29" s="71">
        <v>115400</v>
      </c>
      <c r="U29" s="72">
        <v>559680</v>
      </c>
      <c r="V29" s="70">
        <v>328950</v>
      </c>
      <c r="W29" s="70">
        <v>81320</v>
      </c>
      <c r="X29" s="70">
        <v>478800</v>
      </c>
      <c r="Y29" s="70">
        <v>1448750</v>
      </c>
      <c r="Z29" s="70">
        <v>40250</v>
      </c>
      <c r="AA29" s="70">
        <v>5824170</v>
      </c>
      <c r="AB29" s="71">
        <v>19578025</v>
      </c>
      <c r="AC29" s="72">
        <v>34149749</v>
      </c>
      <c r="AD29" s="70">
        <v>0</v>
      </c>
      <c r="AE29" s="70">
        <v>0</v>
      </c>
      <c r="AF29" s="70">
        <v>34149749</v>
      </c>
      <c r="AG29" s="70">
        <v>438451</v>
      </c>
      <c r="AH29" s="70">
        <v>23759</v>
      </c>
      <c r="AI29" s="70">
        <v>18640</v>
      </c>
      <c r="AJ29" s="71">
        <v>480850</v>
      </c>
      <c r="AK29" s="72">
        <v>3220</v>
      </c>
      <c r="AL29" s="70">
        <v>0</v>
      </c>
      <c r="AM29" s="70">
        <v>3220</v>
      </c>
      <c r="AN29" s="70">
        <v>2136</v>
      </c>
      <c r="AO29" s="70">
        <v>85989</v>
      </c>
      <c r="AP29" s="70">
        <v>4448</v>
      </c>
      <c r="AQ29" s="408">
        <v>6643</v>
      </c>
      <c r="AR29" s="417">
        <v>34733035</v>
      </c>
    </row>
    <row r="30" spans="1:44" ht="24" customHeight="1" x14ac:dyDescent="0.2">
      <c r="A30" s="69">
        <v>21</v>
      </c>
      <c r="B30" s="254" t="s">
        <v>43</v>
      </c>
      <c r="C30" s="72">
        <v>887</v>
      </c>
      <c r="D30" s="70">
        <v>259933</v>
      </c>
      <c r="E30" s="70">
        <v>6407797</v>
      </c>
      <c r="F30" s="70">
        <v>76148</v>
      </c>
      <c r="G30" s="70">
        <v>417536</v>
      </c>
      <c r="H30" s="71">
        <v>16267</v>
      </c>
      <c r="I30" s="72">
        <v>48100</v>
      </c>
      <c r="J30" s="70">
        <v>57900</v>
      </c>
      <c r="K30" s="70">
        <v>106000</v>
      </c>
      <c r="L30" s="70">
        <v>19240</v>
      </c>
      <c r="M30" s="70">
        <v>32100</v>
      </c>
      <c r="N30" s="70">
        <v>51340</v>
      </c>
      <c r="O30" s="71">
        <v>7020</v>
      </c>
      <c r="P30" s="72">
        <v>0</v>
      </c>
      <c r="Q30" s="70">
        <v>922020</v>
      </c>
      <c r="R30" s="70">
        <v>214320</v>
      </c>
      <c r="S30" s="70">
        <v>1136340</v>
      </c>
      <c r="T30" s="71">
        <v>72610</v>
      </c>
      <c r="U30" s="72">
        <v>328680</v>
      </c>
      <c r="V30" s="70">
        <v>254700</v>
      </c>
      <c r="W30" s="70">
        <v>50160</v>
      </c>
      <c r="X30" s="70">
        <v>222750</v>
      </c>
      <c r="Y30" s="70">
        <v>856290</v>
      </c>
      <c r="Z30" s="70">
        <v>22080</v>
      </c>
      <c r="AA30" s="70">
        <v>3944160</v>
      </c>
      <c r="AB30" s="71">
        <v>13374408</v>
      </c>
      <c r="AC30" s="72">
        <v>22114895</v>
      </c>
      <c r="AD30" s="70">
        <v>0</v>
      </c>
      <c r="AE30" s="70">
        <v>825</v>
      </c>
      <c r="AF30" s="70">
        <v>22115720</v>
      </c>
      <c r="AG30" s="70">
        <v>620364</v>
      </c>
      <c r="AH30" s="70">
        <v>65766</v>
      </c>
      <c r="AI30" s="70">
        <v>1512</v>
      </c>
      <c r="AJ30" s="71">
        <v>687642</v>
      </c>
      <c r="AK30" s="72">
        <v>0</v>
      </c>
      <c r="AL30" s="70">
        <v>0</v>
      </c>
      <c r="AM30" s="70">
        <v>0</v>
      </c>
      <c r="AN30" s="70">
        <v>210849</v>
      </c>
      <c r="AO30" s="70">
        <v>31683</v>
      </c>
      <c r="AP30" s="70">
        <v>5622</v>
      </c>
      <c r="AQ30" s="408">
        <v>463</v>
      </c>
      <c r="AR30" s="417">
        <v>23051979</v>
      </c>
    </row>
    <row r="31" spans="1:44" ht="24" customHeight="1" x14ac:dyDescent="0.2">
      <c r="A31" s="69">
        <v>22</v>
      </c>
      <c r="B31" s="254" t="s">
        <v>44</v>
      </c>
      <c r="C31" s="72">
        <v>0</v>
      </c>
      <c r="D31" s="70">
        <v>100474</v>
      </c>
      <c r="E31" s="70">
        <v>2450236</v>
      </c>
      <c r="F31" s="70">
        <v>42854</v>
      </c>
      <c r="G31" s="70">
        <v>197010</v>
      </c>
      <c r="H31" s="71">
        <v>12932</v>
      </c>
      <c r="I31" s="72">
        <v>37440</v>
      </c>
      <c r="J31" s="70">
        <v>33000</v>
      </c>
      <c r="K31" s="70">
        <v>70440</v>
      </c>
      <c r="L31" s="70">
        <v>10660</v>
      </c>
      <c r="M31" s="70">
        <v>13200</v>
      </c>
      <c r="N31" s="70">
        <v>23860</v>
      </c>
      <c r="O31" s="71">
        <v>5980</v>
      </c>
      <c r="P31" s="72">
        <v>0</v>
      </c>
      <c r="Q31" s="70">
        <v>215490</v>
      </c>
      <c r="R31" s="70">
        <v>52440</v>
      </c>
      <c r="S31" s="70">
        <v>267930</v>
      </c>
      <c r="T31" s="71">
        <v>33900</v>
      </c>
      <c r="U31" s="72">
        <v>156420</v>
      </c>
      <c r="V31" s="70">
        <v>95400</v>
      </c>
      <c r="W31" s="70">
        <v>33440</v>
      </c>
      <c r="X31" s="70">
        <v>279000</v>
      </c>
      <c r="Y31" s="70">
        <v>564260</v>
      </c>
      <c r="Z31" s="70">
        <v>13570</v>
      </c>
      <c r="AA31" s="70">
        <v>1678050</v>
      </c>
      <c r="AB31" s="71">
        <v>5461496</v>
      </c>
      <c r="AC31" s="72">
        <v>7702282</v>
      </c>
      <c r="AD31" s="70">
        <v>526</v>
      </c>
      <c r="AE31" s="70">
        <v>0</v>
      </c>
      <c r="AF31" s="70">
        <v>7702808</v>
      </c>
      <c r="AG31" s="70">
        <v>6586</v>
      </c>
      <c r="AH31" s="70">
        <v>0</v>
      </c>
      <c r="AI31" s="70">
        <v>0</v>
      </c>
      <c r="AJ31" s="71">
        <v>6586</v>
      </c>
      <c r="AK31" s="72">
        <v>255</v>
      </c>
      <c r="AL31" s="70">
        <v>0</v>
      </c>
      <c r="AM31" s="70">
        <v>255</v>
      </c>
      <c r="AN31" s="70">
        <v>2912</v>
      </c>
      <c r="AO31" s="70">
        <v>2699</v>
      </c>
      <c r="AP31" s="70">
        <v>141</v>
      </c>
      <c r="AQ31" s="408">
        <v>1563</v>
      </c>
      <c r="AR31" s="417">
        <v>7716964</v>
      </c>
    </row>
    <row r="32" spans="1:44" ht="24" customHeight="1" x14ac:dyDescent="0.2">
      <c r="A32" s="69">
        <v>23</v>
      </c>
      <c r="B32" s="254" t="s">
        <v>45</v>
      </c>
      <c r="C32" s="72">
        <v>0</v>
      </c>
      <c r="D32" s="70">
        <v>276059</v>
      </c>
      <c r="E32" s="70">
        <v>8126454</v>
      </c>
      <c r="F32" s="70">
        <v>137695</v>
      </c>
      <c r="G32" s="70">
        <v>505345</v>
      </c>
      <c r="H32" s="71">
        <v>24729</v>
      </c>
      <c r="I32" s="72">
        <v>70980</v>
      </c>
      <c r="J32" s="70">
        <v>74700</v>
      </c>
      <c r="K32" s="70">
        <v>145680</v>
      </c>
      <c r="L32" s="70">
        <v>26260</v>
      </c>
      <c r="M32" s="70">
        <v>34200</v>
      </c>
      <c r="N32" s="70">
        <v>60460</v>
      </c>
      <c r="O32" s="71">
        <v>7020</v>
      </c>
      <c r="P32" s="72">
        <v>260</v>
      </c>
      <c r="Q32" s="70">
        <v>895290</v>
      </c>
      <c r="R32" s="70">
        <v>117800</v>
      </c>
      <c r="S32" s="70">
        <v>1013090</v>
      </c>
      <c r="T32" s="71">
        <v>78990</v>
      </c>
      <c r="U32" s="72">
        <v>401280</v>
      </c>
      <c r="V32" s="70">
        <v>301950</v>
      </c>
      <c r="W32" s="70">
        <v>72580</v>
      </c>
      <c r="X32" s="70">
        <v>378450</v>
      </c>
      <c r="Y32" s="70">
        <v>1154260</v>
      </c>
      <c r="Z32" s="70">
        <v>30820</v>
      </c>
      <c r="AA32" s="70">
        <v>4706790</v>
      </c>
      <c r="AB32" s="71">
        <v>16267652</v>
      </c>
      <c r="AC32" s="72">
        <v>28820400</v>
      </c>
      <c r="AD32" s="70">
        <v>0</v>
      </c>
      <c r="AE32" s="70">
        <v>0</v>
      </c>
      <c r="AF32" s="70">
        <v>28820400</v>
      </c>
      <c r="AG32" s="70">
        <v>354111</v>
      </c>
      <c r="AH32" s="70">
        <v>81229</v>
      </c>
      <c r="AI32" s="70">
        <v>0</v>
      </c>
      <c r="AJ32" s="71">
        <v>435340</v>
      </c>
      <c r="AK32" s="72">
        <v>1269</v>
      </c>
      <c r="AL32" s="70">
        <v>0</v>
      </c>
      <c r="AM32" s="70">
        <v>1269</v>
      </c>
      <c r="AN32" s="70">
        <v>15476</v>
      </c>
      <c r="AO32" s="70">
        <v>88899</v>
      </c>
      <c r="AP32" s="70">
        <v>1817</v>
      </c>
      <c r="AQ32" s="408">
        <v>3201</v>
      </c>
      <c r="AR32" s="417">
        <v>29366402</v>
      </c>
    </row>
    <row r="33" spans="1:44" ht="24" customHeight="1" x14ac:dyDescent="0.2">
      <c r="A33" s="69">
        <v>24</v>
      </c>
      <c r="B33" s="254" t="s">
        <v>46</v>
      </c>
      <c r="C33" s="72">
        <v>695</v>
      </c>
      <c r="D33" s="70">
        <v>206613</v>
      </c>
      <c r="E33" s="70">
        <v>4688283</v>
      </c>
      <c r="F33" s="70">
        <v>77471</v>
      </c>
      <c r="G33" s="70">
        <v>357557</v>
      </c>
      <c r="H33" s="71">
        <v>21404</v>
      </c>
      <c r="I33" s="72">
        <v>49140</v>
      </c>
      <c r="J33" s="70">
        <v>52200</v>
      </c>
      <c r="K33" s="70">
        <v>101340</v>
      </c>
      <c r="L33" s="70">
        <v>20280</v>
      </c>
      <c r="M33" s="70">
        <v>24900</v>
      </c>
      <c r="N33" s="70">
        <v>45180</v>
      </c>
      <c r="O33" s="71">
        <v>8840</v>
      </c>
      <c r="P33" s="72">
        <v>0</v>
      </c>
      <c r="Q33" s="70">
        <v>540210</v>
      </c>
      <c r="R33" s="70">
        <v>149340</v>
      </c>
      <c r="S33" s="70">
        <v>689550</v>
      </c>
      <c r="T33" s="71">
        <v>67360</v>
      </c>
      <c r="U33" s="72">
        <v>295350</v>
      </c>
      <c r="V33" s="70">
        <v>157950</v>
      </c>
      <c r="W33" s="70">
        <v>58900</v>
      </c>
      <c r="X33" s="70">
        <v>456750</v>
      </c>
      <c r="Y33" s="70">
        <v>968950</v>
      </c>
      <c r="Z33" s="70">
        <v>24150</v>
      </c>
      <c r="AA33" s="70">
        <v>3468300</v>
      </c>
      <c r="AB33" s="71">
        <v>10725693</v>
      </c>
      <c r="AC33" s="72">
        <v>15534505</v>
      </c>
      <c r="AD33" s="70">
        <v>3098</v>
      </c>
      <c r="AE33" s="70">
        <v>0</v>
      </c>
      <c r="AF33" s="70">
        <v>15537603</v>
      </c>
      <c r="AG33" s="70">
        <v>656116</v>
      </c>
      <c r="AH33" s="70">
        <v>0</v>
      </c>
      <c r="AI33" s="70">
        <v>0</v>
      </c>
      <c r="AJ33" s="71">
        <v>656116</v>
      </c>
      <c r="AK33" s="72">
        <v>8348</v>
      </c>
      <c r="AL33" s="70">
        <v>0</v>
      </c>
      <c r="AM33" s="70">
        <v>8348</v>
      </c>
      <c r="AN33" s="70">
        <v>69188</v>
      </c>
      <c r="AO33" s="70">
        <v>18379</v>
      </c>
      <c r="AP33" s="70">
        <v>7311</v>
      </c>
      <c r="AQ33" s="408">
        <v>507</v>
      </c>
      <c r="AR33" s="417">
        <v>16297452</v>
      </c>
    </row>
    <row r="34" spans="1:44" ht="24" customHeight="1" x14ac:dyDescent="0.2">
      <c r="A34" s="73">
        <v>25</v>
      </c>
      <c r="B34" s="255" t="s">
        <v>211</v>
      </c>
      <c r="C34" s="77">
        <v>2690</v>
      </c>
      <c r="D34" s="75">
        <v>118269</v>
      </c>
      <c r="E34" s="75">
        <v>3377679</v>
      </c>
      <c r="F34" s="75">
        <v>41003</v>
      </c>
      <c r="G34" s="75">
        <v>274196</v>
      </c>
      <c r="H34" s="76">
        <v>20968</v>
      </c>
      <c r="I34" s="77">
        <v>40040</v>
      </c>
      <c r="J34" s="75">
        <v>49800</v>
      </c>
      <c r="K34" s="75">
        <v>89840</v>
      </c>
      <c r="L34" s="75">
        <v>14040</v>
      </c>
      <c r="M34" s="75">
        <v>16200</v>
      </c>
      <c r="N34" s="75">
        <v>30240</v>
      </c>
      <c r="O34" s="76">
        <v>9360</v>
      </c>
      <c r="P34" s="77">
        <v>0</v>
      </c>
      <c r="Q34" s="75">
        <v>310530</v>
      </c>
      <c r="R34" s="75">
        <v>62320</v>
      </c>
      <c r="S34" s="75">
        <v>372850</v>
      </c>
      <c r="T34" s="76">
        <v>41790</v>
      </c>
      <c r="U34" s="77">
        <v>242220</v>
      </c>
      <c r="V34" s="75">
        <v>148500</v>
      </c>
      <c r="W34" s="75">
        <v>58900</v>
      </c>
      <c r="X34" s="75">
        <v>446850</v>
      </c>
      <c r="Y34" s="75">
        <v>896470</v>
      </c>
      <c r="Z34" s="75">
        <v>21160</v>
      </c>
      <c r="AA34" s="75">
        <v>2338380</v>
      </c>
      <c r="AB34" s="76">
        <v>7634895</v>
      </c>
      <c r="AC34" s="77">
        <v>10228328</v>
      </c>
      <c r="AD34" s="75">
        <v>5493</v>
      </c>
      <c r="AE34" s="75">
        <v>2142</v>
      </c>
      <c r="AF34" s="75">
        <v>10235963</v>
      </c>
      <c r="AG34" s="75">
        <v>103539</v>
      </c>
      <c r="AH34" s="75">
        <v>1613</v>
      </c>
      <c r="AI34" s="75">
        <v>0</v>
      </c>
      <c r="AJ34" s="76">
        <v>105152</v>
      </c>
      <c r="AK34" s="77">
        <v>1016</v>
      </c>
      <c r="AL34" s="75">
        <v>0</v>
      </c>
      <c r="AM34" s="75">
        <v>1016</v>
      </c>
      <c r="AN34" s="75">
        <v>34200</v>
      </c>
      <c r="AO34" s="75">
        <v>8003</v>
      </c>
      <c r="AP34" s="126">
        <v>2530</v>
      </c>
      <c r="AQ34" s="412">
        <v>209</v>
      </c>
      <c r="AR34" s="420">
        <v>10387073</v>
      </c>
    </row>
    <row r="35" spans="1:44" ht="24" customHeight="1" x14ac:dyDescent="0.2">
      <c r="A35" s="82"/>
      <c r="B35" s="256" t="s">
        <v>299</v>
      </c>
      <c r="C35" s="261">
        <f>SUM(C24:C34)</f>
        <v>5375</v>
      </c>
      <c r="D35" s="78">
        <f t="shared" ref="D35:AB35" si="0">SUM(D24:D34)</f>
        <v>2247716</v>
      </c>
      <c r="E35" s="78">
        <f t="shared" si="0"/>
        <v>56593675</v>
      </c>
      <c r="F35" s="78">
        <f t="shared" si="0"/>
        <v>802192</v>
      </c>
      <c r="G35" s="78">
        <f t="shared" si="0"/>
        <v>3948216</v>
      </c>
      <c r="H35" s="242">
        <f t="shared" si="0"/>
        <v>206590</v>
      </c>
      <c r="I35" s="261">
        <f t="shared" si="0"/>
        <v>512460</v>
      </c>
      <c r="J35" s="78">
        <f t="shared" si="0"/>
        <v>554700</v>
      </c>
      <c r="K35" s="78">
        <f t="shared" si="0"/>
        <v>1067160</v>
      </c>
      <c r="L35" s="78">
        <f t="shared" si="0"/>
        <v>193960</v>
      </c>
      <c r="M35" s="78">
        <f t="shared" si="0"/>
        <v>279000</v>
      </c>
      <c r="N35" s="78">
        <f t="shared" si="0"/>
        <v>472960</v>
      </c>
      <c r="O35" s="242">
        <f t="shared" si="0"/>
        <v>79300</v>
      </c>
      <c r="P35" s="261">
        <f t="shared" si="0"/>
        <v>780</v>
      </c>
      <c r="Q35" s="78">
        <f t="shared" si="0"/>
        <v>6683490</v>
      </c>
      <c r="R35" s="78">
        <f t="shared" si="0"/>
        <v>1205740</v>
      </c>
      <c r="S35" s="78">
        <f t="shared" si="0"/>
        <v>7889230</v>
      </c>
      <c r="T35" s="242">
        <f t="shared" si="0"/>
        <v>705680</v>
      </c>
      <c r="U35" s="261">
        <f t="shared" si="0"/>
        <v>3382500</v>
      </c>
      <c r="V35" s="78">
        <f t="shared" si="0"/>
        <v>2188800</v>
      </c>
      <c r="W35" s="78">
        <f t="shared" si="0"/>
        <v>571140</v>
      </c>
      <c r="X35" s="78">
        <f t="shared" si="0"/>
        <v>3875400</v>
      </c>
      <c r="Y35" s="78">
        <f t="shared" si="0"/>
        <v>10017840</v>
      </c>
      <c r="Z35" s="78">
        <f t="shared" si="0"/>
        <v>238050</v>
      </c>
      <c r="AA35" s="78">
        <f t="shared" si="0"/>
        <v>35970000</v>
      </c>
      <c r="AB35" s="242">
        <f t="shared" si="0"/>
        <v>120244764</v>
      </c>
      <c r="AC35" s="261">
        <f t="shared" ref="AC35:AR35" si="1">SUM(AC24:AC34)</f>
        <v>192808826</v>
      </c>
      <c r="AD35" s="78">
        <f t="shared" si="1"/>
        <v>10237</v>
      </c>
      <c r="AE35" s="78">
        <f t="shared" si="1"/>
        <v>5179</v>
      </c>
      <c r="AF35" s="78">
        <f t="shared" si="1"/>
        <v>192824242</v>
      </c>
      <c r="AG35" s="78">
        <f t="shared" si="1"/>
        <v>3031359</v>
      </c>
      <c r="AH35" s="78">
        <f t="shared" si="1"/>
        <v>172367</v>
      </c>
      <c r="AI35" s="78">
        <f t="shared" si="1"/>
        <v>20152</v>
      </c>
      <c r="AJ35" s="242">
        <f t="shared" si="1"/>
        <v>3223878</v>
      </c>
      <c r="AK35" s="261">
        <f t="shared" si="1"/>
        <v>27902</v>
      </c>
      <c r="AL35" s="78">
        <f t="shared" si="1"/>
        <v>0</v>
      </c>
      <c r="AM35" s="78">
        <f t="shared" si="1"/>
        <v>27902</v>
      </c>
      <c r="AN35" s="78">
        <f t="shared" si="1"/>
        <v>340729</v>
      </c>
      <c r="AO35" s="78">
        <f t="shared" si="1"/>
        <v>337919</v>
      </c>
      <c r="AP35" s="78">
        <f t="shared" si="1"/>
        <v>25519</v>
      </c>
      <c r="AQ35" s="410">
        <f t="shared" si="1"/>
        <v>23100</v>
      </c>
      <c r="AR35" s="414">
        <f t="shared" si="1"/>
        <v>196803289</v>
      </c>
    </row>
    <row r="36" spans="1:44" ht="24" customHeight="1" thickBot="1" x14ac:dyDescent="0.25">
      <c r="A36" s="83"/>
      <c r="B36" s="257" t="s">
        <v>47</v>
      </c>
      <c r="C36" s="262">
        <f t="shared" ref="C36:AR36" si="2">SUM(C23,C35)</f>
        <v>54357</v>
      </c>
      <c r="D36" s="84">
        <f t="shared" si="2"/>
        <v>17384600</v>
      </c>
      <c r="E36" s="84">
        <f t="shared" si="2"/>
        <v>476486506</v>
      </c>
      <c r="F36" s="84">
        <f t="shared" si="2"/>
        <v>7117348</v>
      </c>
      <c r="G36" s="84">
        <f t="shared" si="2"/>
        <v>31882211</v>
      </c>
      <c r="H36" s="243">
        <f t="shared" si="2"/>
        <v>1251660</v>
      </c>
      <c r="I36" s="262">
        <f t="shared" si="2"/>
        <v>3798340</v>
      </c>
      <c r="J36" s="84">
        <f t="shared" si="2"/>
        <v>3951000</v>
      </c>
      <c r="K36" s="84">
        <f t="shared" si="2"/>
        <v>7749340</v>
      </c>
      <c r="L36" s="84">
        <f t="shared" si="2"/>
        <v>1753180</v>
      </c>
      <c r="M36" s="84">
        <f t="shared" si="2"/>
        <v>2659500</v>
      </c>
      <c r="N36" s="84">
        <f t="shared" si="2"/>
        <v>4412680</v>
      </c>
      <c r="O36" s="243">
        <f t="shared" si="2"/>
        <v>580580</v>
      </c>
      <c r="P36" s="262">
        <f t="shared" si="2"/>
        <v>10400</v>
      </c>
      <c r="Q36" s="84">
        <f t="shared" si="2"/>
        <v>57087690</v>
      </c>
      <c r="R36" s="84">
        <f t="shared" si="2"/>
        <v>10470140</v>
      </c>
      <c r="S36" s="84">
        <f t="shared" si="2"/>
        <v>67557830</v>
      </c>
      <c r="T36" s="243">
        <f t="shared" si="2"/>
        <v>5350650</v>
      </c>
      <c r="U36" s="262">
        <f t="shared" si="2"/>
        <v>26434320</v>
      </c>
      <c r="V36" s="84">
        <f t="shared" si="2"/>
        <v>17596350</v>
      </c>
      <c r="W36" s="84">
        <f t="shared" si="2"/>
        <v>4252960</v>
      </c>
      <c r="X36" s="84">
        <f t="shared" si="2"/>
        <v>20729250</v>
      </c>
      <c r="Y36" s="84">
        <f t="shared" si="2"/>
        <v>69012880</v>
      </c>
      <c r="Z36" s="84">
        <f t="shared" si="2"/>
        <v>1618970</v>
      </c>
      <c r="AA36" s="84">
        <f t="shared" si="2"/>
        <v>296943570</v>
      </c>
      <c r="AB36" s="243">
        <f t="shared" si="2"/>
        <v>987413582</v>
      </c>
      <c r="AC36" s="385">
        <f t="shared" si="2"/>
        <v>1730190840</v>
      </c>
      <c r="AD36" s="84">
        <f t="shared" si="2"/>
        <v>59674</v>
      </c>
      <c r="AE36" s="84">
        <f t="shared" si="2"/>
        <v>5179</v>
      </c>
      <c r="AF36" s="84">
        <f t="shared" si="2"/>
        <v>1730255693</v>
      </c>
      <c r="AG36" s="84">
        <f t="shared" si="2"/>
        <v>38109507</v>
      </c>
      <c r="AH36" s="84">
        <f t="shared" si="2"/>
        <v>2957457</v>
      </c>
      <c r="AI36" s="84">
        <f t="shared" si="2"/>
        <v>435899</v>
      </c>
      <c r="AJ36" s="243">
        <f t="shared" si="2"/>
        <v>41502863</v>
      </c>
      <c r="AK36" s="262">
        <f>SUM(AK23,AK35)</f>
        <v>336206</v>
      </c>
      <c r="AL36" s="84">
        <f t="shared" si="2"/>
        <v>3744</v>
      </c>
      <c r="AM36" s="84">
        <f t="shared" si="2"/>
        <v>339950</v>
      </c>
      <c r="AN36" s="84">
        <f>SUM(AN23,AN35)</f>
        <v>7660450</v>
      </c>
      <c r="AO36" s="84">
        <f>SUM(AO23)+AO35</f>
        <v>2558844</v>
      </c>
      <c r="AP36" s="84">
        <f t="shared" si="2"/>
        <v>330359</v>
      </c>
      <c r="AQ36" s="413">
        <f t="shared" si="2"/>
        <v>611440</v>
      </c>
      <c r="AR36" s="421">
        <f t="shared" si="2"/>
        <v>1783259599</v>
      </c>
    </row>
    <row r="37" spans="1:44" x14ac:dyDescent="0.2">
      <c r="H37" s="237"/>
    </row>
    <row r="38" spans="1:44" x14ac:dyDescent="0.15">
      <c r="B38" s="160" t="s">
        <v>455</v>
      </c>
      <c r="C38" s="7">
        <f t="shared" ref="C38:J38" si="3">SUM(C9:C22,C24:C34)</f>
        <v>54357</v>
      </c>
      <c r="D38" s="7">
        <f t="shared" si="3"/>
        <v>17384600</v>
      </c>
      <c r="E38" s="7">
        <f t="shared" si="3"/>
        <v>476486506</v>
      </c>
      <c r="F38" s="7">
        <f t="shared" si="3"/>
        <v>7117348</v>
      </c>
      <c r="G38" s="7">
        <f t="shared" si="3"/>
        <v>31882211</v>
      </c>
      <c r="H38" s="7">
        <f t="shared" si="3"/>
        <v>1251660</v>
      </c>
      <c r="I38" s="7">
        <f t="shared" si="3"/>
        <v>3798340</v>
      </c>
      <c r="J38" s="7">
        <f t="shared" si="3"/>
        <v>3951000</v>
      </c>
      <c r="K38" s="7">
        <f>SUM(I38:J38)</f>
        <v>7749340</v>
      </c>
      <c r="L38" s="7">
        <f>SUM(L9:L22,L24:L34)</f>
        <v>1753180</v>
      </c>
      <c r="M38" s="7">
        <f>SUM(M9:M22,M24:M34)</f>
        <v>2659500</v>
      </c>
      <c r="N38" s="7">
        <f>SUM(L38:M38)</f>
        <v>4412680</v>
      </c>
      <c r="O38" s="7">
        <f>SUM(O9:O22,O24:O34)</f>
        <v>580580</v>
      </c>
      <c r="P38" s="7">
        <f>SUM(P9:P22,P24:P34)</f>
        <v>10400</v>
      </c>
      <c r="Q38" s="7">
        <f>SUM(Q9:Q22,Q24:Q34)</f>
        <v>57087690</v>
      </c>
      <c r="R38" s="7">
        <f>SUM(R9:R22,R24:R34)</f>
        <v>10470140</v>
      </c>
      <c r="S38" s="7">
        <f>SUM(Q38:R38)</f>
        <v>67557830</v>
      </c>
      <c r="T38" s="7">
        <f>SUM(T9:T22,T24:T34)</f>
        <v>5350650</v>
      </c>
      <c r="U38" s="7">
        <f>SUM(U9:U22,U24:U34)</f>
        <v>26434320</v>
      </c>
      <c r="V38" s="7">
        <f>SUM(V9:V22,V24:V34)</f>
        <v>17596350</v>
      </c>
      <c r="W38" s="7">
        <f>SUM(W9:W22,W24:W34)</f>
        <v>4252960</v>
      </c>
      <c r="X38" s="7">
        <f>SUM(X9:X22,X24:X34)</f>
        <v>20729250</v>
      </c>
      <c r="Y38" s="7">
        <f>SUM(U38:X38)</f>
        <v>69012880</v>
      </c>
      <c r="Z38" s="7">
        <f>SUM(Z9:Z22,Z24:Z34)</f>
        <v>1618970</v>
      </c>
      <c r="AA38" s="7">
        <f>SUM(AA9:AA22,AA24:AA34)</f>
        <v>296943570</v>
      </c>
      <c r="AB38" s="7">
        <f>SUM(C38:H38,K38,N38:P38,S38:T38,Y38:AA38)</f>
        <v>987413582</v>
      </c>
      <c r="AC38" s="343">
        <f>SUM(AC9:AC22,AC24:AC34)</f>
        <v>1730190840</v>
      </c>
      <c r="AD38" s="7">
        <f>SUM(AD9:AD22,AD24:AD34)</f>
        <v>59674</v>
      </c>
      <c r="AE38" s="7">
        <f>SUM(AE9:AE22,AE24:AE34)</f>
        <v>5179</v>
      </c>
      <c r="AF38" s="7">
        <f>SUM(AC38:AE38)</f>
        <v>1730255693</v>
      </c>
      <c r="AG38" s="7">
        <f>SUM(AG9:AG22,AG24:AG34)</f>
        <v>38109507</v>
      </c>
      <c r="AH38" s="7">
        <f>SUM(AH9:AH22,AH24:AH34)</f>
        <v>2957457</v>
      </c>
      <c r="AI38" s="7">
        <f>SUM(AI9:AI22,AI24:AI34)</f>
        <v>435899</v>
      </c>
      <c r="AJ38" s="7">
        <f>SUM(AG38:AI38)</f>
        <v>41502863</v>
      </c>
      <c r="AK38" s="7">
        <f>SUM(AK9:AK22,AK24:AK34)</f>
        <v>336206</v>
      </c>
      <c r="AL38" s="7">
        <f>SUM(AL9:AL22,AL24:AL34)</f>
        <v>3744</v>
      </c>
      <c r="AM38" s="7">
        <f>SUM(AK38:AL38)</f>
        <v>339950</v>
      </c>
      <c r="AN38" s="7">
        <f>SUM(AN9:AN22,AN24:AN34)</f>
        <v>7660450</v>
      </c>
      <c r="AP38" s="7">
        <f>SUM(AP9:AP22,AP24:AP34)</f>
        <v>330359</v>
      </c>
      <c r="AQ38" s="7">
        <f>SUM(AQ9:AQ22,AQ24:AQ34)</f>
        <v>611440</v>
      </c>
      <c r="AR38" s="7">
        <f>SUM(AF38,AJ38,AM38,AN38:AQ38)</f>
        <v>1780700755</v>
      </c>
    </row>
    <row r="39" spans="1:44" x14ac:dyDescent="0.15">
      <c r="C39" s="7">
        <f>C36-C38</f>
        <v>0</v>
      </c>
      <c r="D39" s="7">
        <f t="shared" ref="D39:AR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 t="shared" si="4"/>
        <v>0</v>
      </c>
      <c r="L39" s="7">
        <f t="shared" si="4"/>
        <v>0</v>
      </c>
      <c r="M39" s="7">
        <f t="shared" si="4"/>
        <v>0</v>
      </c>
      <c r="N39" s="7">
        <f t="shared" si="4"/>
        <v>0</v>
      </c>
      <c r="O39" s="7">
        <f t="shared" si="4"/>
        <v>0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  <c r="X39" s="7">
        <f t="shared" si="4"/>
        <v>0</v>
      </c>
      <c r="Y39" s="7">
        <f t="shared" si="4"/>
        <v>0</v>
      </c>
      <c r="Z39" s="7">
        <f t="shared" si="4"/>
        <v>0</v>
      </c>
      <c r="AA39" s="7">
        <f t="shared" si="4"/>
        <v>0</v>
      </c>
      <c r="AB39" s="7">
        <f t="shared" si="4"/>
        <v>0</v>
      </c>
      <c r="AC39" s="343">
        <f t="shared" si="4"/>
        <v>0</v>
      </c>
      <c r="AD39" s="7">
        <f t="shared" si="4"/>
        <v>0</v>
      </c>
      <c r="AE39" s="7">
        <f t="shared" si="4"/>
        <v>0</v>
      </c>
      <c r="AF39" s="7">
        <f t="shared" si="4"/>
        <v>0</v>
      </c>
      <c r="AG39" s="7">
        <f t="shared" si="4"/>
        <v>0</v>
      </c>
      <c r="AH39" s="7">
        <f t="shared" si="4"/>
        <v>0</v>
      </c>
      <c r="AI39" s="7">
        <f t="shared" si="4"/>
        <v>0</v>
      </c>
      <c r="AJ39" s="7">
        <f t="shared" si="4"/>
        <v>0</v>
      </c>
      <c r="AK39" s="7">
        <f t="shared" si="4"/>
        <v>0</v>
      </c>
      <c r="AL39" s="7">
        <f t="shared" si="4"/>
        <v>0</v>
      </c>
      <c r="AM39" s="7">
        <f t="shared" si="4"/>
        <v>0</v>
      </c>
      <c r="AN39" s="7">
        <f>AN36-AN38</f>
        <v>0</v>
      </c>
      <c r="AP39" s="7">
        <f t="shared" si="4"/>
        <v>0</v>
      </c>
      <c r="AQ39" s="7">
        <f t="shared" si="4"/>
        <v>0</v>
      </c>
      <c r="AR39" s="7">
        <f t="shared" si="4"/>
        <v>2558844</v>
      </c>
    </row>
  </sheetData>
  <sheetProtection selectLockedCells="1" selectUnlockedCells="1"/>
  <phoneticPr fontId="2"/>
  <pageMargins left="0.78740157480314965" right="0.59055118110236227" top="0.78740157480314965" bottom="0.78740157480314965" header="0.39370078740157483" footer="0.39370078740157483"/>
  <pageSetup paperSize="9" scale="56" firstPageNumber="19" orientation="landscape" useFirstPageNumber="1" r:id="rId1"/>
  <headerFooter alignWithMargins="0"/>
  <colBreaks count="3" manualBreakCount="3">
    <brk id="8" max="35" man="1"/>
    <brk id="20" max="35" man="1"/>
    <brk id="28" max="35" man="1"/>
  </col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B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N10" sqref="N10"/>
    </sheetView>
  </sheetViews>
  <sheetFormatPr defaultColWidth="11" defaultRowHeight="18" x14ac:dyDescent="0.15"/>
  <cols>
    <col min="1" max="1" width="4.875" style="7" customWidth="1"/>
    <col min="2" max="2" width="13.875" style="7" customWidth="1"/>
    <col min="3" max="9" width="24.625" style="7" customWidth="1"/>
    <col min="10" max="10" width="24.125" style="7" customWidth="1"/>
    <col min="11" max="13" width="23.375" style="7" customWidth="1"/>
    <col min="14" max="15" width="24.625" style="7" customWidth="1"/>
    <col min="16" max="28" width="16.25" style="7" customWidth="1"/>
    <col min="29" max="16384" width="11" style="7"/>
  </cols>
  <sheetData>
    <row r="1" spans="1:28" ht="20.100000000000001" customHeight="1" x14ac:dyDescent="0.15"/>
    <row r="2" spans="1:28" ht="20.100000000000001" customHeight="1" x14ac:dyDescent="0.15">
      <c r="B2" s="25"/>
      <c r="C2" s="292" t="s">
        <v>568</v>
      </c>
      <c r="K2" s="292" t="str">
        <f>C2</f>
        <v>第１４表  平成２９年度分市町村民税の所得割額等</v>
      </c>
      <c r="L2" s="292"/>
      <c r="P2" s="292" t="str">
        <f>C2</f>
        <v>第１４表  平成２９年度分市町村民税の所得割額等</v>
      </c>
    </row>
    <row r="3" spans="1:28" s="26" customFormat="1" ht="20.100000000000001" customHeight="1" thickBot="1" x14ac:dyDescent="0.25">
      <c r="C3" s="293" t="s">
        <v>104</v>
      </c>
      <c r="D3" s="85"/>
      <c r="E3" s="85"/>
      <c r="F3" s="86"/>
      <c r="G3" s="61"/>
      <c r="H3" s="61"/>
      <c r="J3" s="212" t="s">
        <v>70</v>
      </c>
      <c r="K3" s="293" t="s">
        <v>105</v>
      </c>
      <c r="L3" s="293"/>
      <c r="M3" s="86"/>
      <c r="O3" s="212" t="s">
        <v>70</v>
      </c>
      <c r="P3" s="293" t="s">
        <v>106</v>
      </c>
      <c r="Q3" s="85"/>
      <c r="R3" s="85"/>
      <c r="S3" s="85"/>
      <c r="T3" s="86"/>
      <c r="U3" s="86"/>
      <c r="V3" s="61"/>
      <c r="W3" s="61"/>
      <c r="X3" s="61"/>
      <c r="Y3" s="61"/>
      <c r="Z3" s="86"/>
      <c r="AB3" s="212" t="s">
        <v>412</v>
      </c>
    </row>
    <row r="4" spans="1:28" ht="24" customHeight="1" x14ac:dyDescent="0.15">
      <c r="A4" s="27"/>
      <c r="B4" s="246"/>
      <c r="C4" s="144" t="s">
        <v>107</v>
      </c>
      <c r="D4" s="30"/>
      <c r="E4" s="30"/>
      <c r="F4" s="30"/>
      <c r="G4" s="30"/>
      <c r="H4" s="30"/>
      <c r="I4" s="30"/>
      <c r="J4" s="31"/>
      <c r="K4" s="134" t="s">
        <v>108</v>
      </c>
      <c r="L4" s="28"/>
      <c r="M4" s="28"/>
      <c r="N4" s="28"/>
      <c r="O4" s="277"/>
      <c r="P4" s="134" t="s">
        <v>109</v>
      </c>
      <c r="Q4" s="28"/>
      <c r="R4" s="28"/>
      <c r="S4" s="28"/>
      <c r="T4" s="28"/>
      <c r="U4" s="28"/>
      <c r="V4" s="91"/>
      <c r="W4" s="91"/>
      <c r="X4" s="92"/>
      <c r="Y4" s="93"/>
      <c r="Z4" s="28" t="s">
        <v>110</v>
      </c>
      <c r="AA4" s="28"/>
      <c r="AB4" s="31"/>
    </row>
    <row r="5" spans="1:28" ht="24" customHeight="1" x14ac:dyDescent="0.15">
      <c r="A5" s="32"/>
      <c r="B5" s="247"/>
      <c r="C5" s="260" t="s">
        <v>111</v>
      </c>
      <c r="D5" s="95" t="s">
        <v>112</v>
      </c>
      <c r="E5" s="205"/>
      <c r="F5" s="206"/>
      <c r="G5" s="98"/>
      <c r="H5" s="99" t="s">
        <v>113</v>
      </c>
      <c r="I5" s="100"/>
      <c r="J5" s="101"/>
      <c r="K5" s="386"/>
      <c r="L5" s="403"/>
      <c r="M5" s="376"/>
      <c r="N5" s="376"/>
      <c r="O5" s="207"/>
      <c r="P5" s="104"/>
      <c r="Q5" s="105"/>
      <c r="R5" s="208"/>
      <c r="S5" s="106"/>
      <c r="T5" s="107"/>
      <c r="U5" s="42"/>
      <c r="V5" s="108"/>
      <c r="W5" s="53" t="s">
        <v>217</v>
      </c>
      <c r="X5" s="303" t="s">
        <v>433</v>
      </c>
      <c r="Y5" s="109"/>
      <c r="Z5" s="278" t="s">
        <v>200</v>
      </c>
      <c r="AA5" s="34" t="s">
        <v>200</v>
      </c>
      <c r="AB5" s="110"/>
    </row>
    <row r="6" spans="1:28" ht="24" customHeight="1" x14ac:dyDescent="0.15">
      <c r="A6" s="43" t="s">
        <v>9</v>
      </c>
      <c r="B6" s="248"/>
      <c r="C6" s="156" t="s">
        <v>114</v>
      </c>
      <c r="D6" s="111" t="s">
        <v>334</v>
      </c>
      <c r="E6" s="111" t="s">
        <v>335</v>
      </c>
      <c r="F6" s="112" t="s">
        <v>336</v>
      </c>
      <c r="G6" s="198" t="s">
        <v>79</v>
      </c>
      <c r="H6" s="34" t="s">
        <v>334</v>
      </c>
      <c r="I6" s="114" t="s">
        <v>338</v>
      </c>
      <c r="J6" s="202" t="s">
        <v>79</v>
      </c>
      <c r="K6" s="120" t="s">
        <v>593</v>
      </c>
      <c r="L6" s="404" t="s">
        <v>591</v>
      </c>
      <c r="M6" s="117" t="s">
        <v>315</v>
      </c>
      <c r="N6" s="109" t="s">
        <v>174</v>
      </c>
      <c r="O6" s="63" t="s">
        <v>12</v>
      </c>
      <c r="P6" s="120" t="s">
        <v>220</v>
      </c>
      <c r="Q6" s="59" t="s">
        <v>244</v>
      </c>
      <c r="R6" s="61" t="s">
        <v>245</v>
      </c>
      <c r="S6" s="59" t="s">
        <v>225</v>
      </c>
      <c r="T6" s="302" t="s">
        <v>432</v>
      </c>
      <c r="U6" s="62" t="s">
        <v>12</v>
      </c>
      <c r="V6" s="59" t="s">
        <v>115</v>
      </c>
      <c r="W6" s="59" t="s">
        <v>218</v>
      </c>
      <c r="X6" s="304" t="s">
        <v>216</v>
      </c>
      <c r="Y6" s="121" t="s">
        <v>116</v>
      </c>
      <c r="Z6" s="121" t="s">
        <v>201</v>
      </c>
      <c r="AA6" s="59" t="s">
        <v>201</v>
      </c>
      <c r="AB6" s="115" t="s">
        <v>12</v>
      </c>
    </row>
    <row r="7" spans="1:28" ht="24" customHeight="1" x14ac:dyDescent="0.2">
      <c r="A7" s="32"/>
      <c r="B7" s="40"/>
      <c r="C7" s="156" t="s">
        <v>117</v>
      </c>
      <c r="D7" s="121" t="s">
        <v>341</v>
      </c>
      <c r="E7" s="121" t="s">
        <v>342</v>
      </c>
      <c r="F7" s="60" t="s">
        <v>342</v>
      </c>
      <c r="G7" s="59"/>
      <c r="H7" s="59" t="s">
        <v>341</v>
      </c>
      <c r="I7" s="122" t="s">
        <v>343</v>
      </c>
      <c r="J7" s="63"/>
      <c r="K7" s="120" t="s">
        <v>530</v>
      </c>
      <c r="L7" s="404" t="s">
        <v>592</v>
      </c>
      <c r="M7" s="117" t="s">
        <v>316</v>
      </c>
      <c r="N7" s="209" t="s">
        <v>282</v>
      </c>
      <c r="O7" s="63"/>
      <c r="P7" s="123"/>
      <c r="Q7" s="45"/>
      <c r="R7" s="300" t="s">
        <v>219</v>
      </c>
      <c r="S7" s="301" t="s">
        <v>223</v>
      </c>
      <c r="T7" s="113"/>
      <c r="U7" s="59"/>
      <c r="V7" s="108"/>
      <c r="W7" s="108"/>
      <c r="X7" s="124"/>
      <c r="Y7" s="124"/>
      <c r="Z7" s="121" t="s">
        <v>198</v>
      </c>
      <c r="AA7" s="59" t="s">
        <v>199</v>
      </c>
      <c r="AB7" s="115"/>
    </row>
    <row r="8" spans="1:28" s="342" customFormat="1" ht="24" customHeight="1" x14ac:dyDescent="0.2">
      <c r="A8" s="339"/>
      <c r="B8" s="340"/>
      <c r="C8" s="21" t="s">
        <v>580</v>
      </c>
      <c r="D8" s="9" t="s">
        <v>588</v>
      </c>
      <c r="E8" s="10" t="s">
        <v>581</v>
      </c>
      <c r="F8" s="6" t="s">
        <v>582</v>
      </c>
      <c r="G8" s="6" t="s">
        <v>583</v>
      </c>
      <c r="H8" s="8" t="s">
        <v>584</v>
      </c>
      <c r="I8" s="11" t="s">
        <v>585</v>
      </c>
      <c r="J8" s="12" t="s">
        <v>586</v>
      </c>
      <c r="K8" s="6" t="s">
        <v>529</v>
      </c>
      <c r="L8" s="6" t="s">
        <v>527</v>
      </c>
      <c r="M8" s="6" t="s">
        <v>528</v>
      </c>
      <c r="N8" s="6" t="s">
        <v>589</v>
      </c>
      <c r="O8" s="6" t="s">
        <v>590</v>
      </c>
      <c r="P8" s="14" t="s">
        <v>317</v>
      </c>
      <c r="Q8" s="17" t="s">
        <v>318</v>
      </c>
      <c r="R8" s="14" t="s">
        <v>319</v>
      </c>
      <c r="S8" s="17" t="s">
        <v>320</v>
      </c>
      <c r="T8" s="18" t="s">
        <v>321</v>
      </c>
      <c r="U8" s="14" t="s">
        <v>322</v>
      </c>
      <c r="V8" s="14" t="s">
        <v>323</v>
      </c>
      <c r="W8" s="210" t="s">
        <v>324</v>
      </c>
      <c r="X8" s="210" t="s">
        <v>325</v>
      </c>
      <c r="Y8" s="9" t="s">
        <v>326</v>
      </c>
      <c r="Z8" s="14" t="s">
        <v>327</v>
      </c>
      <c r="AA8" s="20" t="s">
        <v>328</v>
      </c>
      <c r="AB8" s="20" t="s">
        <v>587</v>
      </c>
    </row>
    <row r="9" spans="1:28" ht="24" customHeight="1" x14ac:dyDescent="0.2">
      <c r="A9" s="65">
        <v>1</v>
      </c>
      <c r="B9" s="249" t="s">
        <v>28</v>
      </c>
      <c r="C9" s="68">
        <v>32383687</v>
      </c>
      <c r="D9" s="66">
        <v>426493</v>
      </c>
      <c r="E9" s="66">
        <v>35763</v>
      </c>
      <c r="F9" s="66">
        <v>3675</v>
      </c>
      <c r="G9" s="66">
        <v>465931</v>
      </c>
      <c r="H9" s="66">
        <v>5923</v>
      </c>
      <c r="I9" s="66">
        <v>0</v>
      </c>
      <c r="J9" s="67">
        <v>5923</v>
      </c>
      <c r="K9" s="387">
        <v>97911</v>
      </c>
      <c r="L9" s="405">
        <v>26492</v>
      </c>
      <c r="M9" s="125">
        <v>2142</v>
      </c>
      <c r="N9" s="66">
        <v>8105</v>
      </c>
      <c r="O9" s="67">
        <v>32990191</v>
      </c>
      <c r="P9" s="68">
        <v>474108</v>
      </c>
      <c r="Q9" s="66">
        <v>27075</v>
      </c>
      <c r="R9" s="66">
        <v>412621</v>
      </c>
      <c r="S9" s="66">
        <v>403306</v>
      </c>
      <c r="T9" s="66">
        <v>844</v>
      </c>
      <c r="U9" s="66">
        <v>1317954</v>
      </c>
      <c r="V9" s="66">
        <v>2868</v>
      </c>
      <c r="W9" s="66">
        <v>20731</v>
      </c>
      <c r="X9" s="66">
        <v>12079</v>
      </c>
      <c r="Y9" s="66">
        <v>96</v>
      </c>
      <c r="Z9" s="66">
        <v>30994028</v>
      </c>
      <c r="AA9" s="79">
        <v>642435</v>
      </c>
      <c r="AB9" s="67">
        <v>31636463</v>
      </c>
    </row>
    <row r="10" spans="1:28" ht="24" customHeight="1" x14ac:dyDescent="0.2">
      <c r="A10" s="69">
        <v>2</v>
      </c>
      <c r="B10" s="250" t="s">
        <v>29</v>
      </c>
      <c r="C10" s="72">
        <v>7063271</v>
      </c>
      <c r="D10" s="70">
        <v>78627</v>
      </c>
      <c r="E10" s="70">
        <v>1666</v>
      </c>
      <c r="F10" s="70">
        <v>0</v>
      </c>
      <c r="G10" s="70">
        <v>80293</v>
      </c>
      <c r="H10" s="70">
        <v>1714</v>
      </c>
      <c r="I10" s="70">
        <v>112</v>
      </c>
      <c r="J10" s="71">
        <v>1826</v>
      </c>
      <c r="K10" s="72">
        <v>25556</v>
      </c>
      <c r="L10" s="171">
        <v>4003</v>
      </c>
      <c r="M10" s="70">
        <v>1542</v>
      </c>
      <c r="N10" s="70">
        <v>3170</v>
      </c>
      <c r="O10" s="71">
        <v>7179661</v>
      </c>
      <c r="P10" s="72">
        <v>137013</v>
      </c>
      <c r="Q10" s="70">
        <v>4712</v>
      </c>
      <c r="R10" s="70">
        <v>98053</v>
      </c>
      <c r="S10" s="70">
        <v>58131</v>
      </c>
      <c r="T10" s="70">
        <v>27</v>
      </c>
      <c r="U10" s="70">
        <v>297936</v>
      </c>
      <c r="V10" s="70">
        <v>1308</v>
      </c>
      <c r="W10" s="70">
        <v>5279</v>
      </c>
      <c r="X10" s="70">
        <v>3160</v>
      </c>
      <c r="Y10" s="70">
        <v>70</v>
      </c>
      <c r="Z10" s="70">
        <v>6661111</v>
      </c>
      <c r="AA10" s="70">
        <v>210797</v>
      </c>
      <c r="AB10" s="71">
        <v>6871908</v>
      </c>
    </row>
    <row r="11" spans="1:28" ht="24" customHeight="1" x14ac:dyDescent="0.2">
      <c r="A11" s="69">
        <v>3</v>
      </c>
      <c r="B11" s="250" t="s">
        <v>30</v>
      </c>
      <c r="C11" s="72">
        <v>7754561</v>
      </c>
      <c r="D11" s="70">
        <v>81596</v>
      </c>
      <c r="E11" s="70">
        <v>13465</v>
      </c>
      <c r="F11" s="70">
        <v>519</v>
      </c>
      <c r="G11" s="70">
        <v>95580</v>
      </c>
      <c r="H11" s="70">
        <v>526</v>
      </c>
      <c r="I11" s="70">
        <v>0</v>
      </c>
      <c r="J11" s="71">
        <v>526</v>
      </c>
      <c r="K11" s="72">
        <v>45576</v>
      </c>
      <c r="L11" s="171">
        <v>3673</v>
      </c>
      <c r="M11" s="70">
        <v>731</v>
      </c>
      <c r="N11" s="70">
        <v>885</v>
      </c>
      <c r="O11" s="71">
        <v>7901532</v>
      </c>
      <c r="P11" s="72">
        <v>153139</v>
      </c>
      <c r="Q11" s="70">
        <v>6725</v>
      </c>
      <c r="R11" s="70">
        <v>120696</v>
      </c>
      <c r="S11" s="70">
        <v>51672</v>
      </c>
      <c r="T11" s="70">
        <v>0</v>
      </c>
      <c r="U11" s="70">
        <v>332232</v>
      </c>
      <c r="V11" s="70">
        <v>1062</v>
      </c>
      <c r="W11" s="70">
        <v>5174</v>
      </c>
      <c r="X11" s="70">
        <v>2413</v>
      </c>
      <c r="Y11" s="70">
        <v>225</v>
      </c>
      <c r="Z11" s="70">
        <v>7319790</v>
      </c>
      <c r="AA11" s="70">
        <v>240636</v>
      </c>
      <c r="AB11" s="71">
        <v>7560426</v>
      </c>
    </row>
    <row r="12" spans="1:28" ht="24" customHeight="1" x14ac:dyDescent="0.2">
      <c r="A12" s="69">
        <v>4</v>
      </c>
      <c r="B12" s="250" t="s">
        <v>31</v>
      </c>
      <c r="C12" s="72">
        <v>5630454</v>
      </c>
      <c r="D12" s="70">
        <v>69625</v>
      </c>
      <c r="E12" s="70">
        <v>1861</v>
      </c>
      <c r="F12" s="70">
        <v>0</v>
      </c>
      <c r="G12" s="70">
        <v>71486</v>
      </c>
      <c r="H12" s="70">
        <v>448</v>
      </c>
      <c r="I12" s="70">
        <v>0</v>
      </c>
      <c r="J12" s="71">
        <v>448</v>
      </c>
      <c r="K12" s="72">
        <v>9191</v>
      </c>
      <c r="L12" s="171">
        <v>6104</v>
      </c>
      <c r="M12" s="70">
        <v>721</v>
      </c>
      <c r="N12" s="70">
        <v>471</v>
      </c>
      <c r="O12" s="71">
        <v>5718875</v>
      </c>
      <c r="P12" s="72">
        <v>112026</v>
      </c>
      <c r="Q12" s="70">
        <v>2676</v>
      </c>
      <c r="R12" s="70">
        <v>95076</v>
      </c>
      <c r="S12" s="70">
        <v>38859</v>
      </c>
      <c r="T12" s="70">
        <v>128</v>
      </c>
      <c r="U12" s="70">
        <v>248765</v>
      </c>
      <c r="V12" s="70">
        <v>801</v>
      </c>
      <c r="W12" s="70">
        <v>3869</v>
      </c>
      <c r="X12" s="70">
        <v>2051</v>
      </c>
      <c r="Y12" s="70">
        <v>85</v>
      </c>
      <c r="Z12" s="70">
        <v>5277932</v>
      </c>
      <c r="AA12" s="70">
        <v>185372</v>
      </c>
      <c r="AB12" s="71">
        <v>5463304</v>
      </c>
    </row>
    <row r="13" spans="1:28" ht="24" customHeight="1" x14ac:dyDescent="0.2">
      <c r="A13" s="69">
        <v>5</v>
      </c>
      <c r="B13" s="250" t="s">
        <v>32</v>
      </c>
      <c r="C13" s="72">
        <v>4681287</v>
      </c>
      <c r="D13" s="70">
        <v>56720</v>
      </c>
      <c r="E13" s="70">
        <v>6077</v>
      </c>
      <c r="F13" s="70">
        <v>1016</v>
      </c>
      <c r="G13" s="70">
        <v>63813</v>
      </c>
      <c r="H13" s="70">
        <v>2825</v>
      </c>
      <c r="I13" s="70">
        <v>0</v>
      </c>
      <c r="J13" s="71">
        <v>2825</v>
      </c>
      <c r="K13" s="72">
        <v>11074</v>
      </c>
      <c r="L13" s="171">
        <v>2462</v>
      </c>
      <c r="M13" s="70">
        <v>189</v>
      </c>
      <c r="N13" s="70">
        <v>431</v>
      </c>
      <c r="O13" s="71">
        <v>4762081</v>
      </c>
      <c r="P13" s="72">
        <v>92975</v>
      </c>
      <c r="Q13" s="70">
        <v>2937</v>
      </c>
      <c r="R13" s="70">
        <v>70060</v>
      </c>
      <c r="S13" s="70">
        <v>24830</v>
      </c>
      <c r="T13" s="70">
        <v>108</v>
      </c>
      <c r="U13" s="70">
        <v>190910</v>
      </c>
      <c r="V13" s="70">
        <v>864</v>
      </c>
      <c r="W13" s="70">
        <v>2262</v>
      </c>
      <c r="X13" s="70">
        <v>1117</v>
      </c>
      <c r="Y13" s="70">
        <v>228</v>
      </c>
      <c r="Z13" s="70">
        <v>4421783</v>
      </c>
      <c r="AA13" s="70">
        <v>144917</v>
      </c>
      <c r="AB13" s="71">
        <v>4566700</v>
      </c>
    </row>
    <row r="14" spans="1:28" ht="24" customHeight="1" x14ac:dyDescent="0.2">
      <c r="A14" s="69">
        <v>6</v>
      </c>
      <c r="B14" s="250" t="s">
        <v>33</v>
      </c>
      <c r="C14" s="72">
        <v>3621382</v>
      </c>
      <c r="D14" s="70">
        <v>34272</v>
      </c>
      <c r="E14" s="70">
        <v>35</v>
      </c>
      <c r="F14" s="70">
        <v>930</v>
      </c>
      <c r="G14" s="70">
        <v>35237</v>
      </c>
      <c r="H14" s="70">
        <v>128</v>
      </c>
      <c r="I14" s="70">
        <v>0</v>
      </c>
      <c r="J14" s="71">
        <v>128</v>
      </c>
      <c r="K14" s="72">
        <v>449</v>
      </c>
      <c r="L14" s="171">
        <v>1612</v>
      </c>
      <c r="M14" s="70">
        <v>404</v>
      </c>
      <c r="N14" s="70">
        <v>797</v>
      </c>
      <c r="O14" s="71">
        <v>3660009</v>
      </c>
      <c r="P14" s="72">
        <v>79844</v>
      </c>
      <c r="Q14" s="70">
        <v>1595</v>
      </c>
      <c r="R14" s="70">
        <v>37079</v>
      </c>
      <c r="S14" s="70">
        <v>14232</v>
      </c>
      <c r="T14" s="70">
        <v>12</v>
      </c>
      <c r="U14" s="70">
        <v>132762</v>
      </c>
      <c r="V14" s="70">
        <v>677</v>
      </c>
      <c r="W14" s="70">
        <v>1995</v>
      </c>
      <c r="X14" s="70">
        <v>952</v>
      </c>
      <c r="Y14" s="70">
        <v>0</v>
      </c>
      <c r="Z14" s="70">
        <v>3438679</v>
      </c>
      <c r="AA14" s="70">
        <v>84944</v>
      </c>
      <c r="AB14" s="71">
        <v>3523623</v>
      </c>
    </row>
    <row r="15" spans="1:28" ht="24" customHeight="1" x14ac:dyDescent="0.2">
      <c r="A15" s="69">
        <v>7</v>
      </c>
      <c r="B15" s="250" t="s">
        <v>34</v>
      </c>
      <c r="C15" s="72">
        <v>9097002</v>
      </c>
      <c r="D15" s="70">
        <v>108240</v>
      </c>
      <c r="E15" s="70">
        <v>5587</v>
      </c>
      <c r="F15" s="70">
        <v>3283</v>
      </c>
      <c r="G15" s="70">
        <v>117110</v>
      </c>
      <c r="H15" s="70">
        <v>1003</v>
      </c>
      <c r="I15" s="70">
        <v>0</v>
      </c>
      <c r="J15" s="71">
        <v>1003</v>
      </c>
      <c r="K15" s="72">
        <v>7786</v>
      </c>
      <c r="L15" s="171">
        <v>6880</v>
      </c>
      <c r="M15" s="70">
        <v>1403</v>
      </c>
      <c r="N15" s="70">
        <v>1652</v>
      </c>
      <c r="O15" s="71">
        <v>9232836</v>
      </c>
      <c r="P15" s="72">
        <v>154347</v>
      </c>
      <c r="Q15" s="70">
        <v>4806</v>
      </c>
      <c r="R15" s="70">
        <v>145104</v>
      </c>
      <c r="S15" s="70">
        <v>79514</v>
      </c>
      <c r="T15" s="70">
        <v>23</v>
      </c>
      <c r="U15" s="70">
        <v>383794</v>
      </c>
      <c r="V15" s="70">
        <v>1400</v>
      </c>
      <c r="W15" s="70">
        <v>4814</v>
      </c>
      <c r="X15" s="70">
        <v>4686</v>
      </c>
      <c r="Y15" s="70">
        <v>758</v>
      </c>
      <c r="Z15" s="70">
        <v>8538478</v>
      </c>
      <c r="AA15" s="70">
        <v>298906</v>
      </c>
      <c r="AB15" s="71">
        <v>8837384</v>
      </c>
    </row>
    <row r="16" spans="1:28" ht="24" customHeight="1" x14ac:dyDescent="0.2">
      <c r="A16" s="69">
        <v>8</v>
      </c>
      <c r="B16" s="250" t="s">
        <v>35</v>
      </c>
      <c r="C16" s="72">
        <v>3923993</v>
      </c>
      <c r="D16" s="70">
        <v>39702</v>
      </c>
      <c r="E16" s="70">
        <v>425</v>
      </c>
      <c r="F16" s="70">
        <v>0</v>
      </c>
      <c r="G16" s="70">
        <v>40127</v>
      </c>
      <c r="H16" s="70">
        <v>354</v>
      </c>
      <c r="I16" s="70">
        <v>0</v>
      </c>
      <c r="J16" s="71">
        <v>354</v>
      </c>
      <c r="K16" s="72">
        <v>572</v>
      </c>
      <c r="L16" s="171">
        <v>1352</v>
      </c>
      <c r="M16" s="70">
        <v>483</v>
      </c>
      <c r="N16" s="70">
        <v>508</v>
      </c>
      <c r="O16" s="71">
        <v>3967389</v>
      </c>
      <c r="P16" s="72">
        <v>75849</v>
      </c>
      <c r="Q16" s="70">
        <v>1968</v>
      </c>
      <c r="R16" s="70">
        <v>66992</v>
      </c>
      <c r="S16" s="70">
        <v>22774</v>
      </c>
      <c r="T16" s="70">
        <v>23</v>
      </c>
      <c r="U16" s="70">
        <v>167606</v>
      </c>
      <c r="V16" s="70">
        <v>771</v>
      </c>
      <c r="W16" s="70">
        <v>1868</v>
      </c>
      <c r="X16" s="70">
        <v>1229</v>
      </c>
      <c r="Y16" s="70">
        <v>21</v>
      </c>
      <c r="Z16" s="70">
        <v>3657867</v>
      </c>
      <c r="AA16" s="70">
        <v>138027</v>
      </c>
      <c r="AB16" s="71">
        <v>3795894</v>
      </c>
    </row>
    <row r="17" spans="1:28" ht="24" customHeight="1" x14ac:dyDescent="0.2">
      <c r="A17" s="69">
        <v>9</v>
      </c>
      <c r="B17" s="250" t="s">
        <v>36</v>
      </c>
      <c r="C17" s="72">
        <v>3492382</v>
      </c>
      <c r="D17" s="70">
        <v>25776</v>
      </c>
      <c r="E17" s="70">
        <v>1447</v>
      </c>
      <c r="F17" s="70">
        <v>0</v>
      </c>
      <c r="G17" s="70">
        <v>27223</v>
      </c>
      <c r="H17" s="70">
        <v>735</v>
      </c>
      <c r="I17" s="70">
        <v>0</v>
      </c>
      <c r="J17" s="71">
        <v>735</v>
      </c>
      <c r="K17" s="72">
        <v>137</v>
      </c>
      <c r="L17" s="171">
        <v>1502</v>
      </c>
      <c r="M17" s="70">
        <v>257</v>
      </c>
      <c r="N17" s="70">
        <v>339</v>
      </c>
      <c r="O17" s="71">
        <v>3522575</v>
      </c>
      <c r="P17" s="72">
        <v>66953</v>
      </c>
      <c r="Q17" s="70">
        <v>748</v>
      </c>
      <c r="R17" s="70">
        <v>48068</v>
      </c>
      <c r="S17" s="70">
        <v>21695</v>
      </c>
      <c r="T17" s="70">
        <v>83</v>
      </c>
      <c r="U17" s="70">
        <v>137547</v>
      </c>
      <c r="V17" s="70">
        <v>409</v>
      </c>
      <c r="W17" s="70">
        <v>1604</v>
      </c>
      <c r="X17" s="70">
        <v>1179</v>
      </c>
      <c r="Y17" s="70">
        <v>498</v>
      </c>
      <c r="Z17" s="70">
        <v>3277132</v>
      </c>
      <c r="AA17" s="70">
        <v>104206</v>
      </c>
      <c r="AB17" s="71">
        <v>3381338</v>
      </c>
    </row>
    <row r="18" spans="1:28" ht="24" customHeight="1" x14ac:dyDescent="0.2">
      <c r="A18" s="69">
        <v>10</v>
      </c>
      <c r="B18" s="250" t="s">
        <v>190</v>
      </c>
      <c r="C18" s="72">
        <v>1505954</v>
      </c>
      <c r="D18" s="70">
        <v>10193</v>
      </c>
      <c r="E18" s="70">
        <v>1087</v>
      </c>
      <c r="F18" s="70">
        <v>0</v>
      </c>
      <c r="G18" s="70">
        <v>11280</v>
      </c>
      <c r="H18" s="70">
        <v>544</v>
      </c>
      <c r="I18" s="70">
        <v>0</v>
      </c>
      <c r="J18" s="71">
        <v>544</v>
      </c>
      <c r="K18" s="72">
        <v>2709</v>
      </c>
      <c r="L18" s="171">
        <v>1035</v>
      </c>
      <c r="M18" s="70">
        <v>165</v>
      </c>
      <c r="N18" s="70">
        <v>95</v>
      </c>
      <c r="O18" s="71">
        <v>1521782</v>
      </c>
      <c r="P18" s="72">
        <v>31686</v>
      </c>
      <c r="Q18" s="70">
        <v>701</v>
      </c>
      <c r="R18" s="70">
        <v>21065</v>
      </c>
      <c r="S18" s="70">
        <v>12715</v>
      </c>
      <c r="T18" s="70">
        <v>4</v>
      </c>
      <c r="U18" s="70">
        <v>66171</v>
      </c>
      <c r="V18" s="70">
        <v>221</v>
      </c>
      <c r="W18" s="70">
        <v>928</v>
      </c>
      <c r="X18" s="70">
        <v>991</v>
      </c>
      <c r="Y18" s="70">
        <v>0</v>
      </c>
      <c r="Z18" s="70">
        <v>1411299</v>
      </c>
      <c r="AA18" s="70">
        <v>42172</v>
      </c>
      <c r="AB18" s="71">
        <v>1453471</v>
      </c>
    </row>
    <row r="19" spans="1:28" ht="24" customHeight="1" x14ac:dyDescent="0.2">
      <c r="A19" s="69">
        <v>11</v>
      </c>
      <c r="B19" s="250" t="s">
        <v>191</v>
      </c>
      <c r="C19" s="72">
        <v>5789574</v>
      </c>
      <c r="D19" s="70">
        <v>61084</v>
      </c>
      <c r="E19" s="70">
        <v>2980</v>
      </c>
      <c r="F19" s="70">
        <v>307</v>
      </c>
      <c r="G19" s="70">
        <v>64371</v>
      </c>
      <c r="H19" s="70">
        <v>1852</v>
      </c>
      <c r="I19" s="70">
        <v>0</v>
      </c>
      <c r="J19" s="71">
        <v>1852</v>
      </c>
      <c r="K19" s="72">
        <v>5470</v>
      </c>
      <c r="L19" s="171">
        <v>1277</v>
      </c>
      <c r="M19" s="70">
        <v>419</v>
      </c>
      <c r="N19" s="70">
        <v>593</v>
      </c>
      <c r="O19" s="71">
        <v>5863556</v>
      </c>
      <c r="P19" s="72">
        <v>110631</v>
      </c>
      <c r="Q19" s="70">
        <v>2500</v>
      </c>
      <c r="R19" s="70">
        <v>83211</v>
      </c>
      <c r="S19" s="70">
        <v>40476</v>
      </c>
      <c r="T19" s="70">
        <v>11</v>
      </c>
      <c r="U19" s="70">
        <v>236829</v>
      </c>
      <c r="V19" s="70">
        <v>1278</v>
      </c>
      <c r="W19" s="70">
        <v>1991</v>
      </c>
      <c r="X19" s="70">
        <v>847</v>
      </c>
      <c r="Y19" s="70">
        <v>89</v>
      </c>
      <c r="Z19" s="70">
        <v>5445017</v>
      </c>
      <c r="AA19" s="70">
        <v>177505</v>
      </c>
      <c r="AB19" s="71">
        <v>5622522</v>
      </c>
    </row>
    <row r="20" spans="1:28" ht="24" customHeight="1" x14ac:dyDescent="0.2">
      <c r="A20" s="69">
        <v>12</v>
      </c>
      <c r="B20" s="250" t="s">
        <v>192</v>
      </c>
      <c r="C20" s="72">
        <v>2239630</v>
      </c>
      <c r="D20" s="70">
        <v>10352</v>
      </c>
      <c r="E20" s="70">
        <v>3092</v>
      </c>
      <c r="F20" s="70">
        <v>0</v>
      </c>
      <c r="G20" s="70">
        <v>13444</v>
      </c>
      <c r="H20" s="70">
        <v>144</v>
      </c>
      <c r="I20" s="70">
        <v>0</v>
      </c>
      <c r="J20" s="71">
        <v>144</v>
      </c>
      <c r="K20" s="72">
        <v>2423</v>
      </c>
      <c r="L20" s="171">
        <v>7247</v>
      </c>
      <c r="M20" s="70">
        <v>165</v>
      </c>
      <c r="N20" s="70">
        <v>231</v>
      </c>
      <c r="O20" s="71">
        <v>2263284</v>
      </c>
      <c r="P20" s="72">
        <v>40900</v>
      </c>
      <c r="Q20" s="70">
        <v>770</v>
      </c>
      <c r="R20" s="70">
        <v>38078</v>
      </c>
      <c r="S20" s="70">
        <v>16372</v>
      </c>
      <c r="T20" s="70">
        <v>417</v>
      </c>
      <c r="U20" s="70">
        <v>96537</v>
      </c>
      <c r="V20" s="70">
        <v>236</v>
      </c>
      <c r="W20" s="70">
        <v>1649</v>
      </c>
      <c r="X20" s="70">
        <v>301</v>
      </c>
      <c r="Y20" s="70">
        <v>41</v>
      </c>
      <c r="Z20" s="70">
        <v>2085678</v>
      </c>
      <c r="AA20" s="70">
        <v>78842</v>
      </c>
      <c r="AB20" s="71">
        <v>2164520</v>
      </c>
    </row>
    <row r="21" spans="1:28" ht="24" customHeight="1" x14ac:dyDescent="0.2">
      <c r="A21" s="73">
        <v>13</v>
      </c>
      <c r="B21" s="251" t="s">
        <v>207</v>
      </c>
      <c r="C21" s="72">
        <v>1098968</v>
      </c>
      <c r="D21" s="70">
        <v>4396</v>
      </c>
      <c r="E21" s="70">
        <v>0</v>
      </c>
      <c r="F21" s="70">
        <v>0</v>
      </c>
      <c r="G21" s="70">
        <v>4396</v>
      </c>
      <c r="H21" s="70">
        <v>129</v>
      </c>
      <c r="I21" s="70">
        <v>0</v>
      </c>
      <c r="J21" s="71">
        <v>129</v>
      </c>
      <c r="K21" s="72">
        <v>9764</v>
      </c>
      <c r="L21" s="171">
        <v>219</v>
      </c>
      <c r="M21" s="70">
        <v>200</v>
      </c>
      <c r="N21" s="70">
        <v>200</v>
      </c>
      <c r="O21" s="71">
        <v>1113876</v>
      </c>
      <c r="P21" s="72">
        <v>25321</v>
      </c>
      <c r="Q21" s="70">
        <v>270</v>
      </c>
      <c r="R21" s="70">
        <v>9640</v>
      </c>
      <c r="S21" s="70">
        <v>6091</v>
      </c>
      <c r="T21" s="70">
        <v>1</v>
      </c>
      <c r="U21" s="70">
        <v>41323</v>
      </c>
      <c r="V21" s="70">
        <v>177</v>
      </c>
      <c r="W21" s="70">
        <v>433</v>
      </c>
      <c r="X21" s="70">
        <v>598</v>
      </c>
      <c r="Y21" s="70">
        <v>0</v>
      </c>
      <c r="Z21" s="70">
        <v>1048052</v>
      </c>
      <c r="AA21" s="70">
        <v>23293</v>
      </c>
      <c r="AB21" s="71">
        <v>1071345</v>
      </c>
    </row>
    <row r="22" spans="1:28" ht="24" customHeight="1" x14ac:dyDescent="0.2">
      <c r="A22" s="211">
        <v>14</v>
      </c>
      <c r="B22" s="252" t="s">
        <v>208</v>
      </c>
      <c r="C22" s="77">
        <v>3957535</v>
      </c>
      <c r="D22" s="75">
        <v>43136</v>
      </c>
      <c r="E22" s="75">
        <v>1038</v>
      </c>
      <c r="F22" s="75">
        <v>249</v>
      </c>
      <c r="G22" s="75">
        <v>44423</v>
      </c>
      <c r="H22" s="75">
        <v>250</v>
      </c>
      <c r="I22" s="75">
        <v>0</v>
      </c>
      <c r="J22" s="76">
        <v>250</v>
      </c>
      <c r="K22" s="77">
        <v>505</v>
      </c>
      <c r="L22" s="172">
        <v>2583</v>
      </c>
      <c r="M22" s="75">
        <v>293</v>
      </c>
      <c r="N22" s="75">
        <v>120</v>
      </c>
      <c r="O22" s="76">
        <v>4005709</v>
      </c>
      <c r="P22" s="77">
        <v>55272</v>
      </c>
      <c r="Q22" s="75">
        <v>1025</v>
      </c>
      <c r="R22" s="75">
        <v>39493</v>
      </c>
      <c r="S22" s="75">
        <v>63112</v>
      </c>
      <c r="T22" s="75">
        <v>437</v>
      </c>
      <c r="U22" s="75">
        <v>159339</v>
      </c>
      <c r="V22" s="75">
        <v>284</v>
      </c>
      <c r="W22" s="75">
        <v>1462</v>
      </c>
      <c r="X22" s="75">
        <v>1198</v>
      </c>
      <c r="Y22" s="75">
        <v>34</v>
      </c>
      <c r="Z22" s="75">
        <v>3755697</v>
      </c>
      <c r="AA22" s="75">
        <v>87695</v>
      </c>
      <c r="AB22" s="76">
        <v>3843392</v>
      </c>
    </row>
    <row r="23" spans="1:28" ht="24" customHeight="1" x14ac:dyDescent="0.2">
      <c r="A23" s="32"/>
      <c r="B23" s="40" t="s">
        <v>298</v>
      </c>
      <c r="C23" s="261">
        <v>92239680</v>
      </c>
      <c r="D23" s="78">
        <v>1050212</v>
      </c>
      <c r="E23" s="78">
        <v>74523</v>
      </c>
      <c r="F23" s="78">
        <v>9979</v>
      </c>
      <c r="G23" s="78">
        <v>1134714</v>
      </c>
      <c r="H23" s="78">
        <v>16575</v>
      </c>
      <c r="I23" s="78">
        <v>112</v>
      </c>
      <c r="J23" s="242">
        <v>16687</v>
      </c>
      <c r="K23" s="261">
        <v>219123</v>
      </c>
      <c r="L23" s="173">
        <f>SUM(L9:L22)</f>
        <v>66441</v>
      </c>
      <c r="M23" s="78">
        <v>9114</v>
      </c>
      <c r="N23" s="78">
        <v>17597</v>
      </c>
      <c r="O23" s="242">
        <v>93703356</v>
      </c>
      <c r="P23" s="261">
        <v>1610064</v>
      </c>
      <c r="Q23" s="78">
        <v>58508</v>
      </c>
      <c r="R23" s="78">
        <v>1285236</v>
      </c>
      <c r="S23" s="78">
        <v>853779</v>
      </c>
      <c r="T23" s="78">
        <v>2118</v>
      </c>
      <c r="U23" s="78">
        <v>3809705</v>
      </c>
      <c r="V23" s="78">
        <v>12356</v>
      </c>
      <c r="W23" s="78">
        <v>54059</v>
      </c>
      <c r="X23" s="78">
        <v>32801</v>
      </c>
      <c r="Y23" s="78">
        <v>2145</v>
      </c>
      <c r="Z23" s="78">
        <v>87332543</v>
      </c>
      <c r="AA23" s="78">
        <v>2459747</v>
      </c>
      <c r="AB23" s="242">
        <v>89792290</v>
      </c>
    </row>
    <row r="24" spans="1:28" ht="24" customHeight="1" x14ac:dyDescent="0.2">
      <c r="A24" s="65">
        <v>15</v>
      </c>
      <c r="B24" s="253" t="s">
        <v>189</v>
      </c>
      <c r="C24" s="81">
        <v>1726724</v>
      </c>
      <c r="D24" s="79">
        <v>13061</v>
      </c>
      <c r="E24" s="79">
        <v>0</v>
      </c>
      <c r="F24" s="79">
        <v>0</v>
      </c>
      <c r="G24" s="79">
        <v>13061</v>
      </c>
      <c r="H24" s="79">
        <v>515</v>
      </c>
      <c r="I24" s="79">
        <v>0</v>
      </c>
      <c r="J24" s="80">
        <v>515</v>
      </c>
      <c r="K24" s="81">
        <v>165</v>
      </c>
      <c r="L24" s="174">
        <v>810</v>
      </c>
      <c r="M24" s="79">
        <v>23</v>
      </c>
      <c r="N24" s="79">
        <v>269</v>
      </c>
      <c r="O24" s="80">
        <v>1741567</v>
      </c>
      <c r="P24" s="81">
        <v>29307</v>
      </c>
      <c r="Q24" s="79">
        <v>447</v>
      </c>
      <c r="R24" s="79">
        <v>26430</v>
      </c>
      <c r="S24" s="79">
        <v>13552</v>
      </c>
      <c r="T24" s="79">
        <v>0</v>
      </c>
      <c r="U24" s="79">
        <v>69736</v>
      </c>
      <c r="V24" s="79">
        <v>163</v>
      </c>
      <c r="W24" s="79">
        <v>449</v>
      </c>
      <c r="X24" s="79">
        <v>240</v>
      </c>
      <c r="Y24" s="79">
        <v>0</v>
      </c>
      <c r="Z24" s="79">
        <v>1618604</v>
      </c>
      <c r="AA24" s="79">
        <v>52375</v>
      </c>
      <c r="AB24" s="80">
        <v>1670979</v>
      </c>
    </row>
    <row r="25" spans="1:28" ht="24" customHeight="1" x14ac:dyDescent="0.2">
      <c r="A25" s="69">
        <v>16</v>
      </c>
      <c r="B25" s="254" t="s">
        <v>38</v>
      </c>
      <c r="C25" s="72">
        <v>980601</v>
      </c>
      <c r="D25" s="70">
        <v>3309</v>
      </c>
      <c r="E25" s="70">
        <v>0</v>
      </c>
      <c r="F25" s="70">
        <v>0</v>
      </c>
      <c r="G25" s="70">
        <v>3309</v>
      </c>
      <c r="H25" s="70">
        <v>40</v>
      </c>
      <c r="I25" s="70">
        <v>0</v>
      </c>
      <c r="J25" s="71">
        <v>40</v>
      </c>
      <c r="K25" s="72">
        <v>0</v>
      </c>
      <c r="L25" s="171">
        <v>638</v>
      </c>
      <c r="M25" s="70">
        <v>19</v>
      </c>
      <c r="N25" s="70">
        <v>39</v>
      </c>
      <c r="O25" s="71">
        <v>984646</v>
      </c>
      <c r="P25" s="72">
        <v>22104</v>
      </c>
      <c r="Q25" s="70">
        <v>81</v>
      </c>
      <c r="R25" s="70">
        <v>13564</v>
      </c>
      <c r="S25" s="70">
        <v>3820</v>
      </c>
      <c r="T25" s="70">
        <v>0</v>
      </c>
      <c r="U25" s="70">
        <v>39569</v>
      </c>
      <c r="V25" s="70">
        <v>83</v>
      </c>
      <c r="W25" s="70">
        <v>181</v>
      </c>
      <c r="X25" s="70">
        <v>780</v>
      </c>
      <c r="Y25" s="70">
        <v>0</v>
      </c>
      <c r="Z25" s="70">
        <v>913853</v>
      </c>
      <c r="AA25" s="70">
        <v>30180</v>
      </c>
      <c r="AB25" s="71">
        <v>944033</v>
      </c>
    </row>
    <row r="26" spans="1:28" ht="24" customHeight="1" x14ac:dyDescent="0.2">
      <c r="A26" s="69">
        <v>17</v>
      </c>
      <c r="B26" s="254" t="s">
        <v>39</v>
      </c>
      <c r="C26" s="72">
        <v>481677</v>
      </c>
      <c r="D26" s="70">
        <v>1056</v>
      </c>
      <c r="E26" s="70">
        <v>0</v>
      </c>
      <c r="F26" s="70">
        <v>0</v>
      </c>
      <c r="G26" s="70">
        <v>1056</v>
      </c>
      <c r="H26" s="70">
        <v>0</v>
      </c>
      <c r="I26" s="70">
        <v>0</v>
      </c>
      <c r="J26" s="71">
        <v>0</v>
      </c>
      <c r="K26" s="72">
        <v>8</v>
      </c>
      <c r="L26" s="171">
        <v>911</v>
      </c>
      <c r="M26" s="70">
        <v>36</v>
      </c>
      <c r="N26" s="70">
        <v>0</v>
      </c>
      <c r="O26" s="71">
        <v>483688</v>
      </c>
      <c r="P26" s="72">
        <v>12573</v>
      </c>
      <c r="Q26" s="70">
        <v>172</v>
      </c>
      <c r="R26" s="70">
        <v>2840</v>
      </c>
      <c r="S26" s="70">
        <v>1290</v>
      </c>
      <c r="T26" s="70">
        <v>0</v>
      </c>
      <c r="U26" s="70">
        <v>16875</v>
      </c>
      <c r="V26" s="70">
        <v>151</v>
      </c>
      <c r="W26" s="70">
        <v>219</v>
      </c>
      <c r="X26" s="70">
        <v>981</v>
      </c>
      <c r="Y26" s="70">
        <v>0</v>
      </c>
      <c r="Z26" s="70">
        <v>458185</v>
      </c>
      <c r="AA26" s="70">
        <v>7277</v>
      </c>
      <c r="AB26" s="71">
        <v>465462</v>
      </c>
    </row>
    <row r="27" spans="1:28" ht="24" customHeight="1" x14ac:dyDescent="0.2">
      <c r="A27" s="69">
        <v>18</v>
      </c>
      <c r="B27" s="254" t="s">
        <v>40</v>
      </c>
      <c r="C27" s="72">
        <v>566305</v>
      </c>
      <c r="D27" s="70">
        <v>4907</v>
      </c>
      <c r="E27" s="70">
        <v>0</v>
      </c>
      <c r="F27" s="70">
        <v>0</v>
      </c>
      <c r="G27" s="70">
        <v>4907</v>
      </c>
      <c r="H27" s="70">
        <v>187</v>
      </c>
      <c r="I27" s="70">
        <v>0</v>
      </c>
      <c r="J27" s="71">
        <v>187</v>
      </c>
      <c r="K27" s="72">
        <v>8</v>
      </c>
      <c r="L27" s="171">
        <v>200</v>
      </c>
      <c r="M27" s="70">
        <v>15</v>
      </c>
      <c r="N27" s="70">
        <v>0</v>
      </c>
      <c r="O27" s="71">
        <v>571622</v>
      </c>
      <c r="P27" s="72">
        <v>11196</v>
      </c>
      <c r="Q27" s="70">
        <v>787</v>
      </c>
      <c r="R27" s="70">
        <v>7733</v>
      </c>
      <c r="S27" s="70">
        <v>3087</v>
      </c>
      <c r="T27" s="70">
        <v>0</v>
      </c>
      <c r="U27" s="70">
        <v>22803</v>
      </c>
      <c r="V27" s="70">
        <v>107</v>
      </c>
      <c r="W27" s="70">
        <v>190</v>
      </c>
      <c r="X27" s="70">
        <v>150</v>
      </c>
      <c r="Y27" s="70">
        <v>0</v>
      </c>
      <c r="Z27" s="70">
        <v>533028</v>
      </c>
      <c r="AA27" s="70">
        <v>15344</v>
      </c>
      <c r="AB27" s="71">
        <v>548372</v>
      </c>
    </row>
    <row r="28" spans="1:28" ht="24" customHeight="1" x14ac:dyDescent="0.2">
      <c r="A28" s="69">
        <v>19</v>
      </c>
      <c r="B28" s="254" t="s">
        <v>41</v>
      </c>
      <c r="C28" s="72">
        <v>698732</v>
      </c>
      <c r="D28" s="70">
        <v>3229</v>
      </c>
      <c r="E28" s="70">
        <v>0</v>
      </c>
      <c r="F28" s="70">
        <v>0</v>
      </c>
      <c r="G28" s="70">
        <v>3229</v>
      </c>
      <c r="H28" s="70">
        <v>0</v>
      </c>
      <c r="I28" s="70">
        <v>0</v>
      </c>
      <c r="J28" s="71">
        <v>0</v>
      </c>
      <c r="K28" s="72">
        <v>0</v>
      </c>
      <c r="L28" s="171">
        <v>512</v>
      </c>
      <c r="M28" s="70">
        <v>20</v>
      </c>
      <c r="N28" s="70">
        <v>10</v>
      </c>
      <c r="O28" s="71">
        <v>702503</v>
      </c>
      <c r="P28" s="72">
        <v>14534</v>
      </c>
      <c r="Q28" s="70">
        <v>274</v>
      </c>
      <c r="R28" s="70">
        <v>12535</v>
      </c>
      <c r="S28" s="70">
        <v>3677</v>
      </c>
      <c r="T28" s="70">
        <v>0</v>
      </c>
      <c r="U28" s="70">
        <v>31020</v>
      </c>
      <c r="V28" s="70">
        <v>68</v>
      </c>
      <c r="W28" s="70">
        <v>415</v>
      </c>
      <c r="X28" s="70">
        <v>597</v>
      </c>
      <c r="Y28" s="70">
        <v>0</v>
      </c>
      <c r="Z28" s="70">
        <v>646192</v>
      </c>
      <c r="AA28" s="70">
        <v>24211</v>
      </c>
      <c r="AB28" s="71">
        <v>670403</v>
      </c>
    </row>
    <row r="29" spans="1:28" ht="24" customHeight="1" x14ac:dyDescent="0.2">
      <c r="A29" s="69">
        <v>20</v>
      </c>
      <c r="B29" s="254" t="s">
        <v>42</v>
      </c>
      <c r="C29" s="72">
        <v>2048284</v>
      </c>
      <c r="D29" s="70">
        <v>13152</v>
      </c>
      <c r="E29" s="70">
        <v>592</v>
      </c>
      <c r="F29" s="70">
        <v>447</v>
      </c>
      <c r="G29" s="70">
        <v>14191</v>
      </c>
      <c r="H29" s="70">
        <v>174</v>
      </c>
      <c r="I29" s="70">
        <v>0</v>
      </c>
      <c r="J29" s="71">
        <v>174</v>
      </c>
      <c r="K29" s="72">
        <v>63</v>
      </c>
      <c r="L29" s="171">
        <v>2580</v>
      </c>
      <c r="M29" s="70">
        <v>134</v>
      </c>
      <c r="N29" s="70">
        <v>198</v>
      </c>
      <c r="O29" s="71">
        <v>2065624</v>
      </c>
      <c r="P29" s="72">
        <v>37402</v>
      </c>
      <c r="Q29" s="70">
        <v>1750</v>
      </c>
      <c r="R29" s="70">
        <v>30510</v>
      </c>
      <c r="S29" s="70">
        <v>14653</v>
      </c>
      <c r="T29" s="70">
        <v>0</v>
      </c>
      <c r="U29" s="70">
        <v>84315</v>
      </c>
      <c r="V29" s="70">
        <v>417</v>
      </c>
      <c r="W29" s="70">
        <v>2026</v>
      </c>
      <c r="X29" s="70">
        <v>746</v>
      </c>
      <c r="Y29" s="70">
        <v>80</v>
      </c>
      <c r="Z29" s="70">
        <v>1910925</v>
      </c>
      <c r="AA29" s="70">
        <v>67115</v>
      </c>
      <c r="AB29" s="71">
        <v>1978040</v>
      </c>
    </row>
    <row r="30" spans="1:28" ht="24" customHeight="1" x14ac:dyDescent="0.2">
      <c r="A30" s="69">
        <v>21</v>
      </c>
      <c r="B30" s="254" t="s">
        <v>43</v>
      </c>
      <c r="C30" s="72">
        <v>1326468</v>
      </c>
      <c r="D30" s="70">
        <v>18609</v>
      </c>
      <c r="E30" s="70">
        <v>1732</v>
      </c>
      <c r="F30" s="70">
        <v>36</v>
      </c>
      <c r="G30" s="70">
        <v>20377</v>
      </c>
      <c r="H30" s="70">
        <v>0</v>
      </c>
      <c r="I30" s="70">
        <v>0</v>
      </c>
      <c r="J30" s="71">
        <v>0</v>
      </c>
      <c r="K30" s="72">
        <v>6326</v>
      </c>
      <c r="L30" s="171">
        <v>950</v>
      </c>
      <c r="M30" s="70">
        <v>170</v>
      </c>
      <c r="N30" s="70">
        <v>14</v>
      </c>
      <c r="O30" s="71">
        <v>1354305</v>
      </c>
      <c r="P30" s="72">
        <v>25350</v>
      </c>
      <c r="Q30" s="70">
        <v>998</v>
      </c>
      <c r="R30" s="70">
        <v>21075</v>
      </c>
      <c r="S30" s="70">
        <v>10084</v>
      </c>
      <c r="T30" s="70">
        <v>0</v>
      </c>
      <c r="U30" s="70">
        <v>57507</v>
      </c>
      <c r="V30" s="70">
        <v>167</v>
      </c>
      <c r="W30" s="70">
        <v>1139</v>
      </c>
      <c r="X30" s="70">
        <v>751</v>
      </c>
      <c r="Y30" s="70">
        <v>110</v>
      </c>
      <c r="Z30" s="70">
        <v>1252875</v>
      </c>
      <c r="AA30" s="70">
        <v>41756</v>
      </c>
      <c r="AB30" s="71">
        <v>1294631</v>
      </c>
    </row>
    <row r="31" spans="1:28" ht="24" customHeight="1" x14ac:dyDescent="0.2">
      <c r="A31" s="69">
        <v>22</v>
      </c>
      <c r="B31" s="254" t="s">
        <v>44</v>
      </c>
      <c r="C31" s="72">
        <v>461979</v>
      </c>
      <c r="D31" s="70">
        <v>197</v>
      </c>
      <c r="E31" s="70">
        <v>0</v>
      </c>
      <c r="F31" s="70">
        <v>0</v>
      </c>
      <c r="G31" s="70">
        <v>197</v>
      </c>
      <c r="H31" s="70">
        <v>13</v>
      </c>
      <c r="I31" s="70">
        <v>0</v>
      </c>
      <c r="J31" s="71">
        <v>13</v>
      </c>
      <c r="K31" s="72">
        <v>88</v>
      </c>
      <c r="L31" s="171">
        <v>84</v>
      </c>
      <c r="M31" s="70">
        <v>5</v>
      </c>
      <c r="N31" s="70">
        <v>47</v>
      </c>
      <c r="O31" s="71">
        <v>462413</v>
      </c>
      <c r="P31" s="72">
        <v>11623</v>
      </c>
      <c r="Q31" s="70">
        <v>69</v>
      </c>
      <c r="R31" s="70">
        <v>3629</v>
      </c>
      <c r="S31" s="70">
        <v>2630</v>
      </c>
      <c r="T31" s="70">
        <v>0</v>
      </c>
      <c r="U31" s="70">
        <v>17951</v>
      </c>
      <c r="V31" s="70">
        <v>83</v>
      </c>
      <c r="W31" s="70">
        <v>110</v>
      </c>
      <c r="X31" s="70">
        <v>65</v>
      </c>
      <c r="Y31" s="70">
        <v>0</v>
      </c>
      <c r="Z31" s="70">
        <v>436556</v>
      </c>
      <c r="AA31" s="70">
        <v>7648</v>
      </c>
      <c r="AB31" s="71">
        <v>444204</v>
      </c>
    </row>
    <row r="32" spans="1:28" ht="24" customHeight="1" x14ac:dyDescent="0.2">
      <c r="A32" s="69">
        <v>23</v>
      </c>
      <c r="B32" s="254" t="s">
        <v>45</v>
      </c>
      <c r="C32" s="72">
        <v>1728656</v>
      </c>
      <c r="D32" s="70">
        <v>10620</v>
      </c>
      <c r="E32" s="70">
        <v>2196</v>
      </c>
      <c r="F32" s="70">
        <v>0</v>
      </c>
      <c r="G32" s="70">
        <v>12816</v>
      </c>
      <c r="H32" s="70">
        <v>68</v>
      </c>
      <c r="I32" s="70">
        <v>0</v>
      </c>
      <c r="J32" s="71">
        <v>68</v>
      </c>
      <c r="K32" s="72">
        <v>464</v>
      </c>
      <c r="L32" s="171">
        <v>2669</v>
      </c>
      <c r="M32" s="70">
        <v>54</v>
      </c>
      <c r="N32" s="70">
        <v>96</v>
      </c>
      <c r="O32" s="71">
        <v>1744823</v>
      </c>
      <c r="P32" s="72">
        <v>28659</v>
      </c>
      <c r="Q32" s="70">
        <v>800</v>
      </c>
      <c r="R32" s="70">
        <v>18617</v>
      </c>
      <c r="S32" s="70">
        <v>18130</v>
      </c>
      <c r="T32" s="70">
        <v>378</v>
      </c>
      <c r="U32" s="70">
        <v>66584</v>
      </c>
      <c r="V32" s="70">
        <v>282</v>
      </c>
      <c r="W32" s="70">
        <v>1056</v>
      </c>
      <c r="X32" s="70">
        <v>705</v>
      </c>
      <c r="Y32" s="70">
        <v>0</v>
      </c>
      <c r="Z32" s="70">
        <v>1633810</v>
      </c>
      <c r="AA32" s="70">
        <v>42386</v>
      </c>
      <c r="AB32" s="71">
        <v>1676196</v>
      </c>
    </row>
    <row r="33" spans="1:28" ht="24" customHeight="1" x14ac:dyDescent="0.2">
      <c r="A33" s="69">
        <v>24</v>
      </c>
      <c r="B33" s="254" t="s">
        <v>46</v>
      </c>
      <c r="C33" s="72">
        <v>932488</v>
      </c>
      <c r="D33" s="70">
        <v>19686</v>
      </c>
      <c r="E33" s="70">
        <v>0</v>
      </c>
      <c r="F33" s="70">
        <v>0</v>
      </c>
      <c r="G33" s="70">
        <v>19686</v>
      </c>
      <c r="H33" s="70">
        <v>450</v>
      </c>
      <c r="I33" s="70">
        <v>0</v>
      </c>
      <c r="J33" s="71">
        <v>450</v>
      </c>
      <c r="K33" s="72">
        <v>2076</v>
      </c>
      <c r="L33" s="171">
        <v>549</v>
      </c>
      <c r="M33" s="70">
        <v>221</v>
      </c>
      <c r="N33" s="70">
        <v>15</v>
      </c>
      <c r="O33" s="71">
        <v>955485</v>
      </c>
      <c r="P33" s="72">
        <v>23556</v>
      </c>
      <c r="Q33" s="70">
        <v>515</v>
      </c>
      <c r="R33" s="70">
        <v>7727</v>
      </c>
      <c r="S33" s="70">
        <v>5108</v>
      </c>
      <c r="T33" s="70">
        <v>5</v>
      </c>
      <c r="U33" s="70">
        <v>36911</v>
      </c>
      <c r="V33" s="70">
        <v>308</v>
      </c>
      <c r="W33" s="70">
        <v>879</v>
      </c>
      <c r="X33" s="70">
        <v>148</v>
      </c>
      <c r="Y33" s="70">
        <v>0</v>
      </c>
      <c r="Z33" s="70">
        <v>901042</v>
      </c>
      <c r="AA33" s="70">
        <v>16197</v>
      </c>
      <c r="AB33" s="71">
        <v>917239</v>
      </c>
    </row>
    <row r="34" spans="1:28" ht="24" customHeight="1" x14ac:dyDescent="0.2">
      <c r="A34" s="73">
        <v>25</v>
      </c>
      <c r="B34" s="255" t="s">
        <v>211</v>
      </c>
      <c r="C34" s="77">
        <v>614017</v>
      </c>
      <c r="D34" s="75">
        <v>3107</v>
      </c>
      <c r="E34" s="75">
        <v>39</v>
      </c>
      <c r="F34" s="75">
        <v>0</v>
      </c>
      <c r="G34" s="75">
        <v>3146</v>
      </c>
      <c r="H34" s="75">
        <v>55</v>
      </c>
      <c r="I34" s="75">
        <v>0</v>
      </c>
      <c r="J34" s="76">
        <v>55</v>
      </c>
      <c r="K34" s="388">
        <v>1026</v>
      </c>
      <c r="L34" s="406">
        <v>240</v>
      </c>
      <c r="M34" s="126">
        <v>74</v>
      </c>
      <c r="N34" s="75">
        <v>6</v>
      </c>
      <c r="O34" s="76">
        <v>618564</v>
      </c>
      <c r="P34" s="77">
        <v>16673</v>
      </c>
      <c r="Q34" s="75">
        <v>35</v>
      </c>
      <c r="R34" s="75">
        <v>5190</v>
      </c>
      <c r="S34" s="75">
        <v>2239</v>
      </c>
      <c r="T34" s="75">
        <v>0</v>
      </c>
      <c r="U34" s="75">
        <v>24137</v>
      </c>
      <c r="V34" s="75">
        <v>157</v>
      </c>
      <c r="W34" s="75">
        <v>282</v>
      </c>
      <c r="X34" s="75">
        <v>138</v>
      </c>
      <c r="Y34" s="75">
        <v>0</v>
      </c>
      <c r="Z34" s="75">
        <v>583185</v>
      </c>
      <c r="AA34" s="75">
        <v>10665</v>
      </c>
      <c r="AB34" s="76">
        <v>593850</v>
      </c>
    </row>
    <row r="35" spans="1:28" ht="24" customHeight="1" x14ac:dyDescent="0.2">
      <c r="A35" s="82"/>
      <c r="B35" s="256" t="s">
        <v>299</v>
      </c>
      <c r="C35" s="261">
        <f t="shared" ref="C35:O35" si="0">SUM(C24:C34)</f>
        <v>11565931</v>
      </c>
      <c r="D35" s="78">
        <f t="shared" si="0"/>
        <v>90933</v>
      </c>
      <c r="E35" s="78">
        <f t="shared" si="0"/>
        <v>4559</v>
      </c>
      <c r="F35" s="78">
        <f t="shared" si="0"/>
        <v>483</v>
      </c>
      <c r="G35" s="78">
        <f t="shared" si="0"/>
        <v>95975</v>
      </c>
      <c r="H35" s="78">
        <f t="shared" si="0"/>
        <v>1502</v>
      </c>
      <c r="I35" s="78">
        <f t="shared" si="0"/>
        <v>0</v>
      </c>
      <c r="J35" s="242">
        <f t="shared" si="0"/>
        <v>1502</v>
      </c>
      <c r="K35" s="261">
        <f t="shared" si="0"/>
        <v>10224</v>
      </c>
      <c r="L35" s="173">
        <f>SUM(L24:L34)</f>
        <v>10143</v>
      </c>
      <c r="M35" s="78">
        <f t="shared" si="0"/>
        <v>771</v>
      </c>
      <c r="N35" s="78">
        <f t="shared" si="0"/>
        <v>694</v>
      </c>
      <c r="O35" s="242">
        <f t="shared" si="0"/>
        <v>11685240</v>
      </c>
      <c r="P35" s="261">
        <f t="shared" ref="P35:AB35" si="1">SUM(P24:P34)</f>
        <v>232977</v>
      </c>
      <c r="Q35" s="78">
        <f t="shared" si="1"/>
        <v>5928</v>
      </c>
      <c r="R35" s="78">
        <f t="shared" si="1"/>
        <v>149850</v>
      </c>
      <c r="S35" s="78">
        <f t="shared" si="1"/>
        <v>78270</v>
      </c>
      <c r="T35" s="78">
        <f t="shared" si="1"/>
        <v>383</v>
      </c>
      <c r="U35" s="78">
        <f t="shared" si="1"/>
        <v>467408</v>
      </c>
      <c r="V35" s="78">
        <f t="shared" si="1"/>
        <v>1986</v>
      </c>
      <c r="W35" s="78">
        <f t="shared" si="1"/>
        <v>6946</v>
      </c>
      <c r="X35" s="78">
        <f t="shared" si="1"/>
        <v>5301</v>
      </c>
      <c r="Y35" s="78">
        <f t="shared" si="1"/>
        <v>190</v>
      </c>
      <c r="Z35" s="78">
        <f t="shared" si="1"/>
        <v>10888255</v>
      </c>
      <c r="AA35" s="78">
        <f t="shared" si="1"/>
        <v>315154</v>
      </c>
      <c r="AB35" s="242">
        <f t="shared" si="1"/>
        <v>11203409</v>
      </c>
    </row>
    <row r="36" spans="1:28" ht="24" customHeight="1" thickBot="1" x14ac:dyDescent="0.2">
      <c r="A36" s="83"/>
      <c r="B36" s="257" t="s">
        <v>47</v>
      </c>
      <c r="C36" s="262">
        <f t="shared" ref="C36:AB36" si="2">SUM(C23,C35)</f>
        <v>103805611</v>
      </c>
      <c r="D36" s="84">
        <f t="shared" si="2"/>
        <v>1141145</v>
      </c>
      <c r="E36" s="84">
        <f t="shared" si="2"/>
        <v>79082</v>
      </c>
      <c r="F36" s="84">
        <f t="shared" si="2"/>
        <v>10462</v>
      </c>
      <c r="G36" s="84">
        <f t="shared" si="2"/>
        <v>1230689</v>
      </c>
      <c r="H36" s="84">
        <f t="shared" si="2"/>
        <v>18077</v>
      </c>
      <c r="I36" s="84">
        <f t="shared" si="2"/>
        <v>112</v>
      </c>
      <c r="J36" s="243">
        <f t="shared" si="2"/>
        <v>18189</v>
      </c>
      <c r="K36" s="262">
        <f>SUM(K23,K35)</f>
        <v>229347</v>
      </c>
      <c r="L36" s="245">
        <f>SUM(L23+L35)</f>
        <v>76584</v>
      </c>
      <c r="M36" s="84">
        <f t="shared" si="2"/>
        <v>9885</v>
      </c>
      <c r="N36" s="84">
        <f t="shared" si="2"/>
        <v>18291</v>
      </c>
      <c r="O36" s="243">
        <f t="shared" si="2"/>
        <v>105388596</v>
      </c>
      <c r="P36" s="262">
        <f t="shared" si="2"/>
        <v>1843041</v>
      </c>
      <c r="Q36" s="84">
        <f t="shared" si="2"/>
        <v>64436</v>
      </c>
      <c r="R36" s="84">
        <f t="shared" si="2"/>
        <v>1435086</v>
      </c>
      <c r="S36" s="84">
        <f t="shared" si="2"/>
        <v>932049</v>
      </c>
      <c r="T36" s="84">
        <f t="shared" si="2"/>
        <v>2501</v>
      </c>
      <c r="U36" s="84">
        <f t="shared" si="2"/>
        <v>4277113</v>
      </c>
      <c r="V36" s="84">
        <f t="shared" si="2"/>
        <v>14342</v>
      </c>
      <c r="W36" s="84">
        <f t="shared" si="2"/>
        <v>61005</v>
      </c>
      <c r="X36" s="84">
        <f t="shared" si="2"/>
        <v>38102</v>
      </c>
      <c r="Y36" s="84">
        <f t="shared" si="2"/>
        <v>2335</v>
      </c>
      <c r="Z36" s="84">
        <f t="shared" si="2"/>
        <v>98220798</v>
      </c>
      <c r="AA36" s="84">
        <f t="shared" si="2"/>
        <v>2774901</v>
      </c>
      <c r="AB36" s="243">
        <f t="shared" si="2"/>
        <v>100995699</v>
      </c>
    </row>
    <row r="38" spans="1:28" x14ac:dyDescent="0.15">
      <c r="B38" s="160" t="s">
        <v>457</v>
      </c>
      <c r="C38" s="7">
        <f>SUM(C9:C22,C24:C34)</f>
        <v>103805611</v>
      </c>
      <c r="D38" s="7">
        <f>SUM(D9:D22,D24:D34)</f>
        <v>1141145</v>
      </c>
      <c r="E38" s="7">
        <f>SUM(E9:E22,E24:E34)</f>
        <v>79082</v>
      </c>
      <c r="F38" s="7">
        <f>SUM(F9:F22,F24:F34)</f>
        <v>10462</v>
      </c>
      <c r="G38" s="7">
        <f>SUM(D38:F38)</f>
        <v>1230689</v>
      </c>
      <c r="H38" s="7">
        <f>SUM(H9:H22,H24:H34)</f>
        <v>18077</v>
      </c>
      <c r="I38" s="7">
        <f>SUM(I9:I22,I24:I34)</f>
        <v>112</v>
      </c>
      <c r="J38" s="7">
        <f>SUM(H38:I38)</f>
        <v>18189</v>
      </c>
      <c r="K38" s="7">
        <f>SUM(K9:K22,K24:K34)</f>
        <v>229347</v>
      </c>
      <c r="M38" s="7">
        <f>SUM(M9:M22,M24:M34)</f>
        <v>9885</v>
      </c>
      <c r="N38" s="7">
        <f>SUM(N9:N22,N24:N34)</f>
        <v>18291</v>
      </c>
      <c r="O38" s="7">
        <f>SUM(C38,G38,J38,K38:N38)</f>
        <v>105312012</v>
      </c>
      <c r="P38" s="7">
        <f>SUM(P9:P22,P24:P34)</f>
        <v>1843041</v>
      </c>
      <c r="Q38" s="7">
        <f>SUM(Q9:Q22,Q24:Q34)</f>
        <v>64436</v>
      </c>
      <c r="R38" s="7">
        <f>SUM(R9:R22,R24:R34)</f>
        <v>1435086</v>
      </c>
      <c r="S38" s="7">
        <f>SUM(S9:S22,S24:S34)</f>
        <v>932049</v>
      </c>
      <c r="T38" s="7">
        <f>SUM(T9:T22,T24:T34)</f>
        <v>2501</v>
      </c>
      <c r="U38" s="7">
        <f>SUM(P38:T38)</f>
        <v>4277113</v>
      </c>
      <c r="V38" s="7">
        <f t="shared" ref="V38:AA38" si="3">SUM(V9:V22,V24:V34)</f>
        <v>14342</v>
      </c>
      <c r="W38" s="7">
        <f t="shared" si="3"/>
        <v>61005</v>
      </c>
      <c r="X38" s="7">
        <f t="shared" si="3"/>
        <v>38102</v>
      </c>
      <c r="Y38" s="7">
        <f t="shared" si="3"/>
        <v>2335</v>
      </c>
      <c r="Z38" s="7">
        <f t="shared" si="3"/>
        <v>98220798</v>
      </c>
      <c r="AA38" s="7">
        <f t="shared" si="3"/>
        <v>2774901</v>
      </c>
      <c r="AB38" s="7">
        <f>SUM(Z38:AA38)</f>
        <v>100995699</v>
      </c>
    </row>
    <row r="39" spans="1:28" x14ac:dyDescent="0.15">
      <c r="C39" s="7">
        <f>C36-C38</f>
        <v>0</v>
      </c>
      <c r="D39" s="7">
        <f t="shared" ref="D39:AB39" si="4">D36-D38</f>
        <v>0</v>
      </c>
      <c r="E39" s="7">
        <f t="shared" si="4"/>
        <v>0</v>
      </c>
      <c r="F39" s="7">
        <f t="shared" si="4"/>
        <v>0</v>
      </c>
      <c r="G39" s="7">
        <f t="shared" si="4"/>
        <v>0</v>
      </c>
      <c r="H39" s="7">
        <f t="shared" si="4"/>
        <v>0</v>
      </c>
      <c r="I39" s="7">
        <f t="shared" si="4"/>
        <v>0</v>
      </c>
      <c r="J39" s="7">
        <f t="shared" si="4"/>
        <v>0</v>
      </c>
      <c r="K39" s="7">
        <f>K36-K38</f>
        <v>0</v>
      </c>
      <c r="M39" s="7">
        <f t="shared" si="4"/>
        <v>0</v>
      </c>
      <c r="N39" s="7">
        <f t="shared" si="4"/>
        <v>0</v>
      </c>
      <c r="O39" s="7">
        <f t="shared" si="4"/>
        <v>76584</v>
      </c>
      <c r="P39" s="7">
        <f t="shared" si="4"/>
        <v>0</v>
      </c>
      <c r="Q39" s="7">
        <f t="shared" si="4"/>
        <v>0</v>
      </c>
      <c r="R39" s="7">
        <f t="shared" si="4"/>
        <v>0</v>
      </c>
      <c r="S39" s="7">
        <f t="shared" si="4"/>
        <v>0</v>
      </c>
      <c r="T39" s="7">
        <f t="shared" si="4"/>
        <v>0</v>
      </c>
      <c r="U39" s="7">
        <f t="shared" si="4"/>
        <v>0</v>
      </c>
      <c r="V39" s="7">
        <f t="shared" si="4"/>
        <v>0</v>
      </c>
      <c r="W39" s="7">
        <f t="shared" si="4"/>
        <v>0</v>
      </c>
      <c r="X39" s="7">
        <f t="shared" si="4"/>
        <v>0</v>
      </c>
      <c r="Y39" s="7">
        <f t="shared" si="4"/>
        <v>0</v>
      </c>
      <c r="Z39" s="7">
        <f t="shared" si="4"/>
        <v>0</v>
      </c>
      <c r="AA39" s="7">
        <f t="shared" si="4"/>
        <v>0</v>
      </c>
      <c r="AB39" s="7">
        <f t="shared" si="4"/>
        <v>0</v>
      </c>
    </row>
  </sheetData>
  <sheetProtection selectLockedCells="1" selectUnlockedCells="1"/>
  <phoneticPr fontId="3"/>
  <pageMargins left="0.78740157480314965" right="0.39370078740157483" top="0.78740157480314965" bottom="0.78740157480314965" header="0.39370078740157483" footer="0.39370078740157483"/>
  <pageSetup paperSize="9" scale="53" firstPageNumber="25" orientation="landscape" useFirstPageNumber="1" r:id="rId1"/>
  <headerFooter alignWithMargins="0"/>
  <colBreaks count="1" manualBreakCount="1">
    <brk id="1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N39"/>
  <sheetViews>
    <sheetView view="pageBreakPreview" zoomScale="50" zoomScaleNormal="100" zoomScaleSheetLayoutView="50" workbookViewId="0">
      <pane xSplit="2" ySplit="8" topLeftCell="Z9" activePane="bottomRight" state="frozen"/>
      <selection pane="topRight"/>
      <selection pane="bottomLeft"/>
      <selection pane="bottomRight" activeCell="H16" sqref="H16"/>
    </sheetView>
  </sheetViews>
  <sheetFormatPr defaultColWidth="11" defaultRowHeight="18" x14ac:dyDescent="0.15"/>
  <cols>
    <col min="1" max="1" width="4.375" style="7" customWidth="1"/>
    <col min="2" max="2" width="13.875" style="7" customWidth="1"/>
    <col min="3" max="6" width="18.625" style="7" customWidth="1"/>
    <col min="7" max="14" width="16.625" style="7" customWidth="1"/>
    <col min="15" max="21" width="22.125" style="7" customWidth="1"/>
    <col min="22" max="28" width="25.625" style="7" customWidth="1"/>
    <col min="29" max="33" width="20.125" style="7" customWidth="1"/>
    <col min="34" max="39" width="18.125" style="7" customWidth="1"/>
    <col min="40" max="16384" width="11" style="7"/>
  </cols>
  <sheetData>
    <row r="1" spans="1:39" ht="20.100000000000001" customHeight="1" x14ac:dyDescent="0.15"/>
    <row r="2" spans="1:39" ht="20.100000000000001" customHeight="1" x14ac:dyDescent="0.15">
      <c r="B2" s="25"/>
      <c r="C2" s="292" t="s">
        <v>594</v>
      </c>
      <c r="O2" s="292" t="str">
        <f>C2</f>
        <v>第１５表  平成２９年度分に係る所得控除等の人員等</v>
      </c>
      <c r="V2" s="292" t="str">
        <f>C2</f>
        <v>第１５表  平成２９年度分に係る所得控除等の人員等</v>
      </c>
      <c r="AD2" s="292" t="str">
        <f>C2</f>
        <v>第１５表  平成２９年度分に係る所得控除等の人員等</v>
      </c>
    </row>
    <row r="3" spans="1:39" s="26" customFormat="1" ht="20.100000000000001" customHeight="1" thickBot="1" x14ac:dyDescent="0.25">
      <c r="C3" s="293" t="s">
        <v>0</v>
      </c>
      <c r="N3" s="160" t="s">
        <v>1</v>
      </c>
      <c r="O3" s="293" t="s">
        <v>2</v>
      </c>
      <c r="U3" s="160" t="s">
        <v>1</v>
      </c>
      <c r="V3" s="293" t="s">
        <v>3</v>
      </c>
      <c r="W3" s="85"/>
      <c r="X3" s="85"/>
      <c r="Y3" s="86"/>
      <c r="Z3" s="61"/>
      <c r="AA3" s="61"/>
      <c r="AC3" s="160" t="s">
        <v>310</v>
      </c>
      <c r="AD3" s="293" t="s">
        <v>81</v>
      </c>
      <c r="AE3" s="85"/>
      <c r="AF3" s="86"/>
      <c r="AG3" s="61"/>
      <c r="AH3" s="61"/>
      <c r="AI3" s="35"/>
      <c r="AJ3" s="35"/>
      <c r="AK3" s="35"/>
      <c r="AL3" s="35"/>
      <c r="AM3" s="160" t="s">
        <v>118</v>
      </c>
    </row>
    <row r="4" spans="1:39" ht="24" customHeight="1" x14ac:dyDescent="0.15">
      <c r="A4" s="27"/>
      <c r="B4" s="246"/>
      <c r="C4" s="144" t="s">
        <v>119</v>
      </c>
      <c r="D4" s="30"/>
      <c r="E4" s="30"/>
      <c r="F4" s="30"/>
      <c r="G4" s="30"/>
      <c r="H4" s="30"/>
      <c r="I4" s="30"/>
      <c r="J4" s="30"/>
      <c r="K4" s="30"/>
      <c r="L4" s="30"/>
      <c r="M4" s="175"/>
      <c r="N4" s="177"/>
      <c r="O4" s="144" t="s">
        <v>120</v>
      </c>
      <c r="P4" s="30"/>
      <c r="Q4" s="30"/>
      <c r="R4" s="30"/>
      <c r="S4" s="30"/>
      <c r="T4" s="175"/>
      <c r="U4" s="177"/>
      <c r="V4" s="144" t="s">
        <v>120</v>
      </c>
      <c r="W4" s="30"/>
      <c r="X4" s="30"/>
      <c r="Y4" s="29" t="s">
        <v>121</v>
      </c>
      <c r="Z4" s="30"/>
      <c r="AA4" s="30"/>
      <c r="AB4" s="333"/>
      <c r="AC4" s="277" t="s">
        <v>309</v>
      </c>
      <c r="AD4" s="134" t="s">
        <v>122</v>
      </c>
      <c r="AE4" s="28"/>
      <c r="AF4" s="132" t="s">
        <v>122</v>
      </c>
      <c r="AG4" s="28"/>
      <c r="AH4" s="389" t="s">
        <v>123</v>
      </c>
      <c r="AI4" s="390"/>
      <c r="AJ4" s="390"/>
      <c r="AK4" s="390"/>
      <c r="AL4" s="390"/>
      <c r="AM4" s="391"/>
    </row>
    <row r="5" spans="1:39" ht="24" customHeight="1" x14ac:dyDescent="0.2">
      <c r="A5" s="32"/>
      <c r="B5" s="247"/>
      <c r="C5" s="191"/>
      <c r="D5" s="188"/>
      <c r="E5" s="188"/>
      <c r="F5" s="327" t="s">
        <v>124</v>
      </c>
      <c r="G5" s="181" t="s">
        <v>493</v>
      </c>
      <c r="H5" s="152"/>
      <c r="I5" s="152"/>
      <c r="J5" s="152"/>
      <c r="K5" s="152"/>
      <c r="L5" s="189"/>
      <c r="M5" s="203" t="s">
        <v>494</v>
      </c>
      <c r="N5" s="190"/>
      <c r="O5" s="191"/>
      <c r="P5" s="188"/>
      <c r="Q5" s="112"/>
      <c r="R5" s="188"/>
      <c r="S5" s="188"/>
      <c r="T5" s="192"/>
      <c r="U5" s="338"/>
      <c r="V5" s="193"/>
      <c r="W5" s="152"/>
      <c r="X5" s="1"/>
      <c r="Y5" s="163"/>
      <c r="Z5" s="1"/>
      <c r="AA5" s="163" t="s">
        <v>125</v>
      </c>
      <c r="AB5" s="332"/>
      <c r="AC5" s="334" t="s">
        <v>202</v>
      </c>
      <c r="AD5" s="337" t="s">
        <v>126</v>
      </c>
      <c r="AE5" s="142"/>
      <c r="AF5" s="196" t="s">
        <v>446</v>
      </c>
      <c r="AG5" s="197"/>
      <c r="AH5" s="198"/>
      <c r="AI5" s="198" t="s">
        <v>245</v>
      </c>
      <c r="AJ5" s="198" t="s">
        <v>225</v>
      </c>
      <c r="AK5" s="199"/>
      <c r="AL5" s="198" t="s">
        <v>224</v>
      </c>
      <c r="AM5" s="200" t="s">
        <v>281</v>
      </c>
    </row>
    <row r="6" spans="1:39" ht="24" customHeight="1" x14ac:dyDescent="0.2">
      <c r="A6" s="43" t="s">
        <v>9</v>
      </c>
      <c r="B6" s="248"/>
      <c r="C6" s="157" t="s">
        <v>434</v>
      </c>
      <c r="D6" s="48" t="s">
        <v>435</v>
      </c>
      <c r="E6" s="48" t="s">
        <v>436</v>
      </c>
      <c r="F6" s="328" t="s">
        <v>127</v>
      </c>
      <c r="G6" s="154" t="s">
        <v>223</v>
      </c>
      <c r="H6" s="324" t="s">
        <v>458</v>
      </c>
      <c r="I6" s="324" t="s">
        <v>458</v>
      </c>
      <c r="J6" s="324" t="s">
        <v>458</v>
      </c>
      <c r="K6" s="324" t="s">
        <v>458</v>
      </c>
      <c r="L6" s="325" t="s">
        <v>458</v>
      </c>
      <c r="M6" s="48" t="s">
        <v>223</v>
      </c>
      <c r="N6" s="165" t="s">
        <v>128</v>
      </c>
      <c r="O6" s="157" t="s">
        <v>437</v>
      </c>
      <c r="P6" s="48" t="s">
        <v>439</v>
      </c>
      <c r="Q6" s="48" t="s">
        <v>440</v>
      </c>
      <c r="R6" s="48" t="s">
        <v>441</v>
      </c>
      <c r="S6" s="48" t="s">
        <v>442</v>
      </c>
      <c r="T6" s="48" t="s">
        <v>129</v>
      </c>
      <c r="U6" s="201" t="s">
        <v>443</v>
      </c>
      <c r="V6" s="157" t="s">
        <v>444</v>
      </c>
      <c r="W6" s="48" t="s">
        <v>130</v>
      </c>
      <c r="X6" s="48" t="s">
        <v>445</v>
      </c>
      <c r="Y6" s="48" t="s">
        <v>131</v>
      </c>
      <c r="Z6" s="48" t="s">
        <v>132</v>
      </c>
      <c r="AA6" s="49" t="s">
        <v>99</v>
      </c>
      <c r="AB6" s="148" t="s">
        <v>132</v>
      </c>
      <c r="AC6" s="115" t="s">
        <v>381</v>
      </c>
      <c r="AD6" s="157" t="s">
        <v>14</v>
      </c>
      <c r="AE6" s="184" t="s">
        <v>133</v>
      </c>
      <c r="AF6" s="48" t="s">
        <v>14</v>
      </c>
      <c r="AG6" s="203" t="s">
        <v>134</v>
      </c>
      <c r="AH6" s="45" t="s">
        <v>447</v>
      </c>
      <c r="AI6" s="59" t="s">
        <v>219</v>
      </c>
      <c r="AJ6" s="59" t="s">
        <v>223</v>
      </c>
      <c r="AK6" s="306" t="s">
        <v>448</v>
      </c>
      <c r="AL6" s="59" t="s">
        <v>223</v>
      </c>
      <c r="AM6" s="63" t="s">
        <v>382</v>
      </c>
    </row>
    <row r="7" spans="1:39" ht="24" customHeight="1" x14ac:dyDescent="0.2">
      <c r="A7" s="32"/>
      <c r="B7" s="40"/>
      <c r="C7" s="157"/>
      <c r="D7" s="57"/>
      <c r="E7" s="186"/>
      <c r="F7" s="329" t="s">
        <v>223</v>
      </c>
      <c r="G7" s="182"/>
      <c r="H7" s="330" t="s">
        <v>459</v>
      </c>
      <c r="I7" s="331" t="s">
        <v>460</v>
      </c>
      <c r="J7" s="331" t="s">
        <v>461</v>
      </c>
      <c r="K7" s="331" t="s">
        <v>462</v>
      </c>
      <c r="L7" s="331" t="s">
        <v>463</v>
      </c>
      <c r="M7" s="48"/>
      <c r="N7" s="204"/>
      <c r="O7" s="305" t="s">
        <v>438</v>
      </c>
      <c r="P7" s="186"/>
      <c r="Q7" s="48"/>
      <c r="R7" s="57"/>
      <c r="S7" s="186"/>
      <c r="T7" s="48"/>
      <c r="U7" s="204"/>
      <c r="V7" s="305" t="s">
        <v>438</v>
      </c>
      <c r="W7" s="158"/>
      <c r="X7" s="33"/>
      <c r="Y7" s="59"/>
      <c r="Z7" s="124"/>
      <c r="AA7" s="124"/>
      <c r="AB7" s="159"/>
      <c r="AC7" s="115" t="s">
        <v>221</v>
      </c>
      <c r="AD7" s="32"/>
      <c r="AE7" s="59"/>
      <c r="AF7" s="124"/>
      <c r="AG7" s="124"/>
      <c r="AH7" s="59"/>
      <c r="AI7" s="108"/>
      <c r="AJ7" s="108"/>
      <c r="AK7" s="108"/>
      <c r="AL7" s="108"/>
      <c r="AM7" s="63" t="s">
        <v>222</v>
      </c>
    </row>
    <row r="8" spans="1:39" s="342" customFormat="1" ht="24" customHeight="1" x14ac:dyDescent="0.2">
      <c r="A8" s="339"/>
      <c r="B8" s="340"/>
      <c r="C8" s="326" t="s">
        <v>135</v>
      </c>
      <c r="D8" s="9" t="s">
        <v>136</v>
      </c>
      <c r="E8" s="9" t="s">
        <v>137</v>
      </c>
      <c r="F8" s="19" t="s">
        <v>138</v>
      </c>
      <c r="G8" s="18" t="s">
        <v>139</v>
      </c>
      <c r="H8" s="6" t="s">
        <v>140</v>
      </c>
      <c r="I8" s="6" t="s">
        <v>141</v>
      </c>
      <c r="J8" s="6" t="s">
        <v>142</v>
      </c>
      <c r="K8" s="6" t="s">
        <v>464</v>
      </c>
      <c r="L8" s="6" t="s">
        <v>465</v>
      </c>
      <c r="M8" s="11" t="s">
        <v>466</v>
      </c>
      <c r="N8" s="12" t="s">
        <v>467</v>
      </c>
      <c r="O8" s="326" t="s">
        <v>468</v>
      </c>
      <c r="P8" s="9" t="s">
        <v>469</v>
      </c>
      <c r="Q8" s="11" t="s">
        <v>470</v>
      </c>
      <c r="R8" s="9" t="s">
        <v>471</v>
      </c>
      <c r="S8" s="9" t="s">
        <v>472</v>
      </c>
      <c r="T8" s="11" t="s">
        <v>473</v>
      </c>
      <c r="U8" s="12" t="s">
        <v>474</v>
      </c>
      <c r="V8" s="21" t="s">
        <v>475</v>
      </c>
      <c r="W8" s="11" t="s">
        <v>476</v>
      </c>
      <c r="X8" s="11" t="s">
        <v>477</v>
      </c>
      <c r="Y8" s="11" t="s">
        <v>478</v>
      </c>
      <c r="Z8" s="11" t="s">
        <v>479</v>
      </c>
      <c r="AA8" s="9" t="s">
        <v>480</v>
      </c>
      <c r="AB8" s="10" t="s">
        <v>481</v>
      </c>
      <c r="AC8" s="20" t="s">
        <v>482</v>
      </c>
      <c r="AD8" s="326" t="s">
        <v>492</v>
      </c>
      <c r="AE8" s="9" t="s">
        <v>483</v>
      </c>
      <c r="AF8" s="9" t="s">
        <v>484</v>
      </c>
      <c r="AG8" s="9" t="s">
        <v>485</v>
      </c>
      <c r="AH8" s="9" t="s">
        <v>486</v>
      </c>
      <c r="AI8" s="9" t="s">
        <v>487</v>
      </c>
      <c r="AJ8" s="9" t="s">
        <v>488</v>
      </c>
      <c r="AK8" s="9" t="s">
        <v>489</v>
      </c>
      <c r="AL8" s="9" t="s">
        <v>490</v>
      </c>
      <c r="AM8" s="12" t="s">
        <v>491</v>
      </c>
    </row>
    <row r="9" spans="1:39" ht="24" customHeight="1" x14ac:dyDescent="0.2">
      <c r="A9" s="65">
        <v>1</v>
      </c>
      <c r="B9" s="249" t="s">
        <v>28</v>
      </c>
      <c r="C9" s="68">
        <v>32</v>
      </c>
      <c r="D9" s="66">
        <v>24523</v>
      </c>
      <c r="E9" s="66">
        <v>232337</v>
      </c>
      <c r="F9" s="66">
        <v>6868</v>
      </c>
      <c r="G9" s="66">
        <v>178660</v>
      </c>
      <c r="H9" s="66">
        <v>108359</v>
      </c>
      <c r="I9" s="66">
        <v>11521</v>
      </c>
      <c r="J9" s="66">
        <v>118349</v>
      </c>
      <c r="K9" s="66">
        <v>112962</v>
      </c>
      <c r="L9" s="66">
        <v>27318</v>
      </c>
      <c r="M9" s="66">
        <v>45961</v>
      </c>
      <c r="N9" s="67">
        <v>2491</v>
      </c>
      <c r="O9" s="68">
        <v>6908</v>
      </c>
      <c r="P9" s="66">
        <v>4116</v>
      </c>
      <c r="Q9" s="66">
        <v>508</v>
      </c>
      <c r="R9" s="66">
        <v>11</v>
      </c>
      <c r="S9" s="66">
        <v>59312</v>
      </c>
      <c r="T9" s="66">
        <v>7474</v>
      </c>
      <c r="U9" s="67">
        <v>5315</v>
      </c>
      <c r="V9" s="68">
        <v>30986</v>
      </c>
      <c r="W9" s="66">
        <v>2704</v>
      </c>
      <c r="X9" s="66">
        <v>7030</v>
      </c>
      <c r="Y9" s="66">
        <v>3058</v>
      </c>
      <c r="Z9" s="66">
        <v>1343</v>
      </c>
      <c r="AA9" s="66">
        <v>4172</v>
      </c>
      <c r="AB9" s="66">
        <v>2069</v>
      </c>
      <c r="AC9" s="335">
        <v>0</v>
      </c>
      <c r="AD9" s="68">
        <v>2713</v>
      </c>
      <c r="AE9" s="66">
        <v>2453194</v>
      </c>
      <c r="AF9" s="66">
        <v>41</v>
      </c>
      <c r="AG9" s="66">
        <v>33632</v>
      </c>
      <c r="AH9" s="79">
        <v>2696</v>
      </c>
      <c r="AI9" s="79">
        <v>10079</v>
      </c>
      <c r="AJ9" s="79">
        <v>8799</v>
      </c>
      <c r="AK9" s="79">
        <v>36</v>
      </c>
      <c r="AL9" s="79">
        <v>2307</v>
      </c>
      <c r="AM9" s="80">
        <v>626</v>
      </c>
    </row>
    <row r="10" spans="1:39" ht="24" customHeight="1" x14ac:dyDescent="0.2">
      <c r="A10" s="69">
        <v>2</v>
      </c>
      <c r="B10" s="250" t="s">
        <v>29</v>
      </c>
      <c r="C10" s="72">
        <v>5</v>
      </c>
      <c r="D10" s="70">
        <v>5547</v>
      </c>
      <c r="E10" s="70">
        <v>62718</v>
      </c>
      <c r="F10" s="70">
        <v>1434</v>
      </c>
      <c r="G10" s="70">
        <v>47791</v>
      </c>
      <c r="H10" s="70">
        <v>27962</v>
      </c>
      <c r="I10" s="70">
        <v>3513</v>
      </c>
      <c r="J10" s="70">
        <v>32335</v>
      </c>
      <c r="K10" s="70">
        <v>29228</v>
      </c>
      <c r="L10" s="70">
        <v>6309</v>
      </c>
      <c r="M10" s="70">
        <v>10884</v>
      </c>
      <c r="N10" s="71">
        <v>1257</v>
      </c>
      <c r="O10" s="72">
        <v>1700</v>
      </c>
      <c r="P10" s="70">
        <v>1343</v>
      </c>
      <c r="Q10" s="70">
        <v>171</v>
      </c>
      <c r="R10" s="70">
        <v>4</v>
      </c>
      <c r="S10" s="70">
        <v>14256</v>
      </c>
      <c r="T10" s="70">
        <v>2360</v>
      </c>
      <c r="U10" s="71">
        <v>1956</v>
      </c>
      <c r="V10" s="72">
        <v>9766</v>
      </c>
      <c r="W10" s="70">
        <v>870</v>
      </c>
      <c r="X10" s="70">
        <v>2774</v>
      </c>
      <c r="Y10" s="70">
        <v>687</v>
      </c>
      <c r="Z10" s="70">
        <v>300</v>
      </c>
      <c r="AA10" s="70">
        <v>1063</v>
      </c>
      <c r="AB10" s="70">
        <v>560</v>
      </c>
      <c r="AC10" s="217">
        <v>0</v>
      </c>
      <c r="AD10" s="72">
        <v>745</v>
      </c>
      <c r="AE10" s="70">
        <v>428720</v>
      </c>
      <c r="AF10" s="70">
        <v>18</v>
      </c>
      <c r="AG10" s="70">
        <v>35451</v>
      </c>
      <c r="AH10" s="70">
        <v>679</v>
      </c>
      <c r="AI10" s="70">
        <v>2557</v>
      </c>
      <c r="AJ10" s="70">
        <v>1281</v>
      </c>
      <c r="AK10" s="70">
        <v>4</v>
      </c>
      <c r="AL10" s="70">
        <v>513</v>
      </c>
      <c r="AM10" s="71">
        <v>120</v>
      </c>
    </row>
    <row r="11" spans="1:39" ht="24" customHeight="1" x14ac:dyDescent="0.2">
      <c r="A11" s="69">
        <v>3</v>
      </c>
      <c r="B11" s="250" t="s">
        <v>30</v>
      </c>
      <c r="C11" s="72">
        <v>10</v>
      </c>
      <c r="D11" s="70">
        <v>7165</v>
      </c>
      <c r="E11" s="70">
        <v>68633</v>
      </c>
      <c r="F11" s="70">
        <v>1811</v>
      </c>
      <c r="G11" s="70">
        <v>53138</v>
      </c>
      <c r="H11" s="70">
        <v>31290</v>
      </c>
      <c r="I11" s="70">
        <v>3721</v>
      </c>
      <c r="J11" s="70">
        <v>35475</v>
      </c>
      <c r="K11" s="70">
        <v>33308</v>
      </c>
      <c r="L11" s="70">
        <v>7680</v>
      </c>
      <c r="M11" s="70">
        <v>11934</v>
      </c>
      <c r="N11" s="71">
        <v>1380</v>
      </c>
      <c r="O11" s="72">
        <v>2264</v>
      </c>
      <c r="P11" s="70">
        <v>1240</v>
      </c>
      <c r="Q11" s="70">
        <v>175</v>
      </c>
      <c r="R11" s="70">
        <v>9</v>
      </c>
      <c r="S11" s="70">
        <v>16078</v>
      </c>
      <c r="T11" s="70">
        <v>2571</v>
      </c>
      <c r="U11" s="71">
        <v>1918</v>
      </c>
      <c r="V11" s="72">
        <v>11371</v>
      </c>
      <c r="W11" s="70">
        <v>768</v>
      </c>
      <c r="X11" s="70">
        <v>4026</v>
      </c>
      <c r="Y11" s="70">
        <v>896</v>
      </c>
      <c r="Z11" s="70">
        <v>366</v>
      </c>
      <c r="AA11" s="70">
        <v>1460</v>
      </c>
      <c r="AB11" s="70">
        <v>764</v>
      </c>
      <c r="AC11" s="217">
        <v>0</v>
      </c>
      <c r="AD11" s="72">
        <v>847</v>
      </c>
      <c r="AE11" s="70">
        <v>629044</v>
      </c>
      <c r="AF11" s="70">
        <v>22</v>
      </c>
      <c r="AG11" s="70">
        <v>34283</v>
      </c>
      <c r="AH11" s="70">
        <v>753</v>
      </c>
      <c r="AI11" s="70">
        <v>3102</v>
      </c>
      <c r="AJ11" s="70">
        <v>1297</v>
      </c>
      <c r="AK11" s="70">
        <v>1</v>
      </c>
      <c r="AL11" s="70">
        <v>586</v>
      </c>
      <c r="AM11" s="71">
        <v>112</v>
      </c>
    </row>
    <row r="12" spans="1:39" ht="24" customHeight="1" x14ac:dyDescent="0.2">
      <c r="A12" s="69">
        <v>4</v>
      </c>
      <c r="B12" s="250" t="s">
        <v>31</v>
      </c>
      <c r="C12" s="72">
        <v>5</v>
      </c>
      <c r="D12" s="70">
        <v>4536</v>
      </c>
      <c r="E12" s="70">
        <v>51065</v>
      </c>
      <c r="F12" s="70">
        <v>1181</v>
      </c>
      <c r="G12" s="70">
        <v>39204</v>
      </c>
      <c r="H12" s="70">
        <v>22458</v>
      </c>
      <c r="I12" s="70">
        <v>3045</v>
      </c>
      <c r="J12" s="70">
        <v>25690</v>
      </c>
      <c r="K12" s="70">
        <v>24326</v>
      </c>
      <c r="L12" s="70">
        <v>5175</v>
      </c>
      <c r="M12" s="70">
        <v>9085</v>
      </c>
      <c r="N12" s="71">
        <v>1273</v>
      </c>
      <c r="O12" s="72">
        <v>1488</v>
      </c>
      <c r="P12" s="70">
        <v>976</v>
      </c>
      <c r="Q12" s="70">
        <v>138</v>
      </c>
      <c r="R12" s="70">
        <v>1</v>
      </c>
      <c r="S12" s="70">
        <v>11827</v>
      </c>
      <c r="T12" s="70">
        <v>1684</v>
      </c>
      <c r="U12" s="71">
        <v>1601</v>
      </c>
      <c r="V12" s="72">
        <v>7981</v>
      </c>
      <c r="W12" s="70">
        <v>640</v>
      </c>
      <c r="X12" s="70">
        <v>2430</v>
      </c>
      <c r="Y12" s="70">
        <v>559</v>
      </c>
      <c r="Z12" s="70">
        <v>222</v>
      </c>
      <c r="AA12" s="70">
        <v>979</v>
      </c>
      <c r="AB12" s="70">
        <v>519</v>
      </c>
      <c r="AC12" s="217">
        <v>0</v>
      </c>
      <c r="AD12" s="72">
        <v>550</v>
      </c>
      <c r="AE12" s="70">
        <v>255628</v>
      </c>
      <c r="AF12" s="70">
        <v>4</v>
      </c>
      <c r="AG12" s="70">
        <v>908</v>
      </c>
      <c r="AH12" s="70">
        <v>487</v>
      </c>
      <c r="AI12" s="70">
        <v>2431</v>
      </c>
      <c r="AJ12" s="70">
        <v>1051</v>
      </c>
      <c r="AK12" s="70">
        <v>6</v>
      </c>
      <c r="AL12" s="70">
        <v>433</v>
      </c>
      <c r="AM12" s="71">
        <v>114</v>
      </c>
    </row>
    <row r="13" spans="1:39" ht="24" customHeight="1" x14ac:dyDescent="0.2">
      <c r="A13" s="69">
        <v>5</v>
      </c>
      <c r="B13" s="250" t="s">
        <v>32</v>
      </c>
      <c r="C13" s="72">
        <v>5</v>
      </c>
      <c r="D13" s="70">
        <v>4545</v>
      </c>
      <c r="E13" s="70">
        <v>42938</v>
      </c>
      <c r="F13" s="70">
        <v>1164</v>
      </c>
      <c r="G13" s="70">
        <v>33783</v>
      </c>
      <c r="H13" s="70">
        <v>19145</v>
      </c>
      <c r="I13" s="70">
        <v>2485</v>
      </c>
      <c r="J13" s="70">
        <v>22715</v>
      </c>
      <c r="K13" s="70">
        <v>21349</v>
      </c>
      <c r="L13" s="70">
        <v>4879</v>
      </c>
      <c r="M13" s="70">
        <v>8009</v>
      </c>
      <c r="N13" s="71">
        <v>858</v>
      </c>
      <c r="O13" s="72">
        <v>1339</v>
      </c>
      <c r="P13" s="70">
        <v>819</v>
      </c>
      <c r="Q13" s="70">
        <v>109</v>
      </c>
      <c r="R13" s="70">
        <v>2</v>
      </c>
      <c r="S13" s="70">
        <v>8876</v>
      </c>
      <c r="T13" s="70">
        <v>1104</v>
      </c>
      <c r="U13" s="71">
        <v>1235</v>
      </c>
      <c r="V13" s="72">
        <v>6995</v>
      </c>
      <c r="W13" s="70">
        <v>531</v>
      </c>
      <c r="X13" s="70">
        <v>2282</v>
      </c>
      <c r="Y13" s="70">
        <v>522</v>
      </c>
      <c r="Z13" s="70">
        <v>236</v>
      </c>
      <c r="AA13" s="70">
        <v>857</v>
      </c>
      <c r="AB13" s="70">
        <v>431</v>
      </c>
      <c r="AC13" s="217">
        <v>0</v>
      </c>
      <c r="AD13" s="72">
        <v>421</v>
      </c>
      <c r="AE13" s="70">
        <v>284472</v>
      </c>
      <c r="AF13" s="70">
        <v>7</v>
      </c>
      <c r="AG13" s="70">
        <v>5466</v>
      </c>
      <c r="AH13" s="70">
        <v>362</v>
      </c>
      <c r="AI13" s="70">
        <v>1800</v>
      </c>
      <c r="AJ13" s="70">
        <v>705</v>
      </c>
      <c r="AK13" s="70">
        <v>5</v>
      </c>
      <c r="AL13" s="70">
        <v>277</v>
      </c>
      <c r="AM13" s="71">
        <v>59</v>
      </c>
    </row>
    <row r="14" spans="1:39" ht="24" customHeight="1" x14ac:dyDescent="0.2">
      <c r="A14" s="69">
        <v>6</v>
      </c>
      <c r="B14" s="250" t="s">
        <v>33</v>
      </c>
      <c r="C14" s="72">
        <v>2</v>
      </c>
      <c r="D14" s="70">
        <v>3782</v>
      </c>
      <c r="E14" s="70">
        <v>36286</v>
      </c>
      <c r="F14" s="70">
        <v>731</v>
      </c>
      <c r="G14" s="70">
        <v>28046</v>
      </c>
      <c r="H14" s="70">
        <v>16020</v>
      </c>
      <c r="I14" s="70">
        <v>1717</v>
      </c>
      <c r="J14" s="70">
        <v>18917</v>
      </c>
      <c r="K14" s="70">
        <v>17952</v>
      </c>
      <c r="L14" s="70">
        <v>3668</v>
      </c>
      <c r="M14" s="70">
        <v>6585</v>
      </c>
      <c r="N14" s="71">
        <v>648</v>
      </c>
      <c r="O14" s="72">
        <v>1219</v>
      </c>
      <c r="P14" s="70">
        <v>763</v>
      </c>
      <c r="Q14" s="70">
        <v>118</v>
      </c>
      <c r="R14" s="70">
        <v>1</v>
      </c>
      <c r="S14" s="70">
        <v>7586</v>
      </c>
      <c r="T14" s="70">
        <v>1429</v>
      </c>
      <c r="U14" s="71">
        <v>1081</v>
      </c>
      <c r="V14" s="72">
        <v>5790</v>
      </c>
      <c r="W14" s="70">
        <v>418</v>
      </c>
      <c r="X14" s="70">
        <v>2044</v>
      </c>
      <c r="Y14" s="70">
        <v>542</v>
      </c>
      <c r="Z14" s="70">
        <v>225</v>
      </c>
      <c r="AA14" s="70">
        <v>731</v>
      </c>
      <c r="AB14" s="70">
        <v>364</v>
      </c>
      <c r="AC14" s="217">
        <v>0</v>
      </c>
      <c r="AD14" s="72">
        <v>313</v>
      </c>
      <c r="AE14" s="70">
        <v>137272</v>
      </c>
      <c r="AF14" s="70">
        <v>2</v>
      </c>
      <c r="AG14" s="70">
        <v>309</v>
      </c>
      <c r="AH14" s="70">
        <v>267</v>
      </c>
      <c r="AI14" s="70">
        <v>1015</v>
      </c>
      <c r="AJ14" s="70">
        <v>518</v>
      </c>
      <c r="AK14" s="70">
        <v>3</v>
      </c>
      <c r="AL14" s="70">
        <v>242</v>
      </c>
      <c r="AM14" s="71">
        <v>57</v>
      </c>
    </row>
    <row r="15" spans="1:39" ht="24" customHeight="1" x14ac:dyDescent="0.2">
      <c r="A15" s="69">
        <v>7</v>
      </c>
      <c r="B15" s="250" t="s">
        <v>34</v>
      </c>
      <c r="C15" s="72">
        <v>15</v>
      </c>
      <c r="D15" s="70">
        <v>6716</v>
      </c>
      <c r="E15" s="70">
        <v>72801</v>
      </c>
      <c r="F15" s="70">
        <v>1807</v>
      </c>
      <c r="G15" s="70">
        <v>54937</v>
      </c>
      <c r="H15" s="70">
        <v>33979</v>
      </c>
      <c r="I15" s="70">
        <v>3989</v>
      </c>
      <c r="J15" s="70">
        <v>37367</v>
      </c>
      <c r="K15" s="70">
        <v>33625</v>
      </c>
      <c r="L15" s="70">
        <v>8909</v>
      </c>
      <c r="M15" s="70">
        <v>13665</v>
      </c>
      <c r="N15" s="71">
        <v>1140</v>
      </c>
      <c r="O15" s="72">
        <v>2069</v>
      </c>
      <c r="P15" s="70">
        <v>1244</v>
      </c>
      <c r="Q15" s="70">
        <v>184</v>
      </c>
      <c r="R15" s="70">
        <v>3</v>
      </c>
      <c r="S15" s="70">
        <v>18443</v>
      </c>
      <c r="T15" s="70">
        <v>2426</v>
      </c>
      <c r="U15" s="71">
        <v>1788</v>
      </c>
      <c r="V15" s="72">
        <v>11024</v>
      </c>
      <c r="W15" s="70">
        <v>769</v>
      </c>
      <c r="X15" s="70">
        <v>2919</v>
      </c>
      <c r="Y15" s="70">
        <v>828</v>
      </c>
      <c r="Z15" s="70">
        <v>372</v>
      </c>
      <c r="AA15" s="70">
        <v>1325</v>
      </c>
      <c r="AB15" s="70">
        <v>691</v>
      </c>
      <c r="AC15" s="217">
        <v>1</v>
      </c>
      <c r="AD15" s="72">
        <v>745</v>
      </c>
      <c r="AE15" s="70">
        <v>450044</v>
      </c>
      <c r="AF15" s="70">
        <v>19</v>
      </c>
      <c r="AG15" s="70">
        <v>12812</v>
      </c>
      <c r="AH15" s="70">
        <v>624</v>
      </c>
      <c r="AI15" s="70">
        <v>3561</v>
      </c>
      <c r="AJ15" s="70">
        <v>1857</v>
      </c>
      <c r="AK15" s="70">
        <v>5</v>
      </c>
      <c r="AL15" s="70">
        <v>546</v>
      </c>
      <c r="AM15" s="71">
        <v>138</v>
      </c>
    </row>
    <row r="16" spans="1:39" ht="24" customHeight="1" x14ac:dyDescent="0.2">
      <c r="A16" s="69">
        <v>8</v>
      </c>
      <c r="B16" s="250" t="s">
        <v>35</v>
      </c>
      <c r="C16" s="72">
        <v>10</v>
      </c>
      <c r="D16" s="70">
        <v>3838</v>
      </c>
      <c r="E16" s="70">
        <v>34956</v>
      </c>
      <c r="F16" s="70">
        <v>541</v>
      </c>
      <c r="G16" s="70">
        <v>27049</v>
      </c>
      <c r="H16" s="70">
        <v>15823</v>
      </c>
      <c r="I16" s="70">
        <v>2032</v>
      </c>
      <c r="J16" s="70">
        <v>17873</v>
      </c>
      <c r="K16" s="70">
        <v>16808</v>
      </c>
      <c r="L16" s="70">
        <v>4435</v>
      </c>
      <c r="M16" s="70">
        <v>7628</v>
      </c>
      <c r="N16" s="71">
        <v>1102</v>
      </c>
      <c r="O16" s="72">
        <v>996</v>
      </c>
      <c r="P16" s="70">
        <v>631</v>
      </c>
      <c r="Q16" s="70">
        <v>85</v>
      </c>
      <c r="R16" s="70">
        <v>1</v>
      </c>
      <c r="S16" s="70">
        <v>7391</v>
      </c>
      <c r="T16" s="70">
        <v>776</v>
      </c>
      <c r="U16" s="71">
        <v>806</v>
      </c>
      <c r="V16" s="72">
        <v>5892</v>
      </c>
      <c r="W16" s="70">
        <v>450</v>
      </c>
      <c r="X16" s="70">
        <v>2051</v>
      </c>
      <c r="Y16" s="70">
        <v>348</v>
      </c>
      <c r="Z16" s="70">
        <v>116</v>
      </c>
      <c r="AA16" s="70">
        <v>694</v>
      </c>
      <c r="AB16" s="70">
        <v>358</v>
      </c>
      <c r="AC16" s="217">
        <v>0</v>
      </c>
      <c r="AD16" s="72">
        <v>372</v>
      </c>
      <c r="AE16" s="70">
        <v>156904</v>
      </c>
      <c r="AF16" s="70">
        <v>4</v>
      </c>
      <c r="AG16" s="70">
        <v>5111</v>
      </c>
      <c r="AH16" s="70">
        <v>339</v>
      </c>
      <c r="AI16" s="70">
        <v>1679</v>
      </c>
      <c r="AJ16" s="70">
        <v>585</v>
      </c>
      <c r="AK16" s="70">
        <v>4</v>
      </c>
      <c r="AL16" s="70">
        <v>219</v>
      </c>
      <c r="AM16" s="71">
        <v>54</v>
      </c>
    </row>
    <row r="17" spans="1:39" ht="24" customHeight="1" x14ac:dyDescent="0.2">
      <c r="A17" s="69">
        <v>9</v>
      </c>
      <c r="B17" s="250" t="s">
        <v>36</v>
      </c>
      <c r="C17" s="72">
        <v>1</v>
      </c>
      <c r="D17" s="70">
        <v>3032</v>
      </c>
      <c r="E17" s="70">
        <v>30718</v>
      </c>
      <c r="F17" s="70">
        <v>1001</v>
      </c>
      <c r="G17" s="70">
        <v>24310</v>
      </c>
      <c r="H17" s="70">
        <v>14178</v>
      </c>
      <c r="I17" s="70">
        <v>1904</v>
      </c>
      <c r="J17" s="70">
        <v>16541</v>
      </c>
      <c r="K17" s="70">
        <v>14849</v>
      </c>
      <c r="L17" s="70">
        <v>3334</v>
      </c>
      <c r="M17" s="70">
        <v>5963</v>
      </c>
      <c r="N17" s="71">
        <v>644</v>
      </c>
      <c r="O17" s="72">
        <v>1061</v>
      </c>
      <c r="P17" s="70">
        <v>586</v>
      </c>
      <c r="Q17" s="70">
        <v>84</v>
      </c>
      <c r="R17" s="70">
        <v>2</v>
      </c>
      <c r="S17" s="70">
        <v>5897</v>
      </c>
      <c r="T17" s="70">
        <v>724</v>
      </c>
      <c r="U17" s="71">
        <v>825</v>
      </c>
      <c r="V17" s="72">
        <v>5160</v>
      </c>
      <c r="W17" s="70">
        <v>392</v>
      </c>
      <c r="X17" s="70">
        <v>1925</v>
      </c>
      <c r="Y17" s="70">
        <v>372</v>
      </c>
      <c r="Z17" s="70">
        <v>165</v>
      </c>
      <c r="AA17" s="70">
        <v>739</v>
      </c>
      <c r="AB17" s="70">
        <v>337</v>
      </c>
      <c r="AC17" s="217">
        <v>0</v>
      </c>
      <c r="AD17" s="72">
        <v>260</v>
      </c>
      <c r="AE17" s="70">
        <v>67209</v>
      </c>
      <c r="AF17" s="70">
        <v>2</v>
      </c>
      <c r="AG17" s="70">
        <v>2000</v>
      </c>
      <c r="AH17" s="70">
        <v>232</v>
      </c>
      <c r="AI17" s="70">
        <v>1236</v>
      </c>
      <c r="AJ17" s="70">
        <v>642</v>
      </c>
      <c r="AK17" s="70">
        <v>3</v>
      </c>
      <c r="AL17" s="70">
        <v>171</v>
      </c>
      <c r="AM17" s="71">
        <v>40</v>
      </c>
    </row>
    <row r="18" spans="1:39" ht="24" customHeight="1" x14ac:dyDescent="0.2">
      <c r="A18" s="69">
        <v>10</v>
      </c>
      <c r="B18" s="250" t="s">
        <v>190</v>
      </c>
      <c r="C18" s="72">
        <v>0</v>
      </c>
      <c r="D18" s="70">
        <v>1363</v>
      </c>
      <c r="E18" s="70">
        <v>14173</v>
      </c>
      <c r="F18" s="70">
        <v>311</v>
      </c>
      <c r="G18" s="70">
        <v>11085</v>
      </c>
      <c r="H18" s="70">
        <v>6519</v>
      </c>
      <c r="I18" s="70">
        <v>801</v>
      </c>
      <c r="J18" s="70">
        <v>7537</v>
      </c>
      <c r="K18" s="70">
        <v>6769</v>
      </c>
      <c r="L18" s="70">
        <v>1696</v>
      </c>
      <c r="M18" s="70">
        <v>2935</v>
      </c>
      <c r="N18" s="71">
        <v>317</v>
      </c>
      <c r="O18" s="72">
        <v>452</v>
      </c>
      <c r="P18" s="70">
        <v>261</v>
      </c>
      <c r="Q18" s="70">
        <v>52</v>
      </c>
      <c r="R18" s="70">
        <v>2</v>
      </c>
      <c r="S18" s="70">
        <v>3024</v>
      </c>
      <c r="T18" s="70">
        <v>522</v>
      </c>
      <c r="U18" s="71">
        <v>323</v>
      </c>
      <c r="V18" s="72">
        <v>2380</v>
      </c>
      <c r="W18" s="70">
        <v>171</v>
      </c>
      <c r="X18" s="70">
        <v>828</v>
      </c>
      <c r="Y18" s="70">
        <v>162</v>
      </c>
      <c r="Z18" s="70">
        <v>68</v>
      </c>
      <c r="AA18" s="70">
        <v>308</v>
      </c>
      <c r="AB18" s="70">
        <v>160</v>
      </c>
      <c r="AC18" s="217">
        <v>0</v>
      </c>
      <c r="AD18" s="72">
        <v>144</v>
      </c>
      <c r="AE18" s="70">
        <v>62757</v>
      </c>
      <c r="AF18" s="70">
        <v>1</v>
      </c>
      <c r="AG18" s="70">
        <v>237</v>
      </c>
      <c r="AH18" s="70">
        <v>132</v>
      </c>
      <c r="AI18" s="70">
        <v>552</v>
      </c>
      <c r="AJ18" s="70">
        <v>275</v>
      </c>
      <c r="AK18" s="70">
        <v>1</v>
      </c>
      <c r="AL18" s="70">
        <v>117</v>
      </c>
      <c r="AM18" s="71">
        <v>33</v>
      </c>
    </row>
    <row r="19" spans="1:39" ht="24" customHeight="1" x14ac:dyDescent="0.2">
      <c r="A19" s="69">
        <v>11</v>
      </c>
      <c r="B19" s="250" t="s">
        <v>191</v>
      </c>
      <c r="C19" s="72">
        <v>3</v>
      </c>
      <c r="D19" s="70">
        <v>4825</v>
      </c>
      <c r="E19" s="70">
        <v>51412</v>
      </c>
      <c r="F19" s="70">
        <v>1688</v>
      </c>
      <c r="G19" s="70">
        <v>39696</v>
      </c>
      <c r="H19" s="70">
        <v>24278</v>
      </c>
      <c r="I19" s="70">
        <v>2949</v>
      </c>
      <c r="J19" s="70">
        <v>27823</v>
      </c>
      <c r="K19" s="70">
        <v>23188</v>
      </c>
      <c r="L19" s="70">
        <v>5117</v>
      </c>
      <c r="M19" s="70">
        <v>8992</v>
      </c>
      <c r="N19" s="71">
        <v>709</v>
      </c>
      <c r="O19" s="72">
        <v>1658</v>
      </c>
      <c r="P19" s="70">
        <v>998</v>
      </c>
      <c r="Q19" s="70">
        <v>162</v>
      </c>
      <c r="R19" s="70">
        <v>1</v>
      </c>
      <c r="S19" s="70">
        <v>11200</v>
      </c>
      <c r="T19" s="70">
        <v>1604</v>
      </c>
      <c r="U19" s="71">
        <v>1434</v>
      </c>
      <c r="V19" s="72">
        <v>7559</v>
      </c>
      <c r="W19" s="70">
        <v>548</v>
      </c>
      <c r="X19" s="70">
        <v>2224</v>
      </c>
      <c r="Y19" s="70">
        <v>637</v>
      </c>
      <c r="Z19" s="70">
        <v>250</v>
      </c>
      <c r="AA19" s="70">
        <v>1089</v>
      </c>
      <c r="AB19" s="70">
        <v>527</v>
      </c>
      <c r="AC19" s="217">
        <v>1</v>
      </c>
      <c r="AD19" s="72">
        <v>544</v>
      </c>
      <c r="AE19" s="70">
        <v>204594</v>
      </c>
      <c r="AF19" s="70">
        <v>10</v>
      </c>
      <c r="AG19" s="70">
        <v>4311</v>
      </c>
      <c r="AH19" s="70">
        <v>477</v>
      </c>
      <c r="AI19" s="70">
        <v>2233</v>
      </c>
      <c r="AJ19" s="70">
        <v>1087</v>
      </c>
      <c r="AK19" s="70">
        <v>2</v>
      </c>
      <c r="AL19" s="70">
        <v>314</v>
      </c>
      <c r="AM19" s="71">
        <v>74</v>
      </c>
    </row>
    <row r="20" spans="1:39" ht="24" customHeight="1" x14ac:dyDescent="0.2">
      <c r="A20" s="73">
        <v>12</v>
      </c>
      <c r="B20" s="251" t="s">
        <v>192</v>
      </c>
      <c r="C20" s="72">
        <v>3</v>
      </c>
      <c r="D20" s="70">
        <v>1781</v>
      </c>
      <c r="E20" s="70">
        <v>19125</v>
      </c>
      <c r="F20" s="70">
        <v>407</v>
      </c>
      <c r="G20" s="70">
        <v>15202</v>
      </c>
      <c r="H20" s="70">
        <v>9232</v>
      </c>
      <c r="I20" s="70">
        <v>1191</v>
      </c>
      <c r="J20" s="70">
        <v>10062</v>
      </c>
      <c r="K20" s="70">
        <v>9379</v>
      </c>
      <c r="L20" s="70">
        <v>2334</v>
      </c>
      <c r="M20" s="70">
        <v>4049</v>
      </c>
      <c r="N20" s="71">
        <v>389</v>
      </c>
      <c r="O20" s="72">
        <v>601</v>
      </c>
      <c r="P20" s="70">
        <v>344</v>
      </c>
      <c r="Q20" s="70">
        <v>49</v>
      </c>
      <c r="R20" s="70">
        <v>0</v>
      </c>
      <c r="S20" s="70">
        <v>4447</v>
      </c>
      <c r="T20" s="70">
        <v>481</v>
      </c>
      <c r="U20" s="71">
        <v>489</v>
      </c>
      <c r="V20" s="72">
        <v>3067</v>
      </c>
      <c r="W20" s="70">
        <v>206</v>
      </c>
      <c r="X20" s="70">
        <v>1084</v>
      </c>
      <c r="Y20" s="70">
        <v>224</v>
      </c>
      <c r="Z20" s="70">
        <v>81</v>
      </c>
      <c r="AA20" s="70">
        <v>407</v>
      </c>
      <c r="AB20" s="70">
        <v>189</v>
      </c>
      <c r="AC20" s="217">
        <v>0</v>
      </c>
      <c r="AD20" s="72">
        <v>176</v>
      </c>
      <c r="AE20" s="70">
        <v>60096</v>
      </c>
      <c r="AF20" s="70">
        <v>3</v>
      </c>
      <c r="AG20" s="70">
        <v>4348</v>
      </c>
      <c r="AH20" s="70">
        <v>155</v>
      </c>
      <c r="AI20" s="70">
        <v>960</v>
      </c>
      <c r="AJ20" s="70">
        <v>453</v>
      </c>
      <c r="AK20" s="70">
        <v>2</v>
      </c>
      <c r="AL20" s="70">
        <v>113</v>
      </c>
      <c r="AM20" s="71">
        <v>26</v>
      </c>
    </row>
    <row r="21" spans="1:39" ht="24" customHeight="1" x14ac:dyDescent="0.2">
      <c r="A21" s="69">
        <v>13</v>
      </c>
      <c r="B21" s="250" t="s">
        <v>207</v>
      </c>
      <c r="C21" s="72">
        <v>5</v>
      </c>
      <c r="D21" s="70">
        <v>1148</v>
      </c>
      <c r="E21" s="70">
        <v>11088</v>
      </c>
      <c r="F21" s="70">
        <v>248</v>
      </c>
      <c r="G21" s="70">
        <v>8917</v>
      </c>
      <c r="H21" s="70">
        <v>4940</v>
      </c>
      <c r="I21" s="70">
        <v>736</v>
      </c>
      <c r="J21" s="70">
        <v>5783</v>
      </c>
      <c r="K21" s="70">
        <v>5729</v>
      </c>
      <c r="L21" s="70">
        <v>1331</v>
      </c>
      <c r="M21" s="70">
        <v>2731</v>
      </c>
      <c r="N21" s="71">
        <v>532</v>
      </c>
      <c r="O21" s="72">
        <v>368</v>
      </c>
      <c r="P21" s="70">
        <v>202</v>
      </c>
      <c r="Q21" s="70">
        <v>33</v>
      </c>
      <c r="R21" s="70">
        <v>0</v>
      </c>
      <c r="S21" s="70">
        <v>1977</v>
      </c>
      <c r="T21" s="70">
        <v>299</v>
      </c>
      <c r="U21" s="71">
        <v>302</v>
      </c>
      <c r="V21" s="72">
        <v>2165</v>
      </c>
      <c r="W21" s="70">
        <v>159</v>
      </c>
      <c r="X21" s="70">
        <v>1003</v>
      </c>
      <c r="Y21" s="70">
        <v>134</v>
      </c>
      <c r="Z21" s="70">
        <v>44</v>
      </c>
      <c r="AA21" s="70">
        <v>251</v>
      </c>
      <c r="AB21" s="70">
        <v>122</v>
      </c>
      <c r="AC21" s="217">
        <v>0</v>
      </c>
      <c r="AD21" s="72">
        <v>97</v>
      </c>
      <c r="AE21" s="70">
        <v>25477</v>
      </c>
      <c r="AF21" s="70">
        <v>1</v>
      </c>
      <c r="AG21" s="70">
        <v>0</v>
      </c>
      <c r="AH21" s="70">
        <v>86</v>
      </c>
      <c r="AI21" s="70">
        <v>287</v>
      </c>
      <c r="AJ21" s="70">
        <v>186</v>
      </c>
      <c r="AK21" s="70">
        <v>1</v>
      </c>
      <c r="AL21" s="70">
        <v>57</v>
      </c>
      <c r="AM21" s="71">
        <v>13</v>
      </c>
    </row>
    <row r="22" spans="1:39" ht="24" customHeight="1" x14ac:dyDescent="0.2">
      <c r="A22" s="64">
        <v>14</v>
      </c>
      <c r="B22" s="279" t="s">
        <v>208</v>
      </c>
      <c r="C22" s="77">
        <v>3</v>
      </c>
      <c r="D22" s="75">
        <v>2847</v>
      </c>
      <c r="E22" s="75">
        <v>26238</v>
      </c>
      <c r="F22" s="75">
        <v>733</v>
      </c>
      <c r="G22" s="75">
        <v>20613</v>
      </c>
      <c r="H22" s="75">
        <v>12154</v>
      </c>
      <c r="I22" s="75">
        <v>1496</v>
      </c>
      <c r="J22" s="75">
        <v>13594</v>
      </c>
      <c r="K22" s="75">
        <v>13163</v>
      </c>
      <c r="L22" s="75">
        <v>3442</v>
      </c>
      <c r="M22" s="75">
        <v>5226</v>
      </c>
      <c r="N22" s="76">
        <v>531</v>
      </c>
      <c r="O22" s="77">
        <v>869</v>
      </c>
      <c r="P22" s="75">
        <v>409</v>
      </c>
      <c r="Q22" s="75">
        <v>60</v>
      </c>
      <c r="R22" s="75">
        <v>0</v>
      </c>
      <c r="S22" s="75">
        <v>6806</v>
      </c>
      <c r="T22" s="75">
        <v>926</v>
      </c>
      <c r="U22" s="76">
        <v>672</v>
      </c>
      <c r="V22" s="77">
        <v>4390</v>
      </c>
      <c r="W22" s="75">
        <v>312</v>
      </c>
      <c r="X22" s="75">
        <v>1187</v>
      </c>
      <c r="Y22" s="75">
        <v>344</v>
      </c>
      <c r="Z22" s="75">
        <v>157</v>
      </c>
      <c r="AA22" s="75">
        <v>571</v>
      </c>
      <c r="AB22" s="75">
        <v>285</v>
      </c>
      <c r="AC22" s="218">
        <v>0</v>
      </c>
      <c r="AD22" s="77">
        <v>264</v>
      </c>
      <c r="AE22" s="75">
        <v>91806</v>
      </c>
      <c r="AF22" s="75">
        <v>13</v>
      </c>
      <c r="AG22" s="75">
        <v>8335</v>
      </c>
      <c r="AH22" s="75">
        <v>215</v>
      </c>
      <c r="AI22" s="75">
        <v>997</v>
      </c>
      <c r="AJ22" s="75">
        <v>1054</v>
      </c>
      <c r="AK22" s="75">
        <v>1</v>
      </c>
      <c r="AL22" s="75">
        <v>226</v>
      </c>
      <c r="AM22" s="76">
        <v>58</v>
      </c>
    </row>
    <row r="23" spans="1:39" ht="24" customHeight="1" x14ac:dyDescent="0.2">
      <c r="A23" s="32"/>
      <c r="B23" s="40" t="s">
        <v>298</v>
      </c>
      <c r="C23" s="261">
        <v>99</v>
      </c>
      <c r="D23" s="78">
        <v>75648</v>
      </c>
      <c r="E23" s="78">
        <v>754488</v>
      </c>
      <c r="F23" s="78">
        <v>19925</v>
      </c>
      <c r="G23" s="78">
        <v>582431</v>
      </c>
      <c r="H23" s="78">
        <v>346337</v>
      </c>
      <c r="I23" s="78">
        <v>41100</v>
      </c>
      <c r="J23" s="78">
        <v>390061</v>
      </c>
      <c r="K23" s="78">
        <v>362635</v>
      </c>
      <c r="L23" s="78">
        <v>85627</v>
      </c>
      <c r="M23" s="78">
        <v>143647</v>
      </c>
      <c r="N23" s="242">
        <v>13271</v>
      </c>
      <c r="O23" s="261">
        <v>22992</v>
      </c>
      <c r="P23" s="78">
        <v>13932</v>
      </c>
      <c r="Q23" s="78">
        <v>1928</v>
      </c>
      <c r="R23" s="78">
        <v>37</v>
      </c>
      <c r="S23" s="78">
        <v>177120</v>
      </c>
      <c r="T23" s="78">
        <v>24380</v>
      </c>
      <c r="U23" s="242">
        <v>19745</v>
      </c>
      <c r="V23" s="261">
        <v>114526</v>
      </c>
      <c r="W23" s="78">
        <v>8938</v>
      </c>
      <c r="X23" s="78">
        <v>33807</v>
      </c>
      <c r="Y23" s="78">
        <v>9313</v>
      </c>
      <c r="Z23" s="78">
        <v>3945</v>
      </c>
      <c r="AA23" s="78">
        <v>14646</v>
      </c>
      <c r="AB23" s="78">
        <v>7376</v>
      </c>
      <c r="AC23" s="280">
        <v>2</v>
      </c>
      <c r="AD23" s="261">
        <v>8191</v>
      </c>
      <c r="AE23" s="78">
        <v>5307217</v>
      </c>
      <c r="AF23" s="78">
        <v>147</v>
      </c>
      <c r="AG23" s="78">
        <v>147203</v>
      </c>
      <c r="AH23" s="78">
        <v>7504</v>
      </c>
      <c r="AI23" s="78">
        <v>32489</v>
      </c>
      <c r="AJ23" s="78">
        <v>19790</v>
      </c>
      <c r="AK23" s="78">
        <v>74</v>
      </c>
      <c r="AL23" s="78">
        <v>6121</v>
      </c>
      <c r="AM23" s="242">
        <v>1524</v>
      </c>
    </row>
    <row r="24" spans="1:39" ht="24" customHeight="1" x14ac:dyDescent="0.2">
      <c r="A24" s="65">
        <v>15</v>
      </c>
      <c r="B24" s="253" t="s">
        <v>189</v>
      </c>
      <c r="C24" s="81">
        <v>0</v>
      </c>
      <c r="D24" s="79">
        <v>1509</v>
      </c>
      <c r="E24" s="79">
        <v>13901</v>
      </c>
      <c r="F24" s="79">
        <v>272</v>
      </c>
      <c r="G24" s="79">
        <v>11152</v>
      </c>
      <c r="H24" s="79">
        <v>7018</v>
      </c>
      <c r="I24" s="79">
        <v>745</v>
      </c>
      <c r="J24" s="79">
        <v>7662</v>
      </c>
      <c r="K24" s="79">
        <v>6818</v>
      </c>
      <c r="L24" s="79">
        <v>1777</v>
      </c>
      <c r="M24" s="79">
        <v>2738</v>
      </c>
      <c r="N24" s="80">
        <v>349</v>
      </c>
      <c r="O24" s="81">
        <v>472</v>
      </c>
      <c r="P24" s="79">
        <v>198</v>
      </c>
      <c r="Q24" s="79">
        <v>31</v>
      </c>
      <c r="R24" s="79">
        <v>0</v>
      </c>
      <c r="S24" s="79">
        <v>3642</v>
      </c>
      <c r="T24" s="79">
        <v>357</v>
      </c>
      <c r="U24" s="80">
        <v>400</v>
      </c>
      <c r="V24" s="81">
        <v>2308</v>
      </c>
      <c r="W24" s="79">
        <v>121</v>
      </c>
      <c r="X24" s="79">
        <v>710</v>
      </c>
      <c r="Y24" s="79">
        <v>185</v>
      </c>
      <c r="Z24" s="79">
        <v>78</v>
      </c>
      <c r="AA24" s="79">
        <v>300</v>
      </c>
      <c r="AB24" s="79">
        <v>159</v>
      </c>
      <c r="AC24" s="219">
        <v>0</v>
      </c>
      <c r="AD24" s="81">
        <v>150</v>
      </c>
      <c r="AE24" s="79">
        <v>36542</v>
      </c>
      <c r="AF24" s="79">
        <v>4</v>
      </c>
      <c r="AG24" s="79">
        <v>1</v>
      </c>
      <c r="AH24" s="79">
        <v>136</v>
      </c>
      <c r="AI24" s="79">
        <v>626</v>
      </c>
      <c r="AJ24" s="79">
        <v>336</v>
      </c>
      <c r="AK24" s="79">
        <v>0</v>
      </c>
      <c r="AL24" s="79">
        <v>98</v>
      </c>
      <c r="AM24" s="80">
        <v>17</v>
      </c>
    </row>
    <row r="25" spans="1:39" ht="24" customHeight="1" x14ac:dyDescent="0.2">
      <c r="A25" s="69">
        <v>16</v>
      </c>
      <c r="B25" s="254" t="s">
        <v>38</v>
      </c>
      <c r="C25" s="72">
        <v>1</v>
      </c>
      <c r="D25" s="70">
        <v>1060</v>
      </c>
      <c r="E25" s="70">
        <v>9787</v>
      </c>
      <c r="F25" s="70">
        <v>153</v>
      </c>
      <c r="G25" s="70">
        <v>7742</v>
      </c>
      <c r="H25" s="70">
        <v>4454</v>
      </c>
      <c r="I25" s="70">
        <v>571</v>
      </c>
      <c r="J25" s="70">
        <v>5173</v>
      </c>
      <c r="K25" s="70">
        <v>4883</v>
      </c>
      <c r="L25" s="70">
        <v>1176</v>
      </c>
      <c r="M25" s="70">
        <v>2292</v>
      </c>
      <c r="N25" s="71">
        <v>424</v>
      </c>
      <c r="O25" s="72">
        <v>298</v>
      </c>
      <c r="P25" s="70">
        <v>142</v>
      </c>
      <c r="Q25" s="70">
        <v>29</v>
      </c>
      <c r="R25" s="70">
        <v>1</v>
      </c>
      <c r="S25" s="70">
        <v>1962</v>
      </c>
      <c r="T25" s="70">
        <v>191</v>
      </c>
      <c r="U25" s="71">
        <v>306</v>
      </c>
      <c r="V25" s="72">
        <v>1839</v>
      </c>
      <c r="W25" s="70">
        <v>106</v>
      </c>
      <c r="X25" s="70">
        <v>747</v>
      </c>
      <c r="Y25" s="70">
        <v>98</v>
      </c>
      <c r="Z25" s="70">
        <v>43</v>
      </c>
      <c r="AA25" s="70">
        <v>210</v>
      </c>
      <c r="AB25" s="70">
        <v>112</v>
      </c>
      <c r="AC25" s="217">
        <v>0</v>
      </c>
      <c r="AD25" s="72">
        <v>50</v>
      </c>
      <c r="AE25" s="70">
        <v>20412</v>
      </c>
      <c r="AF25" s="70">
        <v>2</v>
      </c>
      <c r="AG25" s="70">
        <v>22</v>
      </c>
      <c r="AH25" s="70">
        <v>30</v>
      </c>
      <c r="AI25" s="70">
        <v>375</v>
      </c>
      <c r="AJ25" s="70">
        <v>166</v>
      </c>
      <c r="AK25" s="70">
        <v>0</v>
      </c>
      <c r="AL25" s="70">
        <v>36</v>
      </c>
      <c r="AM25" s="71">
        <v>12</v>
      </c>
    </row>
    <row r="26" spans="1:39" ht="24" customHeight="1" x14ac:dyDescent="0.2">
      <c r="A26" s="69">
        <v>17</v>
      </c>
      <c r="B26" s="254" t="s">
        <v>39</v>
      </c>
      <c r="C26" s="72">
        <v>0</v>
      </c>
      <c r="D26" s="70">
        <v>522</v>
      </c>
      <c r="E26" s="70">
        <v>5259</v>
      </c>
      <c r="F26" s="70">
        <v>97</v>
      </c>
      <c r="G26" s="70">
        <v>4118</v>
      </c>
      <c r="H26" s="70">
        <v>2088</v>
      </c>
      <c r="I26" s="70">
        <v>282</v>
      </c>
      <c r="J26" s="70">
        <v>2550</v>
      </c>
      <c r="K26" s="70">
        <v>2713</v>
      </c>
      <c r="L26" s="70">
        <v>632</v>
      </c>
      <c r="M26" s="70">
        <v>1265</v>
      </c>
      <c r="N26" s="71">
        <v>346</v>
      </c>
      <c r="O26" s="72">
        <v>160</v>
      </c>
      <c r="P26" s="70">
        <v>91</v>
      </c>
      <c r="Q26" s="70">
        <v>16</v>
      </c>
      <c r="R26" s="70">
        <v>0</v>
      </c>
      <c r="S26" s="70">
        <v>933</v>
      </c>
      <c r="T26" s="70">
        <v>170</v>
      </c>
      <c r="U26" s="71">
        <v>182</v>
      </c>
      <c r="V26" s="72">
        <v>1150</v>
      </c>
      <c r="W26" s="70">
        <v>106</v>
      </c>
      <c r="X26" s="70">
        <v>555</v>
      </c>
      <c r="Y26" s="70">
        <v>55</v>
      </c>
      <c r="Z26" s="70">
        <v>30</v>
      </c>
      <c r="AA26" s="70">
        <v>109</v>
      </c>
      <c r="AB26" s="70">
        <v>47</v>
      </c>
      <c r="AC26" s="217">
        <v>0</v>
      </c>
      <c r="AD26" s="72">
        <v>71</v>
      </c>
      <c r="AE26" s="70">
        <v>12430</v>
      </c>
      <c r="AF26" s="70">
        <v>2</v>
      </c>
      <c r="AG26" s="70">
        <v>3078</v>
      </c>
      <c r="AH26" s="70">
        <v>65</v>
      </c>
      <c r="AI26" s="70">
        <v>77</v>
      </c>
      <c r="AJ26" s="70">
        <v>51</v>
      </c>
      <c r="AK26" s="70">
        <v>0</v>
      </c>
      <c r="AL26" s="70">
        <v>45</v>
      </c>
      <c r="AM26" s="71">
        <v>13</v>
      </c>
    </row>
    <row r="27" spans="1:39" ht="24" customHeight="1" x14ac:dyDescent="0.2">
      <c r="A27" s="69">
        <v>18</v>
      </c>
      <c r="B27" s="254" t="s">
        <v>40</v>
      </c>
      <c r="C27" s="72">
        <v>0</v>
      </c>
      <c r="D27" s="70">
        <v>539</v>
      </c>
      <c r="E27" s="70">
        <v>5149</v>
      </c>
      <c r="F27" s="70">
        <v>125</v>
      </c>
      <c r="G27" s="70">
        <v>4049</v>
      </c>
      <c r="H27" s="70">
        <v>2361</v>
      </c>
      <c r="I27" s="70">
        <v>306</v>
      </c>
      <c r="J27" s="70">
        <v>2700</v>
      </c>
      <c r="K27" s="70">
        <v>2564</v>
      </c>
      <c r="L27" s="70">
        <v>617</v>
      </c>
      <c r="M27" s="70">
        <v>1270</v>
      </c>
      <c r="N27" s="71">
        <v>236</v>
      </c>
      <c r="O27" s="72">
        <v>178</v>
      </c>
      <c r="P27" s="70">
        <v>68</v>
      </c>
      <c r="Q27" s="70">
        <v>19</v>
      </c>
      <c r="R27" s="70">
        <v>0</v>
      </c>
      <c r="S27" s="70">
        <v>1050</v>
      </c>
      <c r="T27" s="70">
        <v>99</v>
      </c>
      <c r="U27" s="71">
        <v>166</v>
      </c>
      <c r="V27" s="72">
        <v>1004</v>
      </c>
      <c r="W27" s="70">
        <v>77</v>
      </c>
      <c r="X27" s="70">
        <v>405</v>
      </c>
      <c r="Y27" s="70">
        <v>65</v>
      </c>
      <c r="Z27" s="70">
        <v>26</v>
      </c>
      <c r="AA27" s="70">
        <v>119</v>
      </c>
      <c r="AB27" s="70">
        <v>57</v>
      </c>
      <c r="AC27" s="217">
        <v>0</v>
      </c>
      <c r="AD27" s="72">
        <v>37</v>
      </c>
      <c r="AE27" s="70">
        <v>77526</v>
      </c>
      <c r="AF27" s="70">
        <v>1</v>
      </c>
      <c r="AG27" s="70">
        <v>122</v>
      </c>
      <c r="AH27" s="70">
        <v>33</v>
      </c>
      <c r="AI27" s="70">
        <v>188</v>
      </c>
      <c r="AJ27" s="70">
        <v>106</v>
      </c>
      <c r="AK27" s="70">
        <v>0</v>
      </c>
      <c r="AL27" s="70">
        <v>25</v>
      </c>
      <c r="AM27" s="71">
        <v>7</v>
      </c>
    </row>
    <row r="28" spans="1:39" ht="24" customHeight="1" x14ac:dyDescent="0.2">
      <c r="A28" s="69">
        <v>19</v>
      </c>
      <c r="B28" s="254" t="s">
        <v>41</v>
      </c>
      <c r="C28" s="72">
        <v>0</v>
      </c>
      <c r="D28" s="70">
        <v>812</v>
      </c>
      <c r="E28" s="70">
        <v>6306</v>
      </c>
      <c r="F28" s="70">
        <v>118</v>
      </c>
      <c r="G28" s="70">
        <v>5154</v>
      </c>
      <c r="H28" s="70">
        <v>2915</v>
      </c>
      <c r="I28" s="70">
        <v>362</v>
      </c>
      <c r="J28" s="70">
        <v>3308</v>
      </c>
      <c r="K28" s="70">
        <v>3316</v>
      </c>
      <c r="L28" s="70">
        <v>787</v>
      </c>
      <c r="M28" s="70">
        <v>1648</v>
      </c>
      <c r="N28" s="71">
        <v>232</v>
      </c>
      <c r="O28" s="72">
        <v>218</v>
      </c>
      <c r="P28" s="70">
        <v>126</v>
      </c>
      <c r="Q28" s="70">
        <v>18</v>
      </c>
      <c r="R28" s="70">
        <v>1</v>
      </c>
      <c r="S28" s="70">
        <v>1342</v>
      </c>
      <c r="T28" s="70">
        <v>130</v>
      </c>
      <c r="U28" s="71">
        <v>177</v>
      </c>
      <c r="V28" s="72">
        <v>1274</v>
      </c>
      <c r="W28" s="70">
        <v>99</v>
      </c>
      <c r="X28" s="70">
        <v>626</v>
      </c>
      <c r="Y28" s="70">
        <v>67</v>
      </c>
      <c r="Z28" s="70">
        <v>26</v>
      </c>
      <c r="AA28" s="70">
        <v>158</v>
      </c>
      <c r="AB28" s="70">
        <v>80</v>
      </c>
      <c r="AC28" s="217">
        <v>0</v>
      </c>
      <c r="AD28" s="72">
        <v>63</v>
      </c>
      <c r="AE28" s="70">
        <v>19061</v>
      </c>
      <c r="AF28" s="70">
        <v>0</v>
      </c>
      <c r="AG28" s="70">
        <v>0</v>
      </c>
      <c r="AH28" s="70">
        <v>56</v>
      </c>
      <c r="AI28" s="70">
        <v>331</v>
      </c>
      <c r="AJ28" s="70">
        <v>116</v>
      </c>
      <c r="AK28" s="70">
        <v>0</v>
      </c>
      <c r="AL28" s="70">
        <v>32</v>
      </c>
      <c r="AM28" s="71">
        <v>5</v>
      </c>
    </row>
    <row r="29" spans="1:39" ht="24" customHeight="1" x14ac:dyDescent="0.2">
      <c r="A29" s="69">
        <v>20</v>
      </c>
      <c r="B29" s="254" t="s">
        <v>42</v>
      </c>
      <c r="C29" s="72">
        <v>2</v>
      </c>
      <c r="D29" s="70">
        <v>2063</v>
      </c>
      <c r="E29" s="70">
        <v>16802</v>
      </c>
      <c r="F29" s="70">
        <v>433</v>
      </c>
      <c r="G29" s="70">
        <v>13065</v>
      </c>
      <c r="H29" s="70">
        <v>7716</v>
      </c>
      <c r="I29" s="70">
        <v>924</v>
      </c>
      <c r="J29" s="70">
        <v>8916</v>
      </c>
      <c r="K29" s="70">
        <v>8134</v>
      </c>
      <c r="L29" s="70">
        <v>1915</v>
      </c>
      <c r="M29" s="70">
        <v>3207</v>
      </c>
      <c r="N29" s="71">
        <v>251</v>
      </c>
      <c r="O29" s="72">
        <v>593</v>
      </c>
      <c r="P29" s="70">
        <v>301</v>
      </c>
      <c r="Q29" s="70">
        <v>45</v>
      </c>
      <c r="R29" s="70">
        <v>0</v>
      </c>
      <c r="S29" s="70">
        <v>4190</v>
      </c>
      <c r="T29" s="70">
        <v>657</v>
      </c>
      <c r="U29" s="71">
        <v>472</v>
      </c>
      <c r="V29" s="72">
        <v>2778</v>
      </c>
      <c r="W29" s="70">
        <v>194</v>
      </c>
      <c r="X29" s="70">
        <v>937</v>
      </c>
      <c r="Y29" s="70">
        <v>216</v>
      </c>
      <c r="Z29" s="70">
        <v>93</v>
      </c>
      <c r="AA29" s="70">
        <v>401</v>
      </c>
      <c r="AB29" s="70">
        <v>206</v>
      </c>
      <c r="AC29" s="217">
        <v>0</v>
      </c>
      <c r="AD29" s="72">
        <v>196</v>
      </c>
      <c r="AE29" s="70">
        <v>130119</v>
      </c>
      <c r="AF29" s="70">
        <v>0</v>
      </c>
      <c r="AG29" s="70">
        <v>0</v>
      </c>
      <c r="AH29" s="70">
        <v>170</v>
      </c>
      <c r="AI29" s="70">
        <v>778</v>
      </c>
      <c r="AJ29" s="70">
        <v>392</v>
      </c>
      <c r="AK29" s="70">
        <v>0</v>
      </c>
      <c r="AL29" s="70">
        <v>168</v>
      </c>
      <c r="AM29" s="71">
        <v>35</v>
      </c>
    </row>
    <row r="30" spans="1:39" ht="24" customHeight="1" x14ac:dyDescent="0.2">
      <c r="A30" s="69">
        <v>21</v>
      </c>
      <c r="B30" s="254" t="s">
        <v>43</v>
      </c>
      <c r="C30" s="72">
        <v>3</v>
      </c>
      <c r="D30" s="70">
        <v>1429</v>
      </c>
      <c r="E30" s="70">
        <v>11468</v>
      </c>
      <c r="F30" s="70">
        <v>243</v>
      </c>
      <c r="G30" s="70">
        <v>8751</v>
      </c>
      <c r="H30" s="70">
        <v>5227</v>
      </c>
      <c r="I30" s="70">
        <v>566</v>
      </c>
      <c r="J30" s="70">
        <v>5784</v>
      </c>
      <c r="K30" s="70">
        <v>5473</v>
      </c>
      <c r="L30" s="70">
        <v>1330</v>
      </c>
      <c r="M30" s="70">
        <v>2365</v>
      </c>
      <c r="N30" s="71">
        <v>159</v>
      </c>
      <c r="O30" s="72">
        <v>370</v>
      </c>
      <c r="P30" s="70">
        <v>181</v>
      </c>
      <c r="Q30" s="70">
        <v>27</v>
      </c>
      <c r="R30" s="70">
        <v>0</v>
      </c>
      <c r="S30" s="70">
        <v>3358</v>
      </c>
      <c r="T30" s="70">
        <v>564</v>
      </c>
      <c r="U30" s="71">
        <v>306</v>
      </c>
      <c r="V30" s="72">
        <v>1642</v>
      </c>
      <c r="W30" s="70">
        <v>123</v>
      </c>
      <c r="X30" s="70">
        <v>452</v>
      </c>
      <c r="Y30" s="70">
        <v>160</v>
      </c>
      <c r="Z30" s="70">
        <v>68</v>
      </c>
      <c r="AA30" s="70">
        <v>218</v>
      </c>
      <c r="AB30" s="70">
        <v>125</v>
      </c>
      <c r="AC30" s="217">
        <v>0</v>
      </c>
      <c r="AD30" s="72">
        <v>161</v>
      </c>
      <c r="AE30" s="70">
        <v>85149</v>
      </c>
      <c r="AF30" s="70">
        <v>1</v>
      </c>
      <c r="AG30" s="70">
        <v>221</v>
      </c>
      <c r="AH30" s="70">
        <v>136</v>
      </c>
      <c r="AI30" s="70">
        <v>531</v>
      </c>
      <c r="AJ30" s="70">
        <v>336</v>
      </c>
      <c r="AK30" s="70">
        <v>0</v>
      </c>
      <c r="AL30" s="70">
        <v>153</v>
      </c>
      <c r="AM30" s="71">
        <v>31</v>
      </c>
    </row>
    <row r="31" spans="1:39" ht="24" customHeight="1" x14ac:dyDescent="0.2">
      <c r="A31" s="69">
        <v>22</v>
      </c>
      <c r="B31" s="254" t="s">
        <v>44</v>
      </c>
      <c r="C31" s="72">
        <v>0</v>
      </c>
      <c r="D31" s="70">
        <v>561</v>
      </c>
      <c r="E31" s="70">
        <v>4850</v>
      </c>
      <c r="F31" s="70">
        <v>114</v>
      </c>
      <c r="G31" s="70">
        <v>4040</v>
      </c>
      <c r="H31" s="70">
        <v>2207</v>
      </c>
      <c r="I31" s="70">
        <v>374</v>
      </c>
      <c r="J31" s="70">
        <v>2601</v>
      </c>
      <c r="K31" s="70">
        <v>2591</v>
      </c>
      <c r="L31" s="70">
        <v>570</v>
      </c>
      <c r="M31" s="70">
        <v>1105</v>
      </c>
      <c r="N31" s="71">
        <v>208</v>
      </c>
      <c r="O31" s="72">
        <v>243</v>
      </c>
      <c r="P31" s="70">
        <v>85</v>
      </c>
      <c r="Q31" s="70">
        <v>23</v>
      </c>
      <c r="R31" s="70">
        <v>0</v>
      </c>
      <c r="S31" s="70">
        <v>791</v>
      </c>
      <c r="T31" s="70">
        <v>138</v>
      </c>
      <c r="U31" s="71">
        <v>142</v>
      </c>
      <c r="V31" s="72">
        <v>989</v>
      </c>
      <c r="W31" s="70">
        <v>76</v>
      </c>
      <c r="X31" s="70">
        <v>533</v>
      </c>
      <c r="Y31" s="70">
        <v>68</v>
      </c>
      <c r="Z31" s="70">
        <v>22</v>
      </c>
      <c r="AA31" s="70">
        <v>186</v>
      </c>
      <c r="AB31" s="70">
        <v>88</v>
      </c>
      <c r="AC31" s="217">
        <v>0</v>
      </c>
      <c r="AD31" s="72">
        <v>41</v>
      </c>
      <c r="AE31" s="70">
        <v>63657</v>
      </c>
      <c r="AF31" s="70">
        <v>0</v>
      </c>
      <c r="AG31" s="70">
        <v>0</v>
      </c>
      <c r="AH31" s="70">
        <v>16</v>
      </c>
      <c r="AI31" s="70">
        <v>102</v>
      </c>
      <c r="AJ31" s="70">
        <v>39</v>
      </c>
      <c r="AK31" s="70">
        <v>0</v>
      </c>
      <c r="AL31" s="70">
        <v>26</v>
      </c>
      <c r="AM31" s="71">
        <v>6</v>
      </c>
    </row>
    <row r="32" spans="1:39" ht="24" customHeight="1" x14ac:dyDescent="0.2">
      <c r="A32" s="69">
        <v>23</v>
      </c>
      <c r="B32" s="254" t="s">
        <v>45</v>
      </c>
      <c r="C32" s="72">
        <v>0</v>
      </c>
      <c r="D32" s="70">
        <v>1367</v>
      </c>
      <c r="E32" s="70">
        <v>13683</v>
      </c>
      <c r="F32" s="70">
        <v>342</v>
      </c>
      <c r="G32" s="70">
        <v>10650</v>
      </c>
      <c r="H32" s="70">
        <v>6514</v>
      </c>
      <c r="I32" s="70">
        <v>773</v>
      </c>
      <c r="J32" s="70">
        <v>6840</v>
      </c>
      <c r="K32" s="70">
        <v>6824</v>
      </c>
      <c r="L32" s="70">
        <v>1570</v>
      </c>
      <c r="M32" s="70">
        <v>2993</v>
      </c>
      <c r="N32" s="71">
        <v>398</v>
      </c>
      <c r="O32" s="72">
        <v>505</v>
      </c>
      <c r="P32" s="70">
        <v>215</v>
      </c>
      <c r="Q32" s="70">
        <v>27</v>
      </c>
      <c r="R32" s="70">
        <v>1</v>
      </c>
      <c r="S32" s="70">
        <v>3023</v>
      </c>
      <c r="T32" s="70">
        <v>310</v>
      </c>
      <c r="U32" s="71">
        <v>336</v>
      </c>
      <c r="V32" s="72">
        <v>2148</v>
      </c>
      <c r="W32" s="70">
        <v>173</v>
      </c>
      <c r="X32" s="70">
        <v>724</v>
      </c>
      <c r="Y32" s="70">
        <v>171</v>
      </c>
      <c r="Z32" s="70">
        <v>69</v>
      </c>
      <c r="AA32" s="70">
        <v>351</v>
      </c>
      <c r="AB32" s="70">
        <v>180</v>
      </c>
      <c r="AC32" s="217">
        <v>0</v>
      </c>
      <c r="AD32" s="72">
        <v>141</v>
      </c>
      <c r="AE32" s="70">
        <v>62885</v>
      </c>
      <c r="AF32" s="70">
        <v>1</v>
      </c>
      <c r="AG32" s="70">
        <v>4</v>
      </c>
      <c r="AH32" s="70">
        <v>121</v>
      </c>
      <c r="AI32" s="70">
        <v>478</v>
      </c>
      <c r="AJ32" s="70">
        <v>460</v>
      </c>
      <c r="AK32" s="70">
        <v>3</v>
      </c>
      <c r="AL32" s="70">
        <v>96</v>
      </c>
      <c r="AM32" s="71">
        <v>28</v>
      </c>
    </row>
    <row r="33" spans="1:40" ht="24" customHeight="1" x14ac:dyDescent="0.2">
      <c r="A33" s="69">
        <v>24</v>
      </c>
      <c r="B33" s="254" t="s">
        <v>46</v>
      </c>
      <c r="C33" s="72">
        <v>2</v>
      </c>
      <c r="D33" s="70">
        <v>1129</v>
      </c>
      <c r="E33" s="70">
        <v>9841</v>
      </c>
      <c r="F33" s="70">
        <v>211</v>
      </c>
      <c r="G33" s="70">
        <v>7463</v>
      </c>
      <c r="H33" s="70">
        <v>4231</v>
      </c>
      <c r="I33" s="70">
        <v>519</v>
      </c>
      <c r="J33" s="70">
        <v>5014</v>
      </c>
      <c r="K33" s="70">
        <v>4563</v>
      </c>
      <c r="L33" s="70">
        <v>928</v>
      </c>
      <c r="M33" s="70">
        <v>2015</v>
      </c>
      <c r="N33" s="71">
        <v>226</v>
      </c>
      <c r="O33" s="72">
        <v>344</v>
      </c>
      <c r="P33" s="70">
        <v>161</v>
      </c>
      <c r="Q33" s="70">
        <v>34</v>
      </c>
      <c r="R33" s="70">
        <v>0</v>
      </c>
      <c r="S33" s="70">
        <v>2030</v>
      </c>
      <c r="T33" s="70">
        <v>393</v>
      </c>
      <c r="U33" s="71">
        <v>299</v>
      </c>
      <c r="V33" s="72">
        <v>1761</v>
      </c>
      <c r="W33" s="70">
        <v>136</v>
      </c>
      <c r="X33" s="70">
        <v>861</v>
      </c>
      <c r="Y33" s="70">
        <v>113</v>
      </c>
      <c r="Z33" s="70">
        <v>47</v>
      </c>
      <c r="AA33" s="70">
        <v>250</v>
      </c>
      <c r="AB33" s="70">
        <v>127</v>
      </c>
      <c r="AC33" s="217">
        <v>0</v>
      </c>
      <c r="AD33" s="72">
        <v>183</v>
      </c>
      <c r="AE33" s="70">
        <v>42394</v>
      </c>
      <c r="AF33" s="70">
        <v>6</v>
      </c>
      <c r="AG33" s="70">
        <v>1772</v>
      </c>
      <c r="AH33" s="70">
        <v>172</v>
      </c>
      <c r="AI33" s="70">
        <v>211</v>
      </c>
      <c r="AJ33" s="70">
        <v>173</v>
      </c>
      <c r="AK33" s="70">
        <v>1</v>
      </c>
      <c r="AL33" s="70">
        <v>79</v>
      </c>
      <c r="AM33" s="71">
        <v>18</v>
      </c>
    </row>
    <row r="34" spans="1:40" ht="24" customHeight="1" x14ac:dyDescent="0.2">
      <c r="A34" s="73">
        <v>25</v>
      </c>
      <c r="B34" s="255" t="s">
        <v>211</v>
      </c>
      <c r="C34" s="77">
        <v>4</v>
      </c>
      <c r="D34" s="75">
        <v>654</v>
      </c>
      <c r="E34" s="75">
        <v>6752</v>
      </c>
      <c r="F34" s="75">
        <v>120</v>
      </c>
      <c r="G34" s="75">
        <v>5511</v>
      </c>
      <c r="H34" s="75">
        <v>2867</v>
      </c>
      <c r="I34" s="75">
        <v>495</v>
      </c>
      <c r="J34" s="75">
        <v>3564</v>
      </c>
      <c r="K34" s="75">
        <v>3626</v>
      </c>
      <c r="L34" s="75">
        <v>851</v>
      </c>
      <c r="M34" s="75">
        <v>1703</v>
      </c>
      <c r="N34" s="76">
        <v>328</v>
      </c>
      <c r="O34" s="77">
        <v>302</v>
      </c>
      <c r="P34" s="75">
        <v>108</v>
      </c>
      <c r="Q34" s="75">
        <v>36</v>
      </c>
      <c r="R34" s="75">
        <v>0</v>
      </c>
      <c r="S34" s="75">
        <v>1105</v>
      </c>
      <c r="T34" s="75">
        <v>164</v>
      </c>
      <c r="U34" s="76">
        <v>183</v>
      </c>
      <c r="V34" s="77">
        <v>1535</v>
      </c>
      <c r="W34" s="75">
        <v>136</v>
      </c>
      <c r="X34" s="75">
        <v>819</v>
      </c>
      <c r="Y34" s="75">
        <v>88</v>
      </c>
      <c r="Z34" s="75">
        <v>40</v>
      </c>
      <c r="AA34" s="75">
        <v>232</v>
      </c>
      <c r="AB34" s="75">
        <v>126</v>
      </c>
      <c r="AC34" s="218">
        <v>0</v>
      </c>
      <c r="AD34" s="77">
        <v>48</v>
      </c>
      <c r="AE34" s="75">
        <v>4921</v>
      </c>
      <c r="AF34" s="75">
        <v>1</v>
      </c>
      <c r="AG34" s="75">
        <v>0</v>
      </c>
      <c r="AH34" s="75">
        <v>38</v>
      </c>
      <c r="AI34" s="75">
        <v>148</v>
      </c>
      <c r="AJ34" s="75">
        <v>72</v>
      </c>
      <c r="AK34" s="75">
        <v>0</v>
      </c>
      <c r="AL34" s="75">
        <v>31</v>
      </c>
      <c r="AM34" s="76">
        <v>11</v>
      </c>
    </row>
    <row r="35" spans="1:40" ht="24" customHeight="1" x14ac:dyDescent="0.2">
      <c r="A35" s="82"/>
      <c r="B35" s="256" t="s">
        <v>299</v>
      </c>
      <c r="C35" s="261">
        <f>SUM(C24:C34)</f>
        <v>12</v>
      </c>
      <c r="D35" s="78">
        <f t="shared" ref="D35:AM35" si="0">SUM(D24:D34)</f>
        <v>11645</v>
      </c>
      <c r="E35" s="78">
        <f t="shared" si="0"/>
        <v>103798</v>
      </c>
      <c r="F35" s="78">
        <f t="shared" si="0"/>
        <v>2228</v>
      </c>
      <c r="G35" s="78">
        <f t="shared" si="0"/>
        <v>81695</v>
      </c>
      <c r="H35" s="78">
        <f t="shared" si="0"/>
        <v>47598</v>
      </c>
      <c r="I35" s="78">
        <f t="shared" si="0"/>
        <v>5917</v>
      </c>
      <c r="J35" s="78">
        <f t="shared" si="0"/>
        <v>54112</v>
      </c>
      <c r="K35" s="78">
        <f t="shared" si="0"/>
        <v>51505</v>
      </c>
      <c r="L35" s="78">
        <f t="shared" si="0"/>
        <v>12153</v>
      </c>
      <c r="M35" s="78">
        <f t="shared" si="0"/>
        <v>22601</v>
      </c>
      <c r="N35" s="242">
        <f t="shared" si="0"/>
        <v>3157</v>
      </c>
      <c r="O35" s="261">
        <f t="shared" si="0"/>
        <v>3683</v>
      </c>
      <c r="P35" s="78">
        <f t="shared" si="0"/>
        <v>1676</v>
      </c>
      <c r="Q35" s="78">
        <f t="shared" si="0"/>
        <v>305</v>
      </c>
      <c r="R35" s="78">
        <f t="shared" si="0"/>
        <v>3</v>
      </c>
      <c r="S35" s="78">
        <f t="shared" si="0"/>
        <v>23426</v>
      </c>
      <c r="T35" s="78">
        <f t="shared" si="0"/>
        <v>3173</v>
      </c>
      <c r="U35" s="242">
        <f t="shared" si="0"/>
        <v>2969</v>
      </c>
      <c r="V35" s="261">
        <f t="shared" si="0"/>
        <v>18428</v>
      </c>
      <c r="W35" s="78">
        <f t="shared" si="0"/>
        <v>1347</v>
      </c>
      <c r="X35" s="78">
        <f t="shared" si="0"/>
        <v>7369</v>
      </c>
      <c r="Y35" s="78">
        <f t="shared" si="0"/>
        <v>1286</v>
      </c>
      <c r="Z35" s="78">
        <f t="shared" si="0"/>
        <v>542</v>
      </c>
      <c r="AA35" s="78">
        <f t="shared" si="0"/>
        <v>2534</v>
      </c>
      <c r="AB35" s="78">
        <f t="shared" si="0"/>
        <v>1307</v>
      </c>
      <c r="AC35" s="280">
        <f t="shared" si="0"/>
        <v>0</v>
      </c>
      <c r="AD35" s="261">
        <f t="shared" si="0"/>
        <v>1141</v>
      </c>
      <c r="AE35" s="78">
        <f t="shared" si="0"/>
        <v>555096</v>
      </c>
      <c r="AF35" s="78">
        <f t="shared" si="0"/>
        <v>18</v>
      </c>
      <c r="AG35" s="78">
        <f t="shared" si="0"/>
        <v>5220</v>
      </c>
      <c r="AH35" s="78">
        <f t="shared" si="0"/>
        <v>973</v>
      </c>
      <c r="AI35" s="78">
        <f t="shared" si="0"/>
        <v>3845</v>
      </c>
      <c r="AJ35" s="78">
        <f t="shared" si="0"/>
        <v>2247</v>
      </c>
      <c r="AK35" s="78">
        <f t="shared" si="0"/>
        <v>4</v>
      </c>
      <c r="AL35" s="78">
        <f t="shared" si="0"/>
        <v>789</v>
      </c>
      <c r="AM35" s="242">
        <f t="shared" si="0"/>
        <v>183</v>
      </c>
    </row>
    <row r="36" spans="1:40" ht="24" customHeight="1" thickBot="1" x14ac:dyDescent="0.2">
      <c r="A36" s="83"/>
      <c r="B36" s="257" t="s">
        <v>47</v>
      </c>
      <c r="C36" s="262">
        <f t="shared" ref="C36:AM36" si="1">SUM(C23,C35)</f>
        <v>111</v>
      </c>
      <c r="D36" s="84">
        <f t="shared" si="1"/>
        <v>87293</v>
      </c>
      <c r="E36" s="84">
        <f t="shared" si="1"/>
        <v>858286</v>
      </c>
      <c r="F36" s="84">
        <f t="shared" si="1"/>
        <v>22153</v>
      </c>
      <c r="G36" s="84">
        <f t="shared" si="1"/>
        <v>664126</v>
      </c>
      <c r="H36" s="84">
        <f t="shared" si="1"/>
        <v>393935</v>
      </c>
      <c r="I36" s="84">
        <f t="shared" si="1"/>
        <v>47017</v>
      </c>
      <c r="J36" s="84">
        <f t="shared" si="1"/>
        <v>444173</v>
      </c>
      <c r="K36" s="84">
        <f t="shared" si="1"/>
        <v>414140</v>
      </c>
      <c r="L36" s="84">
        <f t="shared" si="1"/>
        <v>97780</v>
      </c>
      <c r="M36" s="84">
        <f t="shared" si="1"/>
        <v>166248</v>
      </c>
      <c r="N36" s="243">
        <f t="shared" si="1"/>
        <v>16428</v>
      </c>
      <c r="O36" s="262">
        <f t="shared" si="1"/>
        <v>26675</v>
      </c>
      <c r="P36" s="84">
        <f t="shared" si="1"/>
        <v>15608</v>
      </c>
      <c r="Q36" s="84">
        <f t="shared" si="1"/>
        <v>2233</v>
      </c>
      <c r="R36" s="84">
        <f t="shared" si="1"/>
        <v>40</v>
      </c>
      <c r="S36" s="84">
        <f t="shared" si="1"/>
        <v>200546</v>
      </c>
      <c r="T36" s="84">
        <f t="shared" si="1"/>
        <v>27553</v>
      </c>
      <c r="U36" s="243">
        <f t="shared" si="1"/>
        <v>22714</v>
      </c>
      <c r="V36" s="262">
        <f t="shared" si="1"/>
        <v>132954</v>
      </c>
      <c r="W36" s="84">
        <f t="shared" si="1"/>
        <v>10285</v>
      </c>
      <c r="X36" s="84">
        <f t="shared" si="1"/>
        <v>41176</v>
      </c>
      <c r="Y36" s="84">
        <f t="shared" si="1"/>
        <v>10599</v>
      </c>
      <c r="Z36" s="84">
        <f t="shared" si="1"/>
        <v>4487</v>
      </c>
      <c r="AA36" s="84">
        <f t="shared" si="1"/>
        <v>17180</v>
      </c>
      <c r="AB36" s="84">
        <f t="shared" si="1"/>
        <v>8683</v>
      </c>
      <c r="AC36" s="336">
        <f t="shared" si="1"/>
        <v>2</v>
      </c>
      <c r="AD36" s="262">
        <f t="shared" si="1"/>
        <v>9332</v>
      </c>
      <c r="AE36" s="84">
        <f t="shared" si="1"/>
        <v>5862313</v>
      </c>
      <c r="AF36" s="84">
        <f t="shared" si="1"/>
        <v>165</v>
      </c>
      <c r="AG36" s="84">
        <f t="shared" si="1"/>
        <v>152423</v>
      </c>
      <c r="AH36" s="84">
        <f t="shared" si="1"/>
        <v>8477</v>
      </c>
      <c r="AI36" s="84">
        <f t="shared" si="1"/>
        <v>36334</v>
      </c>
      <c r="AJ36" s="84">
        <f t="shared" si="1"/>
        <v>22037</v>
      </c>
      <c r="AK36" s="84">
        <f t="shared" si="1"/>
        <v>78</v>
      </c>
      <c r="AL36" s="84">
        <f t="shared" si="1"/>
        <v>6910</v>
      </c>
      <c r="AM36" s="243">
        <f t="shared" si="1"/>
        <v>1707</v>
      </c>
    </row>
    <row r="37" spans="1:40" x14ac:dyDescent="0.15"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</row>
    <row r="38" spans="1:40" x14ac:dyDescent="0.15">
      <c r="B38" s="160" t="s">
        <v>457</v>
      </c>
      <c r="C38" s="33">
        <f t="shared" ref="C38:AM38" si="2">SUM(C9:C22,C24:C34)</f>
        <v>111</v>
      </c>
      <c r="D38" s="33">
        <f t="shared" si="2"/>
        <v>87293</v>
      </c>
      <c r="E38" s="33">
        <f t="shared" si="2"/>
        <v>858286</v>
      </c>
      <c r="F38" s="33">
        <f t="shared" si="2"/>
        <v>22153</v>
      </c>
      <c r="G38" s="33">
        <f t="shared" si="2"/>
        <v>664126</v>
      </c>
      <c r="H38" s="33">
        <f t="shared" si="2"/>
        <v>393935</v>
      </c>
      <c r="I38" s="33">
        <f t="shared" si="2"/>
        <v>47017</v>
      </c>
      <c r="J38" s="33">
        <f t="shared" si="2"/>
        <v>444173</v>
      </c>
      <c r="K38" s="33">
        <f t="shared" si="2"/>
        <v>414140</v>
      </c>
      <c r="L38" s="33">
        <f t="shared" si="2"/>
        <v>97780</v>
      </c>
      <c r="M38" s="33">
        <f t="shared" si="2"/>
        <v>166248</v>
      </c>
      <c r="N38" s="33">
        <f t="shared" si="2"/>
        <v>16428</v>
      </c>
      <c r="O38" s="33">
        <f t="shared" si="2"/>
        <v>26675</v>
      </c>
      <c r="P38" s="33">
        <f t="shared" si="2"/>
        <v>15608</v>
      </c>
      <c r="Q38" s="33">
        <f t="shared" si="2"/>
        <v>2233</v>
      </c>
      <c r="R38" s="33">
        <f t="shared" si="2"/>
        <v>40</v>
      </c>
      <c r="S38" s="33">
        <f t="shared" si="2"/>
        <v>200546</v>
      </c>
      <c r="T38" s="33">
        <f t="shared" si="2"/>
        <v>27553</v>
      </c>
      <c r="U38" s="33">
        <f t="shared" si="2"/>
        <v>22714</v>
      </c>
      <c r="V38" s="33">
        <f t="shared" si="2"/>
        <v>132954</v>
      </c>
      <c r="W38" s="33">
        <f t="shared" si="2"/>
        <v>10285</v>
      </c>
      <c r="X38" s="33">
        <f t="shared" si="2"/>
        <v>41176</v>
      </c>
      <c r="Y38" s="33">
        <f t="shared" si="2"/>
        <v>10599</v>
      </c>
      <c r="Z38" s="33">
        <f t="shared" si="2"/>
        <v>4487</v>
      </c>
      <c r="AA38" s="33">
        <f t="shared" si="2"/>
        <v>17180</v>
      </c>
      <c r="AB38" s="33">
        <f t="shared" si="2"/>
        <v>8683</v>
      </c>
      <c r="AC38" s="33">
        <f t="shared" si="2"/>
        <v>2</v>
      </c>
      <c r="AD38" s="33">
        <f t="shared" si="2"/>
        <v>9332</v>
      </c>
      <c r="AE38" s="33">
        <f t="shared" si="2"/>
        <v>5862313</v>
      </c>
      <c r="AF38" s="33">
        <f t="shared" si="2"/>
        <v>165</v>
      </c>
      <c r="AG38" s="33">
        <f t="shared" si="2"/>
        <v>152423</v>
      </c>
      <c r="AH38" s="33">
        <f t="shared" si="2"/>
        <v>8477</v>
      </c>
      <c r="AI38" s="33">
        <f t="shared" si="2"/>
        <v>36334</v>
      </c>
      <c r="AJ38" s="33">
        <f t="shared" si="2"/>
        <v>22037</v>
      </c>
      <c r="AK38" s="33">
        <f t="shared" si="2"/>
        <v>78</v>
      </c>
      <c r="AL38" s="33">
        <f t="shared" si="2"/>
        <v>6910</v>
      </c>
      <c r="AM38" s="33">
        <f t="shared" si="2"/>
        <v>1707</v>
      </c>
    </row>
    <row r="39" spans="1:40" x14ac:dyDescent="0.15">
      <c r="C39" s="33">
        <f>C36-C38</f>
        <v>0</v>
      </c>
      <c r="D39" s="33">
        <f t="shared" ref="D39:AM39" si="3">D36-D38</f>
        <v>0</v>
      </c>
      <c r="E39" s="33">
        <f t="shared" si="3"/>
        <v>0</v>
      </c>
      <c r="F39" s="33">
        <f t="shared" si="3"/>
        <v>0</v>
      </c>
      <c r="G39" s="33">
        <f t="shared" si="3"/>
        <v>0</v>
      </c>
      <c r="H39" s="33">
        <f t="shared" si="3"/>
        <v>0</v>
      </c>
      <c r="I39" s="33">
        <f t="shared" si="3"/>
        <v>0</v>
      </c>
      <c r="J39" s="33">
        <f t="shared" si="3"/>
        <v>0</v>
      </c>
      <c r="K39" s="33">
        <f t="shared" si="3"/>
        <v>0</v>
      </c>
      <c r="L39" s="33">
        <f t="shared" si="3"/>
        <v>0</v>
      </c>
      <c r="M39" s="33">
        <f t="shared" si="3"/>
        <v>0</v>
      </c>
      <c r="N39" s="33">
        <f t="shared" si="3"/>
        <v>0</v>
      </c>
      <c r="O39" s="33">
        <f t="shared" si="3"/>
        <v>0</v>
      </c>
      <c r="P39" s="33">
        <f t="shared" si="3"/>
        <v>0</v>
      </c>
      <c r="Q39" s="33">
        <f t="shared" si="3"/>
        <v>0</v>
      </c>
      <c r="R39" s="33">
        <f t="shared" si="3"/>
        <v>0</v>
      </c>
      <c r="S39" s="33">
        <f t="shared" si="3"/>
        <v>0</v>
      </c>
      <c r="T39" s="33">
        <f t="shared" si="3"/>
        <v>0</v>
      </c>
      <c r="U39" s="33">
        <f t="shared" si="3"/>
        <v>0</v>
      </c>
      <c r="V39" s="33">
        <f t="shared" si="3"/>
        <v>0</v>
      </c>
      <c r="W39" s="33">
        <f t="shared" si="3"/>
        <v>0</v>
      </c>
      <c r="X39" s="33">
        <f t="shared" si="3"/>
        <v>0</v>
      </c>
      <c r="Y39" s="33">
        <f t="shared" si="3"/>
        <v>0</v>
      </c>
      <c r="Z39" s="33">
        <f t="shared" si="3"/>
        <v>0</v>
      </c>
      <c r="AA39" s="33">
        <f t="shared" si="3"/>
        <v>0</v>
      </c>
      <c r="AB39" s="33">
        <f t="shared" si="3"/>
        <v>0</v>
      </c>
      <c r="AC39" s="33">
        <f t="shared" si="3"/>
        <v>0</v>
      </c>
      <c r="AD39" s="33">
        <f t="shared" si="3"/>
        <v>0</v>
      </c>
      <c r="AE39" s="33">
        <f t="shared" si="3"/>
        <v>0</v>
      </c>
      <c r="AF39" s="33">
        <f t="shared" si="3"/>
        <v>0</v>
      </c>
      <c r="AG39" s="33">
        <f t="shared" si="3"/>
        <v>0</v>
      </c>
      <c r="AH39" s="33">
        <f t="shared" si="3"/>
        <v>0</v>
      </c>
      <c r="AI39" s="33">
        <f t="shared" si="3"/>
        <v>0</v>
      </c>
      <c r="AJ39" s="33">
        <f t="shared" si="3"/>
        <v>0</v>
      </c>
      <c r="AK39" s="33">
        <f t="shared" si="3"/>
        <v>0</v>
      </c>
      <c r="AL39" s="33">
        <f t="shared" si="3"/>
        <v>0</v>
      </c>
      <c r="AM39" s="33">
        <f t="shared" si="3"/>
        <v>0</v>
      </c>
      <c r="AN39" s="33"/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28" orientation="landscape" useFirstPageNumber="1" r:id="rId1"/>
  <headerFooter alignWithMargins="0"/>
  <colBreaks count="3" manualBreakCount="3">
    <brk id="14" max="36" man="1"/>
    <brk id="21" max="36" man="1"/>
    <brk id="29" max="36" man="1"/>
  </col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="50" zoomScaleNormal="100" zoomScaleSheetLayoutView="50" workbookViewId="0">
      <pane xSplit="2" ySplit="8" topLeftCell="C9" activePane="bottomRight" state="frozen"/>
      <selection pane="topRight"/>
      <selection pane="bottomLeft"/>
      <selection pane="bottomRight" activeCell="C3" sqref="C3"/>
    </sheetView>
  </sheetViews>
  <sheetFormatPr defaultColWidth="11" defaultRowHeight="18" x14ac:dyDescent="0.15"/>
  <cols>
    <col min="1" max="1" width="5.125" style="7" customWidth="1"/>
    <col min="2" max="2" width="13.875" style="7" customWidth="1"/>
    <col min="3" max="11" width="22.125" style="7" customWidth="1"/>
    <col min="12" max="16384" width="11" style="7"/>
  </cols>
  <sheetData>
    <row r="1" spans="1:11" ht="20.100000000000001" customHeight="1" x14ac:dyDescent="0.15"/>
    <row r="2" spans="1:11" ht="20.100000000000001" customHeight="1" x14ac:dyDescent="0.15">
      <c r="B2" s="25"/>
      <c r="C2" s="292" t="s">
        <v>649</v>
      </c>
    </row>
    <row r="3" spans="1:11" s="26" customFormat="1" ht="20.100000000000001" customHeight="1" thickBot="1" x14ac:dyDescent="0.2">
      <c r="K3" s="160" t="s">
        <v>413</v>
      </c>
    </row>
    <row r="4" spans="1:11" ht="24" customHeight="1" x14ac:dyDescent="0.15">
      <c r="A4" s="27"/>
      <c r="B4" s="246"/>
      <c r="C4" s="187"/>
      <c r="D4" s="30" t="s">
        <v>143</v>
      </c>
      <c r="E4" s="30"/>
      <c r="F4" s="30"/>
      <c r="G4" s="30"/>
      <c r="H4" s="29" t="s">
        <v>144</v>
      </c>
      <c r="I4" s="175"/>
      <c r="J4" s="176"/>
      <c r="K4" s="177"/>
    </row>
    <row r="5" spans="1:11" ht="24" customHeight="1" x14ac:dyDescent="0.15">
      <c r="A5" s="32"/>
      <c r="B5" s="247"/>
      <c r="C5" s="156" t="s">
        <v>145</v>
      </c>
      <c r="D5" s="136" t="s">
        <v>146</v>
      </c>
      <c r="E5" s="135"/>
      <c r="F5" s="112"/>
      <c r="G5" s="178"/>
      <c r="H5" s="179" t="s">
        <v>147</v>
      </c>
      <c r="I5" s="94"/>
      <c r="J5" s="161"/>
      <c r="K5" s="180" t="s">
        <v>148</v>
      </c>
    </row>
    <row r="6" spans="1:11" ht="24" customHeight="1" x14ac:dyDescent="0.2">
      <c r="A6" s="43" t="s">
        <v>9</v>
      </c>
      <c r="B6" s="248"/>
      <c r="C6" s="157" t="s">
        <v>14</v>
      </c>
      <c r="D6" s="181" t="s">
        <v>91</v>
      </c>
      <c r="E6" s="161" t="s">
        <v>149</v>
      </c>
      <c r="F6" s="48" t="s">
        <v>150</v>
      </c>
      <c r="G6" s="182" t="s">
        <v>14</v>
      </c>
      <c r="H6" s="183" t="s">
        <v>91</v>
      </c>
      <c r="I6" s="184" t="s">
        <v>149</v>
      </c>
      <c r="J6" s="48" t="s">
        <v>151</v>
      </c>
      <c r="K6" s="180" t="s">
        <v>152</v>
      </c>
    </row>
    <row r="7" spans="1:11" ht="24" customHeight="1" x14ac:dyDescent="0.2">
      <c r="A7" s="32"/>
      <c r="B7" s="40"/>
      <c r="C7" s="157"/>
      <c r="D7" s="57"/>
      <c r="E7" s="39"/>
      <c r="F7" s="48"/>
      <c r="G7" s="182"/>
      <c r="H7" s="185"/>
      <c r="I7" s="48"/>
      <c r="J7" s="186"/>
      <c r="K7" s="180" t="s">
        <v>14</v>
      </c>
    </row>
    <row r="8" spans="1:11" s="342" customFormat="1" ht="24" customHeight="1" x14ac:dyDescent="0.2">
      <c r="A8" s="339"/>
      <c r="B8" s="340"/>
      <c r="C8" s="326" t="s">
        <v>153</v>
      </c>
      <c r="D8" s="9" t="s">
        <v>154</v>
      </c>
      <c r="E8" s="9" t="s">
        <v>155</v>
      </c>
      <c r="F8" s="356" t="s">
        <v>156</v>
      </c>
      <c r="G8" s="18" t="s">
        <v>157</v>
      </c>
      <c r="H8" s="15" t="s">
        <v>158</v>
      </c>
      <c r="I8" s="357" t="s">
        <v>159</v>
      </c>
      <c r="J8" s="9" t="s">
        <v>160</v>
      </c>
      <c r="K8" s="12" t="s">
        <v>161</v>
      </c>
    </row>
    <row r="9" spans="1:11" ht="24" customHeight="1" x14ac:dyDescent="0.2">
      <c r="A9" s="65">
        <v>1</v>
      </c>
      <c r="B9" s="249" t="s">
        <v>28</v>
      </c>
      <c r="C9" s="68">
        <v>12375</v>
      </c>
      <c r="D9" s="66">
        <v>2461</v>
      </c>
      <c r="E9" s="66">
        <v>975</v>
      </c>
      <c r="F9" s="66">
        <v>7424116</v>
      </c>
      <c r="G9" s="66">
        <v>2918</v>
      </c>
      <c r="H9" s="66">
        <v>371</v>
      </c>
      <c r="I9" s="66">
        <v>88</v>
      </c>
      <c r="J9" s="66">
        <v>320378</v>
      </c>
      <c r="K9" s="67">
        <v>425</v>
      </c>
    </row>
    <row r="10" spans="1:11" ht="24" customHeight="1" x14ac:dyDescent="0.2">
      <c r="A10" s="69">
        <v>2</v>
      </c>
      <c r="B10" s="250" t="s">
        <v>29</v>
      </c>
      <c r="C10" s="72">
        <v>3346</v>
      </c>
      <c r="D10" s="70">
        <v>834</v>
      </c>
      <c r="E10" s="70">
        <v>319</v>
      </c>
      <c r="F10" s="70">
        <v>2380116</v>
      </c>
      <c r="G10" s="70">
        <v>976</v>
      </c>
      <c r="H10" s="70">
        <v>118</v>
      </c>
      <c r="I10" s="70">
        <v>44</v>
      </c>
      <c r="J10" s="70">
        <v>109099</v>
      </c>
      <c r="K10" s="71">
        <v>145</v>
      </c>
    </row>
    <row r="11" spans="1:11" ht="24" customHeight="1" x14ac:dyDescent="0.2">
      <c r="A11" s="69">
        <v>3</v>
      </c>
      <c r="B11" s="250" t="s">
        <v>30</v>
      </c>
      <c r="C11" s="72">
        <v>3258</v>
      </c>
      <c r="D11" s="70">
        <v>944</v>
      </c>
      <c r="E11" s="70">
        <v>657</v>
      </c>
      <c r="F11" s="70">
        <v>3100658</v>
      </c>
      <c r="G11" s="70">
        <v>1172</v>
      </c>
      <c r="H11" s="70">
        <v>193</v>
      </c>
      <c r="I11" s="70">
        <v>75</v>
      </c>
      <c r="J11" s="70">
        <v>189318</v>
      </c>
      <c r="K11" s="71">
        <v>240</v>
      </c>
    </row>
    <row r="12" spans="1:11" ht="24" customHeight="1" x14ac:dyDescent="0.2">
      <c r="A12" s="69">
        <v>4</v>
      </c>
      <c r="B12" s="250" t="s">
        <v>31</v>
      </c>
      <c r="C12" s="72">
        <v>2729</v>
      </c>
      <c r="D12" s="70">
        <v>686</v>
      </c>
      <c r="E12" s="70">
        <v>324</v>
      </c>
      <c r="F12" s="70">
        <v>1929926</v>
      </c>
      <c r="G12" s="70">
        <v>809</v>
      </c>
      <c r="H12" s="70">
        <v>83</v>
      </c>
      <c r="I12" s="70">
        <v>22</v>
      </c>
      <c r="J12" s="70">
        <v>78860</v>
      </c>
      <c r="K12" s="71">
        <v>96</v>
      </c>
    </row>
    <row r="13" spans="1:11" ht="24" customHeight="1" x14ac:dyDescent="0.2">
      <c r="A13" s="69">
        <v>5</v>
      </c>
      <c r="B13" s="250" t="s">
        <v>32</v>
      </c>
      <c r="C13" s="72">
        <v>2265</v>
      </c>
      <c r="D13" s="70">
        <v>635</v>
      </c>
      <c r="E13" s="70">
        <v>431</v>
      </c>
      <c r="F13" s="70">
        <v>2202633</v>
      </c>
      <c r="G13" s="70">
        <v>778</v>
      </c>
      <c r="H13" s="70">
        <v>117</v>
      </c>
      <c r="I13" s="70">
        <v>46</v>
      </c>
      <c r="J13" s="70">
        <v>112671</v>
      </c>
      <c r="K13" s="71">
        <v>140</v>
      </c>
    </row>
    <row r="14" spans="1:11" ht="24" customHeight="1" x14ac:dyDescent="0.2">
      <c r="A14" s="69">
        <v>6</v>
      </c>
      <c r="B14" s="250" t="s">
        <v>33</v>
      </c>
      <c r="C14" s="72">
        <v>1799</v>
      </c>
      <c r="D14" s="70">
        <v>422</v>
      </c>
      <c r="E14" s="70">
        <v>275</v>
      </c>
      <c r="F14" s="70">
        <v>1343607</v>
      </c>
      <c r="G14" s="70">
        <v>546</v>
      </c>
      <c r="H14" s="70">
        <v>57</v>
      </c>
      <c r="I14" s="70">
        <v>14</v>
      </c>
      <c r="J14" s="70">
        <v>51266</v>
      </c>
      <c r="K14" s="71">
        <v>70</v>
      </c>
    </row>
    <row r="15" spans="1:11" ht="24" customHeight="1" x14ac:dyDescent="0.2">
      <c r="A15" s="69">
        <v>7</v>
      </c>
      <c r="B15" s="250" t="s">
        <v>34</v>
      </c>
      <c r="C15" s="72">
        <v>3217</v>
      </c>
      <c r="D15" s="70">
        <v>818</v>
      </c>
      <c r="E15" s="70">
        <v>441</v>
      </c>
      <c r="F15" s="70">
        <v>2549711</v>
      </c>
      <c r="G15" s="70">
        <v>977</v>
      </c>
      <c r="H15" s="70">
        <v>223</v>
      </c>
      <c r="I15" s="70">
        <v>67</v>
      </c>
      <c r="J15" s="70">
        <v>211964</v>
      </c>
      <c r="K15" s="71">
        <v>257</v>
      </c>
    </row>
    <row r="16" spans="1:11" ht="24" customHeight="1" x14ac:dyDescent="0.2">
      <c r="A16" s="69">
        <v>8</v>
      </c>
      <c r="B16" s="250" t="s">
        <v>35</v>
      </c>
      <c r="C16" s="72">
        <v>1914</v>
      </c>
      <c r="D16" s="70">
        <v>700</v>
      </c>
      <c r="E16" s="70">
        <v>571</v>
      </c>
      <c r="F16" s="70">
        <v>2605618</v>
      </c>
      <c r="G16" s="70">
        <v>856</v>
      </c>
      <c r="H16" s="70">
        <v>122</v>
      </c>
      <c r="I16" s="70">
        <v>49</v>
      </c>
      <c r="J16" s="70">
        <v>123680</v>
      </c>
      <c r="K16" s="71">
        <v>144</v>
      </c>
    </row>
    <row r="17" spans="1:11" ht="24" customHeight="1" x14ac:dyDescent="0.2">
      <c r="A17" s="69">
        <v>9</v>
      </c>
      <c r="B17" s="250" t="s">
        <v>36</v>
      </c>
      <c r="C17" s="72">
        <v>1935</v>
      </c>
      <c r="D17" s="70">
        <v>632</v>
      </c>
      <c r="E17" s="70">
        <v>501</v>
      </c>
      <c r="F17" s="70">
        <v>1928388</v>
      </c>
      <c r="G17" s="70">
        <v>798</v>
      </c>
      <c r="H17" s="70">
        <v>185</v>
      </c>
      <c r="I17" s="70">
        <v>46</v>
      </c>
      <c r="J17" s="70">
        <v>170895</v>
      </c>
      <c r="K17" s="71">
        <v>203</v>
      </c>
    </row>
    <row r="18" spans="1:11" ht="24" customHeight="1" x14ac:dyDescent="0.2">
      <c r="A18" s="69">
        <v>10</v>
      </c>
      <c r="B18" s="250" t="s">
        <v>190</v>
      </c>
      <c r="C18" s="72">
        <v>654</v>
      </c>
      <c r="D18" s="70">
        <v>178</v>
      </c>
      <c r="E18" s="70">
        <v>104</v>
      </c>
      <c r="F18" s="70">
        <v>496358</v>
      </c>
      <c r="G18" s="70">
        <v>215</v>
      </c>
      <c r="H18" s="70">
        <v>32</v>
      </c>
      <c r="I18" s="70">
        <v>11</v>
      </c>
      <c r="J18" s="70">
        <v>31276</v>
      </c>
      <c r="K18" s="71">
        <v>39</v>
      </c>
    </row>
    <row r="19" spans="1:11" ht="24" customHeight="1" x14ac:dyDescent="0.2">
      <c r="A19" s="69">
        <v>11</v>
      </c>
      <c r="B19" s="250" t="s">
        <v>191</v>
      </c>
      <c r="C19" s="72">
        <v>2732</v>
      </c>
      <c r="D19" s="70">
        <v>772</v>
      </c>
      <c r="E19" s="70">
        <v>585</v>
      </c>
      <c r="F19" s="70">
        <v>2532226</v>
      </c>
      <c r="G19" s="70">
        <v>948</v>
      </c>
      <c r="H19" s="70">
        <v>146</v>
      </c>
      <c r="I19" s="70">
        <v>54</v>
      </c>
      <c r="J19" s="70">
        <v>145583</v>
      </c>
      <c r="K19" s="71">
        <v>177</v>
      </c>
    </row>
    <row r="20" spans="1:11" ht="24" customHeight="1" x14ac:dyDescent="0.2">
      <c r="A20" s="73">
        <v>12</v>
      </c>
      <c r="B20" s="251" t="s">
        <v>192</v>
      </c>
      <c r="C20" s="72">
        <v>898</v>
      </c>
      <c r="D20" s="70">
        <v>244</v>
      </c>
      <c r="E20" s="70">
        <v>198</v>
      </c>
      <c r="F20" s="70">
        <v>783080</v>
      </c>
      <c r="G20" s="70">
        <v>315</v>
      </c>
      <c r="H20" s="70">
        <v>82</v>
      </c>
      <c r="I20" s="70">
        <v>31</v>
      </c>
      <c r="J20" s="70">
        <v>80657</v>
      </c>
      <c r="K20" s="71">
        <v>98</v>
      </c>
    </row>
    <row r="21" spans="1:11" ht="24" customHeight="1" x14ac:dyDescent="0.2">
      <c r="A21" s="69">
        <v>13</v>
      </c>
      <c r="B21" s="250" t="s">
        <v>207</v>
      </c>
      <c r="C21" s="72">
        <v>574</v>
      </c>
      <c r="D21" s="70">
        <v>168</v>
      </c>
      <c r="E21" s="70">
        <v>146</v>
      </c>
      <c r="F21" s="70">
        <v>565448</v>
      </c>
      <c r="G21" s="70">
        <v>213</v>
      </c>
      <c r="H21" s="70">
        <v>24</v>
      </c>
      <c r="I21" s="70">
        <v>8</v>
      </c>
      <c r="J21" s="70">
        <v>24410</v>
      </c>
      <c r="K21" s="71">
        <v>29</v>
      </c>
    </row>
    <row r="22" spans="1:11" ht="24" customHeight="1" x14ac:dyDescent="0.2">
      <c r="A22" s="64">
        <v>14</v>
      </c>
      <c r="B22" s="279" t="s">
        <v>208</v>
      </c>
      <c r="C22" s="77">
        <v>1216</v>
      </c>
      <c r="D22" s="75">
        <v>330</v>
      </c>
      <c r="E22" s="75">
        <v>240</v>
      </c>
      <c r="F22" s="75">
        <v>1180275</v>
      </c>
      <c r="G22" s="75">
        <v>396</v>
      </c>
      <c r="H22" s="75">
        <v>143</v>
      </c>
      <c r="I22" s="75">
        <v>36</v>
      </c>
      <c r="J22" s="75">
        <v>134178</v>
      </c>
      <c r="K22" s="76">
        <v>158</v>
      </c>
    </row>
    <row r="23" spans="1:11" ht="24" customHeight="1" x14ac:dyDescent="0.2">
      <c r="A23" s="32"/>
      <c r="B23" s="40" t="s">
        <v>298</v>
      </c>
      <c r="C23" s="261">
        <v>38912</v>
      </c>
      <c r="D23" s="78">
        <v>9824</v>
      </c>
      <c r="E23" s="78">
        <v>5767</v>
      </c>
      <c r="F23" s="78">
        <v>31022160</v>
      </c>
      <c r="G23" s="78">
        <v>11917</v>
      </c>
      <c r="H23" s="78">
        <v>1896</v>
      </c>
      <c r="I23" s="78">
        <v>591</v>
      </c>
      <c r="J23" s="78">
        <v>1784235</v>
      </c>
      <c r="K23" s="242">
        <v>2221</v>
      </c>
    </row>
    <row r="24" spans="1:11" ht="24" customHeight="1" x14ac:dyDescent="0.2">
      <c r="A24" s="65">
        <v>15</v>
      </c>
      <c r="B24" s="253" t="s">
        <v>189</v>
      </c>
      <c r="C24" s="81">
        <v>581</v>
      </c>
      <c r="D24" s="79">
        <v>172</v>
      </c>
      <c r="E24" s="79">
        <v>137</v>
      </c>
      <c r="F24" s="79">
        <v>586813</v>
      </c>
      <c r="G24" s="79">
        <v>217</v>
      </c>
      <c r="H24" s="79">
        <v>69</v>
      </c>
      <c r="I24" s="79">
        <v>17</v>
      </c>
      <c r="J24" s="79">
        <v>63798</v>
      </c>
      <c r="K24" s="80">
        <v>79</v>
      </c>
    </row>
    <row r="25" spans="1:11" ht="24" customHeight="1" x14ac:dyDescent="0.2">
      <c r="A25" s="69">
        <v>16</v>
      </c>
      <c r="B25" s="254" t="s">
        <v>38</v>
      </c>
      <c r="C25" s="72">
        <v>471</v>
      </c>
      <c r="D25" s="70">
        <v>141</v>
      </c>
      <c r="E25" s="70">
        <v>125</v>
      </c>
      <c r="F25" s="70">
        <v>453858</v>
      </c>
      <c r="G25" s="70">
        <v>185</v>
      </c>
      <c r="H25" s="70">
        <v>46</v>
      </c>
      <c r="I25" s="70">
        <v>17</v>
      </c>
      <c r="J25" s="70">
        <v>45630</v>
      </c>
      <c r="K25" s="71">
        <v>56</v>
      </c>
    </row>
    <row r="26" spans="1:11" ht="24" customHeight="1" x14ac:dyDescent="0.2">
      <c r="A26" s="69">
        <v>17</v>
      </c>
      <c r="B26" s="254" t="s">
        <v>39</v>
      </c>
      <c r="C26" s="72">
        <v>258</v>
      </c>
      <c r="D26" s="70">
        <v>78</v>
      </c>
      <c r="E26" s="70">
        <v>41</v>
      </c>
      <c r="F26" s="70">
        <v>179757</v>
      </c>
      <c r="G26" s="70">
        <v>96</v>
      </c>
      <c r="H26" s="70">
        <v>18</v>
      </c>
      <c r="I26" s="70">
        <v>6</v>
      </c>
      <c r="J26" s="70">
        <v>16160</v>
      </c>
      <c r="K26" s="71">
        <v>22</v>
      </c>
    </row>
    <row r="27" spans="1:11" ht="24" customHeight="1" x14ac:dyDescent="0.2">
      <c r="A27" s="69">
        <v>18</v>
      </c>
      <c r="B27" s="254" t="s">
        <v>40</v>
      </c>
      <c r="C27" s="72">
        <v>281</v>
      </c>
      <c r="D27" s="70">
        <v>75</v>
      </c>
      <c r="E27" s="70">
        <v>78</v>
      </c>
      <c r="F27" s="70">
        <v>253121</v>
      </c>
      <c r="G27" s="70">
        <v>112</v>
      </c>
      <c r="H27" s="70">
        <v>8</v>
      </c>
      <c r="I27" s="70">
        <v>3</v>
      </c>
      <c r="J27" s="70">
        <v>8278</v>
      </c>
      <c r="K27" s="71">
        <v>9</v>
      </c>
    </row>
    <row r="28" spans="1:11" ht="24" customHeight="1" x14ac:dyDescent="0.2">
      <c r="A28" s="69">
        <v>19</v>
      </c>
      <c r="B28" s="254" t="s">
        <v>41</v>
      </c>
      <c r="C28" s="72">
        <v>415</v>
      </c>
      <c r="D28" s="70">
        <v>182</v>
      </c>
      <c r="E28" s="70">
        <v>153</v>
      </c>
      <c r="F28" s="70">
        <v>653552</v>
      </c>
      <c r="G28" s="70">
        <v>219</v>
      </c>
      <c r="H28" s="70">
        <v>41</v>
      </c>
      <c r="I28" s="70">
        <v>5</v>
      </c>
      <c r="J28" s="70">
        <v>36334</v>
      </c>
      <c r="K28" s="71">
        <v>44</v>
      </c>
    </row>
    <row r="29" spans="1:11" ht="24" customHeight="1" x14ac:dyDescent="0.2">
      <c r="A29" s="69">
        <v>20</v>
      </c>
      <c r="B29" s="254" t="s">
        <v>42</v>
      </c>
      <c r="C29" s="72">
        <v>791</v>
      </c>
      <c r="D29" s="70">
        <v>241</v>
      </c>
      <c r="E29" s="70">
        <v>176</v>
      </c>
      <c r="F29" s="70">
        <v>884382</v>
      </c>
      <c r="G29" s="70">
        <v>293</v>
      </c>
      <c r="H29" s="70">
        <v>78</v>
      </c>
      <c r="I29" s="70">
        <v>28</v>
      </c>
      <c r="J29" s="70">
        <v>77847</v>
      </c>
      <c r="K29" s="71">
        <v>89</v>
      </c>
    </row>
    <row r="30" spans="1:11" ht="24" customHeight="1" x14ac:dyDescent="0.2">
      <c r="A30" s="69">
        <v>21</v>
      </c>
      <c r="B30" s="254" t="s">
        <v>43</v>
      </c>
      <c r="C30" s="72">
        <v>434</v>
      </c>
      <c r="D30" s="70">
        <v>113</v>
      </c>
      <c r="E30" s="70">
        <v>81</v>
      </c>
      <c r="F30" s="70">
        <v>382005</v>
      </c>
      <c r="G30" s="70">
        <v>146</v>
      </c>
      <c r="H30" s="70">
        <v>41</v>
      </c>
      <c r="I30" s="70">
        <v>9</v>
      </c>
      <c r="J30" s="70">
        <v>38249</v>
      </c>
      <c r="K30" s="71">
        <v>45</v>
      </c>
    </row>
    <row r="31" spans="1:11" ht="24" customHeight="1" x14ac:dyDescent="0.2">
      <c r="A31" s="69">
        <v>22</v>
      </c>
      <c r="B31" s="254" t="s">
        <v>44</v>
      </c>
      <c r="C31" s="72">
        <v>276</v>
      </c>
      <c r="D31" s="70">
        <v>95</v>
      </c>
      <c r="E31" s="70">
        <v>93</v>
      </c>
      <c r="F31" s="70">
        <v>350664</v>
      </c>
      <c r="G31" s="70">
        <v>123</v>
      </c>
      <c r="H31" s="70">
        <v>31</v>
      </c>
      <c r="I31" s="70">
        <v>8</v>
      </c>
      <c r="J31" s="70">
        <v>27697</v>
      </c>
      <c r="K31" s="71">
        <v>36</v>
      </c>
    </row>
    <row r="32" spans="1:11" ht="24" customHeight="1" x14ac:dyDescent="0.2">
      <c r="A32" s="69">
        <v>23</v>
      </c>
      <c r="B32" s="254" t="s">
        <v>45</v>
      </c>
      <c r="C32" s="72">
        <v>644</v>
      </c>
      <c r="D32" s="70">
        <v>202</v>
      </c>
      <c r="E32" s="70">
        <v>146</v>
      </c>
      <c r="F32" s="70">
        <v>679704</v>
      </c>
      <c r="G32" s="70">
        <v>256</v>
      </c>
      <c r="H32" s="70">
        <v>70</v>
      </c>
      <c r="I32" s="70">
        <v>20</v>
      </c>
      <c r="J32" s="70">
        <v>66323</v>
      </c>
      <c r="K32" s="71">
        <v>80</v>
      </c>
    </row>
    <row r="33" spans="1:11" ht="24" customHeight="1" x14ac:dyDescent="0.2">
      <c r="A33" s="69">
        <v>24</v>
      </c>
      <c r="B33" s="254" t="s">
        <v>46</v>
      </c>
      <c r="C33" s="72">
        <v>688</v>
      </c>
      <c r="D33" s="70">
        <v>236</v>
      </c>
      <c r="E33" s="70">
        <v>203</v>
      </c>
      <c r="F33" s="70">
        <v>707350</v>
      </c>
      <c r="G33" s="70">
        <v>293</v>
      </c>
      <c r="H33" s="70">
        <v>39</v>
      </c>
      <c r="I33" s="70">
        <v>15</v>
      </c>
      <c r="J33" s="70">
        <v>38994</v>
      </c>
      <c r="K33" s="71">
        <v>45</v>
      </c>
    </row>
    <row r="34" spans="1:11" ht="24" customHeight="1" x14ac:dyDescent="0.2">
      <c r="A34" s="73">
        <v>25</v>
      </c>
      <c r="B34" s="255" t="s">
        <v>211</v>
      </c>
      <c r="C34" s="77">
        <v>398</v>
      </c>
      <c r="D34" s="75">
        <v>119</v>
      </c>
      <c r="E34" s="75">
        <v>117</v>
      </c>
      <c r="F34" s="75">
        <v>374693</v>
      </c>
      <c r="G34" s="75">
        <v>168</v>
      </c>
      <c r="H34" s="75">
        <v>28</v>
      </c>
      <c r="I34" s="75">
        <v>16</v>
      </c>
      <c r="J34" s="75">
        <v>28533</v>
      </c>
      <c r="K34" s="76">
        <v>39</v>
      </c>
    </row>
    <row r="35" spans="1:11" ht="24" customHeight="1" x14ac:dyDescent="0.2">
      <c r="A35" s="82"/>
      <c r="B35" s="256" t="s">
        <v>299</v>
      </c>
      <c r="C35" s="261">
        <f>SUM(C24:C34)</f>
        <v>5237</v>
      </c>
      <c r="D35" s="78">
        <f t="shared" ref="D35:K35" si="0">SUM(D24:D34)</f>
        <v>1654</v>
      </c>
      <c r="E35" s="78">
        <f t="shared" si="0"/>
        <v>1350</v>
      </c>
      <c r="F35" s="78">
        <f t="shared" si="0"/>
        <v>5505899</v>
      </c>
      <c r="G35" s="78">
        <f t="shared" si="0"/>
        <v>2108</v>
      </c>
      <c r="H35" s="78">
        <f t="shared" si="0"/>
        <v>469</v>
      </c>
      <c r="I35" s="78">
        <f t="shared" si="0"/>
        <v>144</v>
      </c>
      <c r="J35" s="78">
        <f t="shared" si="0"/>
        <v>447843</v>
      </c>
      <c r="K35" s="242">
        <f t="shared" si="0"/>
        <v>544</v>
      </c>
    </row>
    <row r="36" spans="1:11" ht="24" customHeight="1" thickBot="1" x14ac:dyDescent="0.2">
      <c r="A36" s="83"/>
      <c r="B36" s="257" t="s">
        <v>47</v>
      </c>
      <c r="C36" s="262">
        <f t="shared" ref="C36:K36" si="1">SUM(C23,C35)</f>
        <v>44149</v>
      </c>
      <c r="D36" s="84">
        <f t="shared" si="1"/>
        <v>11478</v>
      </c>
      <c r="E36" s="84">
        <f t="shared" si="1"/>
        <v>7117</v>
      </c>
      <c r="F36" s="84">
        <f t="shared" si="1"/>
        <v>36528059</v>
      </c>
      <c r="G36" s="84">
        <f t="shared" si="1"/>
        <v>14025</v>
      </c>
      <c r="H36" s="84">
        <f t="shared" si="1"/>
        <v>2365</v>
      </c>
      <c r="I36" s="84">
        <f t="shared" si="1"/>
        <v>735</v>
      </c>
      <c r="J36" s="84">
        <f t="shared" si="1"/>
        <v>2232078</v>
      </c>
      <c r="K36" s="243">
        <f t="shared" si="1"/>
        <v>2765</v>
      </c>
    </row>
    <row r="38" spans="1:11" x14ac:dyDescent="0.15">
      <c r="B38" s="160" t="s">
        <v>457</v>
      </c>
      <c r="C38" s="7">
        <f t="shared" ref="C38:K38" si="2">SUM(C9:C22,C24:C34)</f>
        <v>44149</v>
      </c>
      <c r="D38" s="7">
        <f t="shared" si="2"/>
        <v>11478</v>
      </c>
      <c r="E38" s="7">
        <f t="shared" si="2"/>
        <v>7117</v>
      </c>
      <c r="F38" s="7">
        <f t="shared" si="2"/>
        <v>36528059</v>
      </c>
      <c r="G38" s="7">
        <f t="shared" si="2"/>
        <v>14025</v>
      </c>
      <c r="H38" s="7">
        <f t="shared" si="2"/>
        <v>2365</v>
      </c>
      <c r="I38" s="7">
        <f t="shared" si="2"/>
        <v>735</v>
      </c>
      <c r="J38" s="7">
        <f t="shared" si="2"/>
        <v>2232078</v>
      </c>
      <c r="K38" s="7">
        <f t="shared" si="2"/>
        <v>2765</v>
      </c>
    </row>
    <row r="39" spans="1:11" x14ac:dyDescent="0.15">
      <c r="C39" s="7">
        <f>C36-C38</f>
        <v>0</v>
      </c>
      <c r="D39" s="7">
        <f t="shared" ref="D39:K39" si="3">D36-D38</f>
        <v>0</v>
      </c>
      <c r="E39" s="7">
        <f t="shared" si="3"/>
        <v>0</v>
      </c>
      <c r="F39" s="7">
        <f t="shared" si="3"/>
        <v>0</v>
      </c>
      <c r="G39" s="7">
        <f t="shared" si="3"/>
        <v>0</v>
      </c>
      <c r="H39" s="7">
        <f t="shared" si="3"/>
        <v>0</v>
      </c>
      <c r="I39" s="7">
        <f t="shared" si="3"/>
        <v>0</v>
      </c>
      <c r="J39" s="7">
        <f t="shared" si="3"/>
        <v>0</v>
      </c>
      <c r="K39" s="7">
        <f t="shared" si="3"/>
        <v>0</v>
      </c>
    </row>
  </sheetData>
  <sheetProtection selectLockedCells="1" selectUnlockedCells="1"/>
  <phoneticPr fontId="3"/>
  <pageMargins left="0.78740157480314965" right="0.59055118110236227" top="0.78740157480314965" bottom="0.78740157480314965" header="0.39370078740157483" footer="0.39370078740157483"/>
  <pageSetup paperSize="9" scale="53" firstPageNumber="32" orientation="landscape" useFirstPageNumber="1" r:id="rId1"/>
  <headerFooter alignWithMargins="0"/>
  <rowBreaks count="1" manualBreakCount="1">
    <brk id="38" max="1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H39"/>
  <sheetViews>
    <sheetView view="pageBreakPreview" zoomScale="50" zoomScaleNormal="100" zoomScaleSheetLayoutView="50" workbookViewId="0">
      <pane xSplit="2" ySplit="8" topLeftCell="J9" activePane="bottomRight" state="frozen"/>
      <selection pane="topRight"/>
      <selection pane="bottomLeft"/>
      <selection pane="bottomRight" activeCell="S37" sqref="S37"/>
    </sheetView>
  </sheetViews>
  <sheetFormatPr defaultColWidth="11" defaultRowHeight="18" x14ac:dyDescent="0.15"/>
  <cols>
    <col min="1" max="1" width="4.625" style="7" customWidth="1"/>
    <col min="2" max="2" width="13.875" style="7" customWidth="1"/>
    <col min="3" max="6" width="25.875" style="7" customWidth="1"/>
    <col min="7" max="14" width="24.875" style="7" customWidth="1"/>
    <col min="15" max="22" width="23.375" style="7" customWidth="1"/>
    <col min="23" max="23" width="3.125" style="7" customWidth="1"/>
    <col min="24" max="16384" width="11" style="7"/>
  </cols>
  <sheetData>
    <row r="1" spans="1:216" ht="20.100000000000001" customHeight="1" x14ac:dyDescent="0.15"/>
    <row r="2" spans="1:216" ht="20.100000000000001" customHeight="1" x14ac:dyDescent="0.15">
      <c r="B2" s="25"/>
      <c r="C2" s="292" t="s">
        <v>595</v>
      </c>
      <c r="G2" s="292" t="str">
        <f>C2</f>
        <v>第１７表  平成２９年度分県民税の所得割額等</v>
      </c>
      <c r="O2" s="292" t="str">
        <f>C2</f>
        <v>第１７表  平成２９年度分県民税の所得割額等</v>
      </c>
    </row>
    <row r="3" spans="1:216" s="26" customFormat="1" ht="20.100000000000001" customHeight="1" thickBot="1" x14ac:dyDescent="0.25">
      <c r="C3" s="293" t="s">
        <v>0</v>
      </c>
      <c r="D3" s="85"/>
      <c r="E3" s="85"/>
      <c r="F3" s="160" t="s">
        <v>307</v>
      </c>
      <c r="G3" s="293" t="s">
        <v>2</v>
      </c>
      <c r="H3" s="61"/>
      <c r="I3" s="35"/>
      <c r="N3" s="160" t="s">
        <v>70</v>
      </c>
      <c r="O3" s="293" t="s">
        <v>308</v>
      </c>
      <c r="R3" s="86"/>
      <c r="S3" s="86"/>
      <c r="T3" s="86"/>
      <c r="V3" s="160" t="s">
        <v>70</v>
      </c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/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/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/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/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/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/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/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/>
      <c r="HD3" s="86"/>
      <c r="HE3" s="86"/>
      <c r="HF3" s="86"/>
      <c r="HG3" s="86"/>
      <c r="HH3" s="86"/>
    </row>
    <row r="4" spans="1:216" ht="24" customHeight="1" x14ac:dyDescent="0.15">
      <c r="A4" s="27"/>
      <c r="B4" s="246"/>
      <c r="C4" s="144" t="s">
        <v>14</v>
      </c>
      <c r="D4" s="30"/>
      <c r="E4" s="30"/>
      <c r="F4" s="31"/>
      <c r="G4" s="281"/>
      <c r="H4" s="28"/>
      <c r="I4" s="28"/>
      <c r="J4" s="428" t="s">
        <v>71</v>
      </c>
      <c r="K4" s="428"/>
      <c r="L4" s="30"/>
      <c r="M4" s="30"/>
      <c r="N4" s="31"/>
      <c r="O4" s="134" t="s">
        <v>72</v>
      </c>
      <c r="P4" s="28"/>
      <c r="Q4" s="28"/>
      <c r="R4" s="28"/>
      <c r="S4" s="28"/>
      <c r="T4" s="28"/>
      <c r="U4" s="232"/>
      <c r="V4" s="145"/>
    </row>
    <row r="5" spans="1:216" ht="24" customHeight="1" x14ac:dyDescent="0.2">
      <c r="A5" s="32"/>
      <c r="B5" s="247"/>
      <c r="C5" s="273"/>
      <c r="D5" s="161"/>
      <c r="E5" s="118"/>
      <c r="F5" s="162"/>
      <c r="G5" s="282"/>
      <c r="H5" s="94"/>
      <c r="I5" s="163"/>
      <c r="J5" s="164"/>
      <c r="K5" s="96" t="s">
        <v>73</v>
      </c>
      <c r="L5" s="150"/>
      <c r="M5" s="150"/>
      <c r="N5" s="283"/>
      <c r="O5" s="392" t="s">
        <v>162</v>
      </c>
      <c r="P5" s="393"/>
      <c r="Q5" s="394"/>
      <c r="R5" s="376"/>
      <c r="S5" s="376"/>
      <c r="T5" s="376"/>
      <c r="U5" s="395"/>
      <c r="V5" s="396"/>
    </row>
    <row r="6" spans="1:216" ht="24" customHeight="1" x14ac:dyDescent="0.2">
      <c r="A6" s="43" t="s">
        <v>9</v>
      </c>
      <c r="B6" s="248"/>
      <c r="C6" s="195" t="s">
        <v>203</v>
      </c>
      <c r="D6" s="147" t="s">
        <v>203</v>
      </c>
      <c r="E6" s="48" t="s">
        <v>12</v>
      </c>
      <c r="F6" s="165" t="s">
        <v>263</v>
      </c>
      <c r="G6" s="123" t="s">
        <v>76</v>
      </c>
      <c r="H6" s="47" t="s">
        <v>77</v>
      </c>
      <c r="I6" s="49" t="s">
        <v>78</v>
      </c>
      <c r="J6" s="62" t="s">
        <v>79</v>
      </c>
      <c r="K6" s="166" t="s">
        <v>334</v>
      </c>
      <c r="L6" s="167" t="s">
        <v>335</v>
      </c>
      <c r="M6" s="3" t="s">
        <v>336</v>
      </c>
      <c r="N6" s="201" t="s">
        <v>79</v>
      </c>
      <c r="O6" s="274" t="s">
        <v>334</v>
      </c>
      <c r="P6" s="168" t="s">
        <v>338</v>
      </c>
      <c r="Q6" s="49" t="s">
        <v>349</v>
      </c>
      <c r="R6" s="59" t="s">
        <v>593</v>
      </c>
      <c r="S6" s="59" t="s">
        <v>329</v>
      </c>
      <c r="T6" s="59" t="s">
        <v>329</v>
      </c>
      <c r="U6" s="61" t="s">
        <v>262</v>
      </c>
      <c r="V6" s="180" t="s">
        <v>449</v>
      </c>
    </row>
    <row r="7" spans="1:216" ht="24" customHeight="1" x14ac:dyDescent="0.2">
      <c r="A7" s="32"/>
      <c r="B7" s="40"/>
      <c r="C7" s="157" t="s">
        <v>204</v>
      </c>
      <c r="D7" s="48" t="s">
        <v>205</v>
      </c>
      <c r="E7" s="33"/>
      <c r="F7" s="63" t="s">
        <v>265</v>
      </c>
      <c r="G7" s="225"/>
      <c r="H7" s="33"/>
      <c r="I7" s="121"/>
      <c r="J7" s="159"/>
      <c r="K7" s="121" t="s">
        <v>175</v>
      </c>
      <c r="L7" s="59" t="s">
        <v>344</v>
      </c>
      <c r="M7" s="38" t="s">
        <v>344</v>
      </c>
      <c r="N7" s="201"/>
      <c r="O7" s="275" t="s">
        <v>175</v>
      </c>
      <c r="P7" s="169" t="s">
        <v>345</v>
      </c>
      <c r="Q7" s="49"/>
      <c r="R7" s="59" t="s">
        <v>534</v>
      </c>
      <c r="S7" s="59" t="s">
        <v>534</v>
      </c>
      <c r="T7" s="59" t="s">
        <v>330</v>
      </c>
      <c r="U7" s="39" t="s">
        <v>264</v>
      </c>
      <c r="V7" s="119"/>
    </row>
    <row r="8" spans="1:216" s="342" customFormat="1" ht="24" customHeight="1" x14ac:dyDescent="0.2">
      <c r="A8" s="339"/>
      <c r="B8" s="340"/>
      <c r="C8" s="21" t="s">
        <v>266</v>
      </c>
      <c r="D8" s="9" t="s">
        <v>267</v>
      </c>
      <c r="E8" s="9" t="s">
        <v>268</v>
      </c>
      <c r="F8" s="12" t="s">
        <v>269</v>
      </c>
      <c r="G8" s="358" t="s">
        <v>270</v>
      </c>
      <c r="H8" s="15" t="s">
        <v>271</v>
      </c>
      <c r="I8" s="9" t="s">
        <v>272</v>
      </c>
      <c r="J8" s="10" t="s">
        <v>273</v>
      </c>
      <c r="K8" s="15" t="s">
        <v>274</v>
      </c>
      <c r="L8" s="9" t="s">
        <v>275</v>
      </c>
      <c r="M8" s="9" t="s">
        <v>276</v>
      </c>
      <c r="N8" s="12" t="s">
        <v>277</v>
      </c>
      <c r="O8" s="326" t="s">
        <v>278</v>
      </c>
      <c r="P8" s="9" t="s">
        <v>279</v>
      </c>
      <c r="Q8" s="9" t="s">
        <v>280</v>
      </c>
      <c r="R8" s="6" t="s">
        <v>533</v>
      </c>
      <c r="S8" s="6" t="s">
        <v>596</v>
      </c>
      <c r="T8" s="9" t="s">
        <v>532</v>
      </c>
      <c r="U8" s="9" t="s">
        <v>531</v>
      </c>
      <c r="V8" s="402" t="s">
        <v>597</v>
      </c>
    </row>
    <row r="9" spans="1:216" ht="24" customHeight="1" x14ac:dyDescent="0.2">
      <c r="A9" s="65">
        <v>1</v>
      </c>
      <c r="B9" s="249" t="s">
        <v>28</v>
      </c>
      <c r="C9" s="68">
        <v>226396</v>
      </c>
      <c r="D9" s="66">
        <v>16662</v>
      </c>
      <c r="E9" s="66">
        <v>243058</v>
      </c>
      <c r="F9" s="67">
        <v>296</v>
      </c>
      <c r="G9" s="170">
        <v>813794157</v>
      </c>
      <c r="H9" s="66">
        <v>14411</v>
      </c>
      <c r="I9" s="66">
        <v>0</v>
      </c>
      <c r="J9" s="66">
        <v>813808568</v>
      </c>
      <c r="K9" s="66">
        <v>14502477</v>
      </c>
      <c r="L9" s="66">
        <v>1320612</v>
      </c>
      <c r="M9" s="66">
        <v>154558</v>
      </c>
      <c r="N9" s="67">
        <v>15977647</v>
      </c>
      <c r="O9" s="68">
        <v>111986</v>
      </c>
      <c r="P9" s="66">
        <v>0</v>
      </c>
      <c r="Q9" s="66">
        <v>111986</v>
      </c>
      <c r="R9" s="125">
        <v>3284982</v>
      </c>
      <c r="S9" s="125">
        <v>900062</v>
      </c>
      <c r="T9" s="125">
        <v>75115</v>
      </c>
      <c r="U9" s="66">
        <v>396136</v>
      </c>
      <c r="V9" s="67">
        <v>834554496</v>
      </c>
    </row>
    <row r="10" spans="1:216" ht="24" customHeight="1" x14ac:dyDescent="0.2">
      <c r="A10" s="69">
        <v>2</v>
      </c>
      <c r="B10" s="250" t="s">
        <v>29</v>
      </c>
      <c r="C10" s="72">
        <v>60377</v>
      </c>
      <c r="D10" s="70">
        <v>5395</v>
      </c>
      <c r="E10" s="70">
        <v>65772</v>
      </c>
      <c r="F10" s="71">
        <v>97</v>
      </c>
      <c r="G10" s="72">
        <v>187189699</v>
      </c>
      <c r="H10" s="70">
        <v>57</v>
      </c>
      <c r="I10" s="70">
        <v>0</v>
      </c>
      <c r="J10" s="70">
        <v>187189756</v>
      </c>
      <c r="K10" s="70">
        <v>2698506</v>
      </c>
      <c r="L10" s="70">
        <v>69383</v>
      </c>
      <c r="M10" s="70">
        <v>0</v>
      </c>
      <c r="N10" s="71">
        <v>2767889</v>
      </c>
      <c r="O10" s="72">
        <v>31887</v>
      </c>
      <c r="P10" s="70">
        <v>3745</v>
      </c>
      <c r="Q10" s="70">
        <v>35632</v>
      </c>
      <c r="R10" s="70">
        <v>853316</v>
      </c>
      <c r="S10" s="70">
        <v>139031</v>
      </c>
      <c r="T10" s="70">
        <v>51432</v>
      </c>
      <c r="U10" s="70">
        <v>111146</v>
      </c>
      <c r="V10" s="71">
        <v>191148202</v>
      </c>
    </row>
    <row r="11" spans="1:216" ht="24" customHeight="1" x14ac:dyDescent="0.2">
      <c r="A11" s="69">
        <v>3</v>
      </c>
      <c r="B11" s="250" t="s">
        <v>30</v>
      </c>
      <c r="C11" s="72">
        <v>66025</v>
      </c>
      <c r="D11" s="70">
        <v>6198</v>
      </c>
      <c r="E11" s="70">
        <v>72223</v>
      </c>
      <c r="F11" s="71">
        <v>110</v>
      </c>
      <c r="G11" s="72">
        <v>207644476</v>
      </c>
      <c r="H11" s="70">
        <v>1500</v>
      </c>
      <c r="I11" s="70">
        <v>0</v>
      </c>
      <c r="J11" s="70">
        <v>207645976</v>
      </c>
      <c r="K11" s="70">
        <v>2806752</v>
      </c>
      <c r="L11" s="70">
        <v>509765</v>
      </c>
      <c r="M11" s="70">
        <v>21680</v>
      </c>
      <c r="N11" s="71">
        <v>3338197</v>
      </c>
      <c r="O11" s="72">
        <v>9798</v>
      </c>
      <c r="P11" s="70">
        <v>0</v>
      </c>
      <c r="Q11" s="70">
        <v>9798</v>
      </c>
      <c r="R11" s="70">
        <v>1519915</v>
      </c>
      <c r="S11" s="70">
        <v>128197</v>
      </c>
      <c r="T11" s="70">
        <v>24562</v>
      </c>
      <c r="U11" s="70">
        <v>29799</v>
      </c>
      <c r="V11" s="71">
        <v>212696444</v>
      </c>
    </row>
    <row r="12" spans="1:216" ht="24" customHeight="1" x14ac:dyDescent="0.2">
      <c r="A12" s="69">
        <v>4</v>
      </c>
      <c r="B12" s="250" t="s">
        <v>31</v>
      </c>
      <c r="C12" s="72">
        <v>48740</v>
      </c>
      <c r="D12" s="70">
        <v>4672</v>
      </c>
      <c r="E12" s="70">
        <v>53412</v>
      </c>
      <c r="F12" s="71">
        <v>88</v>
      </c>
      <c r="G12" s="72">
        <v>150986441</v>
      </c>
      <c r="H12" s="70">
        <v>1377</v>
      </c>
      <c r="I12" s="70">
        <v>0</v>
      </c>
      <c r="J12" s="70">
        <v>150987818</v>
      </c>
      <c r="K12" s="70">
        <v>2393495</v>
      </c>
      <c r="L12" s="70">
        <v>79062</v>
      </c>
      <c r="M12" s="70">
        <v>0</v>
      </c>
      <c r="N12" s="71">
        <v>2472557</v>
      </c>
      <c r="O12" s="72">
        <v>8374</v>
      </c>
      <c r="P12" s="70">
        <v>0</v>
      </c>
      <c r="Q12" s="70">
        <v>8374</v>
      </c>
      <c r="R12" s="70">
        <v>306811</v>
      </c>
      <c r="S12" s="70">
        <v>210077</v>
      </c>
      <c r="T12" s="70">
        <v>24195</v>
      </c>
      <c r="U12" s="70">
        <v>15868</v>
      </c>
      <c r="V12" s="71">
        <v>154025700</v>
      </c>
    </row>
    <row r="13" spans="1:216" ht="24" customHeight="1" x14ac:dyDescent="0.2">
      <c r="A13" s="69">
        <v>5</v>
      </c>
      <c r="B13" s="250" t="s">
        <v>32</v>
      </c>
      <c r="C13" s="72">
        <v>41050</v>
      </c>
      <c r="D13" s="70">
        <v>3900</v>
      </c>
      <c r="E13" s="70">
        <v>44950</v>
      </c>
      <c r="F13" s="71">
        <v>69</v>
      </c>
      <c r="G13" s="72">
        <v>126172805</v>
      </c>
      <c r="H13" s="70">
        <v>9615</v>
      </c>
      <c r="I13" s="70">
        <v>0</v>
      </c>
      <c r="J13" s="70">
        <v>126182420</v>
      </c>
      <c r="K13" s="70">
        <v>1931826</v>
      </c>
      <c r="L13" s="70">
        <v>225138</v>
      </c>
      <c r="M13" s="70">
        <v>43616</v>
      </c>
      <c r="N13" s="71">
        <v>2200580</v>
      </c>
      <c r="O13" s="72">
        <v>56790</v>
      </c>
      <c r="P13" s="70">
        <v>0</v>
      </c>
      <c r="Q13" s="70">
        <v>56790</v>
      </c>
      <c r="R13" s="70">
        <v>369990</v>
      </c>
      <c r="S13" s="70">
        <v>87593</v>
      </c>
      <c r="T13" s="70">
        <v>6359</v>
      </c>
      <c r="U13" s="70">
        <v>16347</v>
      </c>
      <c r="V13" s="71">
        <v>128920079</v>
      </c>
    </row>
    <row r="14" spans="1:216" ht="24" customHeight="1" x14ac:dyDescent="0.2">
      <c r="A14" s="69">
        <v>6</v>
      </c>
      <c r="B14" s="250" t="s">
        <v>33</v>
      </c>
      <c r="C14" s="72">
        <v>35161</v>
      </c>
      <c r="D14" s="70">
        <v>2854</v>
      </c>
      <c r="E14" s="70">
        <v>38015</v>
      </c>
      <c r="F14" s="71">
        <v>55</v>
      </c>
      <c r="G14" s="72">
        <v>99982812</v>
      </c>
      <c r="H14" s="70">
        <v>8801</v>
      </c>
      <c r="I14" s="70">
        <v>0</v>
      </c>
      <c r="J14" s="70">
        <v>99991613</v>
      </c>
      <c r="K14" s="70">
        <v>1175095</v>
      </c>
      <c r="L14" s="70">
        <v>1494</v>
      </c>
      <c r="M14" s="70">
        <v>38753</v>
      </c>
      <c r="N14" s="71">
        <v>1215342</v>
      </c>
      <c r="O14" s="72">
        <v>3269</v>
      </c>
      <c r="P14" s="70">
        <v>0</v>
      </c>
      <c r="Q14" s="70">
        <v>3269</v>
      </c>
      <c r="R14" s="70">
        <v>15337</v>
      </c>
      <c r="S14" s="70">
        <v>56617</v>
      </c>
      <c r="T14" s="70">
        <v>13522</v>
      </c>
      <c r="U14" s="70">
        <v>30495</v>
      </c>
      <c r="V14" s="71">
        <v>101326195</v>
      </c>
    </row>
    <row r="15" spans="1:216" ht="24" customHeight="1" x14ac:dyDescent="0.2">
      <c r="A15" s="69">
        <v>7</v>
      </c>
      <c r="B15" s="250" t="s">
        <v>34</v>
      </c>
      <c r="C15" s="72">
        <v>69563</v>
      </c>
      <c r="D15" s="70">
        <v>6548</v>
      </c>
      <c r="E15" s="70">
        <v>76111</v>
      </c>
      <c r="F15" s="71">
        <v>104</v>
      </c>
      <c r="G15" s="72">
        <v>236877858</v>
      </c>
      <c r="H15" s="70">
        <v>0</v>
      </c>
      <c r="I15" s="70">
        <v>0</v>
      </c>
      <c r="J15" s="70">
        <v>236877858</v>
      </c>
      <c r="K15" s="70">
        <v>3693449</v>
      </c>
      <c r="L15" s="70">
        <v>207673</v>
      </c>
      <c r="M15" s="70">
        <v>137785</v>
      </c>
      <c r="N15" s="71">
        <v>4038907</v>
      </c>
      <c r="O15" s="72">
        <v>20497</v>
      </c>
      <c r="P15" s="70">
        <v>0</v>
      </c>
      <c r="Q15" s="70">
        <v>20497</v>
      </c>
      <c r="R15" s="70">
        <v>261098</v>
      </c>
      <c r="S15" s="70">
        <v>237568</v>
      </c>
      <c r="T15" s="70">
        <v>47538</v>
      </c>
      <c r="U15" s="70">
        <v>59548</v>
      </c>
      <c r="V15" s="71">
        <v>241543014</v>
      </c>
    </row>
    <row r="16" spans="1:216" ht="24" customHeight="1" x14ac:dyDescent="0.2">
      <c r="A16" s="69">
        <v>8</v>
      </c>
      <c r="B16" s="250" t="s">
        <v>35</v>
      </c>
      <c r="C16" s="72">
        <v>33542</v>
      </c>
      <c r="D16" s="70">
        <v>3250</v>
      </c>
      <c r="E16" s="70">
        <v>36792</v>
      </c>
      <c r="F16" s="71">
        <v>54</v>
      </c>
      <c r="G16" s="72">
        <v>105091705</v>
      </c>
      <c r="H16" s="70">
        <v>0</v>
      </c>
      <c r="I16" s="70">
        <v>0</v>
      </c>
      <c r="J16" s="70">
        <v>105091705</v>
      </c>
      <c r="K16" s="70">
        <v>1357108</v>
      </c>
      <c r="L16" s="70">
        <v>17695</v>
      </c>
      <c r="M16" s="70">
        <v>0</v>
      </c>
      <c r="N16" s="71">
        <v>1374803</v>
      </c>
      <c r="O16" s="72">
        <v>6614</v>
      </c>
      <c r="P16" s="70">
        <v>0</v>
      </c>
      <c r="Q16" s="70">
        <v>6614</v>
      </c>
      <c r="R16" s="70">
        <v>19134</v>
      </c>
      <c r="S16" s="70">
        <v>45695</v>
      </c>
      <c r="T16" s="70">
        <v>16158</v>
      </c>
      <c r="U16" s="70">
        <v>19345</v>
      </c>
      <c r="V16" s="71">
        <v>106573454</v>
      </c>
    </row>
    <row r="17" spans="1:22" ht="24" customHeight="1" x14ac:dyDescent="0.2">
      <c r="A17" s="69">
        <v>9</v>
      </c>
      <c r="B17" s="250" t="s">
        <v>36</v>
      </c>
      <c r="C17" s="72">
        <v>29593</v>
      </c>
      <c r="D17" s="70">
        <v>2760</v>
      </c>
      <c r="E17" s="70">
        <v>32353</v>
      </c>
      <c r="F17" s="71">
        <v>46</v>
      </c>
      <c r="G17" s="72">
        <v>92851945</v>
      </c>
      <c r="H17" s="70">
        <v>12963</v>
      </c>
      <c r="I17" s="70">
        <v>0</v>
      </c>
      <c r="J17" s="70">
        <v>92864908</v>
      </c>
      <c r="K17" s="70">
        <v>886848</v>
      </c>
      <c r="L17" s="70">
        <v>55962</v>
      </c>
      <c r="M17" s="70">
        <v>0</v>
      </c>
      <c r="N17" s="71">
        <v>942810</v>
      </c>
      <c r="O17" s="72">
        <v>13664</v>
      </c>
      <c r="P17" s="70">
        <v>0</v>
      </c>
      <c r="Q17" s="70">
        <v>13664</v>
      </c>
      <c r="R17" s="70">
        <v>4600</v>
      </c>
      <c r="S17" s="70">
        <v>51728</v>
      </c>
      <c r="T17" s="70">
        <v>8633</v>
      </c>
      <c r="U17" s="70">
        <v>11675</v>
      </c>
      <c r="V17" s="71">
        <v>93898018</v>
      </c>
    </row>
    <row r="18" spans="1:22" ht="24" customHeight="1" x14ac:dyDescent="0.2">
      <c r="A18" s="69">
        <v>10</v>
      </c>
      <c r="B18" s="250" t="s">
        <v>193</v>
      </c>
      <c r="C18" s="72">
        <v>13670</v>
      </c>
      <c r="D18" s="70">
        <v>1198</v>
      </c>
      <c r="E18" s="70">
        <v>14868</v>
      </c>
      <c r="F18" s="71">
        <v>11</v>
      </c>
      <c r="G18" s="72">
        <v>41017449</v>
      </c>
      <c r="H18" s="70">
        <v>3756</v>
      </c>
      <c r="I18" s="70">
        <v>0</v>
      </c>
      <c r="J18" s="70">
        <v>41021205</v>
      </c>
      <c r="K18" s="70">
        <v>347771</v>
      </c>
      <c r="L18" s="70">
        <v>40676</v>
      </c>
      <c r="M18" s="70">
        <v>0</v>
      </c>
      <c r="N18" s="71">
        <v>388447</v>
      </c>
      <c r="O18" s="72">
        <v>10780</v>
      </c>
      <c r="P18" s="70">
        <v>0</v>
      </c>
      <c r="Q18" s="70">
        <v>10780</v>
      </c>
      <c r="R18" s="70">
        <v>90301</v>
      </c>
      <c r="S18" s="70">
        <v>35388</v>
      </c>
      <c r="T18" s="70">
        <v>5572</v>
      </c>
      <c r="U18" s="70">
        <v>3182</v>
      </c>
      <c r="V18" s="71">
        <v>41554875</v>
      </c>
    </row>
    <row r="19" spans="1:22" ht="24" customHeight="1" x14ac:dyDescent="0.2">
      <c r="A19" s="69">
        <v>11</v>
      </c>
      <c r="B19" s="250" t="s">
        <v>185</v>
      </c>
      <c r="C19" s="72">
        <v>49691</v>
      </c>
      <c r="D19" s="70">
        <v>4340</v>
      </c>
      <c r="E19" s="70">
        <v>54031</v>
      </c>
      <c r="F19" s="71">
        <v>86</v>
      </c>
      <c r="G19" s="72">
        <v>153630698</v>
      </c>
      <c r="H19" s="70">
        <v>2399</v>
      </c>
      <c r="I19" s="70">
        <v>0</v>
      </c>
      <c r="J19" s="70">
        <v>153633097</v>
      </c>
      <c r="K19" s="70">
        <v>2081828</v>
      </c>
      <c r="L19" s="70">
        <v>110192</v>
      </c>
      <c r="M19" s="70">
        <v>12869</v>
      </c>
      <c r="N19" s="71">
        <v>2204889</v>
      </c>
      <c r="O19" s="72">
        <v>36144</v>
      </c>
      <c r="P19" s="70">
        <v>0</v>
      </c>
      <c r="Q19" s="70">
        <v>36144</v>
      </c>
      <c r="R19" s="70">
        <v>182358</v>
      </c>
      <c r="S19" s="70">
        <v>45610</v>
      </c>
      <c r="T19" s="70">
        <v>14209</v>
      </c>
      <c r="U19" s="70">
        <v>20618</v>
      </c>
      <c r="V19" s="71">
        <v>156136925</v>
      </c>
    </row>
    <row r="20" spans="1:22" ht="24" customHeight="1" x14ac:dyDescent="0.2">
      <c r="A20" s="73">
        <v>12</v>
      </c>
      <c r="B20" s="251" t="s">
        <v>186</v>
      </c>
      <c r="C20" s="72">
        <v>18188</v>
      </c>
      <c r="D20" s="70">
        <v>1786</v>
      </c>
      <c r="E20" s="70">
        <v>19974</v>
      </c>
      <c r="F20" s="71">
        <v>18</v>
      </c>
      <c r="G20" s="72">
        <v>59328575</v>
      </c>
      <c r="H20" s="70">
        <v>355</v>
      </c>
      <c r="I20" s="70">
        <v>0</v>
      </c>
      <c r="J20" s="70">
        <v>59328930</v>
      </c>
      <c r="K20" s="70">
        <v>365594</v>
      </c>
      <c r="L20" s="70">
        <v>131659</v>
      </c>
      <c r="M20" s="70">
        <v>0</v>
      </c>
      <c r="N20" s="71">
        <v>497253</v>
      </c>
      <c r="O20" s="72">
        <v>3114</v>
      </c>
      <c r="P20" s="70">
        <v>0</v>
      </c>
      <c r="Q20" s="70">
        <v>3114</v>
      </c>
      <c r="R20" s="70">
        <v>82337</v>
      </c>
      <c r="S20" s="70">
        <v>243252</v>
      </c>
      <c r="T20" s="70">
        <v>5491</v>
      </c>
      <c r="U20" s="70">
        <v>8380</v>
      </c>
      <c r="V20" s="71">
        <v>60168757</v>
      </c>
    </row>
    <row r="21" spans="1:22" ht="24" customHeight="1" x14ac:dyDescent="0.2">
      <c r="A21" s="69">
        <v>13</v>
      </c>
      <c r="B21" s="250" t="s">
        <v>209</v>
      </c>
      <c r="C21" s="72">
        <v>10745</v>
      </c>
      <c r="D21" s="70">
        <v>891</v>
      </c>
      <c r="E21" s="70">
        <v>11636</v>
      </c>
      <c r="F21" s="71">
        <v>13</v>
      </c>
      <c r="G21" s="72">
        <v>30691534</v>
      </c>
      <c r="H21" s="70">
        <v>0</v>
      </c>
      <c r="I21" s="70">
        <v>0</v>
      </c>
      <c r="J21" s="70">
        <v>30691534</v>
      </c>
      <c r="K21" s="70">
        <v>151130</v>
      </c>
      <c r="L21" s="70">
        <v>0</v>
      </c>
      <c r="M21" s="70">
        <v>0</v>
      </c>
      <c r="N21" s="71">
        <v>151130</v>
      </c>
      <c r="O21" s="72">
        <v>2391</v>
      </c>
      <c r="P21" s="70">
        <v>0</v>
      </c>
      <c r="Q21" s="70">
        <v>2391</v>
      </c>
      <c r="R21" s="70">
        <v>325448</v>
      </c>
      <c r="S21" s="70">
        <v>7993</v>
      </c>
      <c r="T21" s="70">
        <v>6641</v>
      </c>
      <c r="U21" s="70">
        <v>6701</v>
      </c>
      <c r="V21" s="71">
        <v>31191838</v>
      </c>
    </row>
    <row r="22" spans="1:22" ht="24" customHeight="1" x14ac:dyDescent="0.2">
      <c r="A22" s="64">
        <v>14</v>
      </c>
      <c r="B22" s="279" t="s">
        <v>210</v>
      </c>
      <c r="C22" s="77">
        <v>25313</v>
      </c>
      <c r="D22" s="75">
        <v>2050</v>
      </c>
      <c r="E22" s="75">
        <v>27363</v>
      </c>
      <c r="F22" s="76">
        <v>29</v>
      </c>
      <c r="G22" s="77">
        <v>98044578</v>
      </c>
      <c r="H22" s="75">
        <v>0</v>
      </c>
      <c r="I22" s="75">
        <v>0</v>
      </c>
      <c r="J22" s="75">
        <v>98044578</v>
      </c>
      <c r="K22" s="75">
        <v>1469482</v>
      </c>
      <c r="L22" s="75">
        <v>43588</v>
      </c>
      <c r="M22" s="75">
        <v>10757</v>
      </c>
      <c r="N22" s="76">
        <v>1523827</v>
      </c>
      <c r="O22" s="77">
        <v>5311</v>
      </c>
      <c r="P22" s="75">
        <v>0</v>
      </c>
      <c r="Q22" s="75">
        <v>5311</v>
      </c>
      <c r="R22" s="75">
        <v>16843</v>
      </c>
      <c r="S22" s="75">
        <v>86950</v>
      </c>
      <c r="T22" s="75">
        <v>9764</v>
      </c>
      <c r="U22" s="75">
        <v>4013</v>
      </c>
      <c r="V22" s="76">
        <v>99691286</v>
      </c>
    </row>
    <row r="23" spans="1:22" ht="24" customHeight="1" x14ac:dyDescent="0.2">
      <c r="A23" s="32"/>
      <c r="B23" s="194" t="s">
        <v>298</v>
      </c>
      <c r="C23" s="261">
        <v>728054</v>
      </c>
      <c r="D23" s="173">
        <v>62504</v>
      </c>
      <c r="E23" s="173">
        <v>790558</v>
      </c>
      <c r="F23" s="280">
        <v>1076</v>
      </c>
      <c r="G23" s="261">
        <v>2403304732</v>
      </c>
      <c r="H23" s="173">
        <v>55234</v>
      </c>
      <c r="I23" s="173">
        <v>0</v>
      </c>
      <c r="J23" s="173">
        <v>2403359966</v>
      </c>
      <c r="K23" s="173">
        <v>35861361</v>
      </c>
      <c r="L23" s="173">
        <v>2812899</v>
      </c>
      <c r="M23" s="173">
        <v>420018</v>
      </c>
      <c r="N23" s="280">
        <v>39094278</v>
      </c>
      <c r="O23" s="261">
        <v>320619</v>
      </c>
      <c r="P23" s="173">
        <v>3745</v>
      </c>
      <c r="Q23" s="173">
        <v>324364</v>
      </c>
      <c r="R23" s="173">
        <v>7332470</v>
      </c>
      <c r="S23" s="173">
        <v>2275761</v>
      </c>
      <c r="T23" s="173">
        <v>309191</v>
      </c>
      <c r="U23" s="173">
        <v>733253</v>
      </c>
      <c r="V23" s="280">
        <v>2453429283</v>
      </c>
    </row>
    <row r="24" spans="1:22" ht="24" customHeight="1" x14ac:dyDescent="0.2">
      <c r="A24" s="65">
        <v>15</v>
      </c>
      <c r="B24" s="253" t="s">
        <v>189</v>
      </c>
      <c r="C24" s="81">
        <v>13302</v>
      </c>
      <c r="D24" s="79">
        <v>1238</v>
      </c>
      <c r="E24" s="79">
        <v>14540</v>
      </c>
      <c r="F24" s="80">
        <v>16</v>
      </c>
      <c r="G24" s="81">
        <v>45566042</v>
      </c>
      <c r="H24" s="79">
        <v>0</v>
      </c>
      <c r="I24" s="79">
        <v>0</v>
      </c>
      <c r="J24" s="79">
        <v>45566042</v>
      </c>
      <c r="K24" s="79">
        <v>448971</v>
      </c>
      <c r="L24" s="79">
        <v>0</v>
      </c>
      <c r="M24" s="79">
        <v>0</v>
      </c>
      <c r="N24" s="80">
        <v>448971</v>
      </c>
      <c r="O24" s="81">
        <v>11259</v>
      </c>
      <c r="P24" s="79">
        <v>0</v>
      </c>
      <c r="Q24" s="79">
        <v>11259</v>
      </c>
      <c r="R24" s="79">
        <v>5480</v>
      </c>
      <c r="S24" s="79">
        <v>27870</v>
      </c>
      <c r="T24" s="79">
        <v>750</v>
      </c>
      <c r="U24" s="79">
        <v>8930</v>
      </c>
      <c r="V24" s="80">
        <v>46069302</v>
      </c>
    </row>
    <row r="25" spans="1:22" ht="24" customHeight="1" x14ac:dyDescent="0.2">
      <c r="A25" s="69">
        <v>16</v>
      </c>
      <c r="B25" s="254" t="s">
        <v>38</v>
      </c>
      <c r="C25" s="72">
        <v>9378</v>
      </c>
      <c r="D25" s="70">
        <v>945</v>
      </c>
      <c r="E25" s="70">
        <v>10323</v>
      </c>
      <c r="F25" s="71">
        <v>11</v>
      </c>
      <c r="G25" s="72">
        <v>27355459</v>
      </c>
      <c r="H25" s="70">
        <v>0</v>
      </c>
      <c r="I25" s="70">
        <v>0</v>
      </c>
      <c r="J25" s="70">
        <v>27355459</v>
      </c>
      <c r="K25" s="70">
        <v>115123</v>
      </c>
      <c r="L25" s="70">
        <v>0</v>
      </c>
      <c r="M25" s="70">
        <v>0</v>
      </c>
      <c r="N25" s="71">
        <v>115123</v>
      </c>
      <c r="O25" s="72">
        <v>1093</v>
      </c>
      <c r="P25" s="70">
        <v>0</v>
      </c>
      <c r="Q25" s="70">
        <v>1093</v>
      </c>
      <c r="R25" s="70">
        <v>0</v>
      </c>
      <c r="S25" s="70">
        <v>21288</v>
      </c>
      <c r="T25" s="70">
        <v>608</v>
      </c>
      <c r="U25" s="70">
        <v>1290</v>
      </c>
      <c r="V25" s="71">
        <v>27494861</v>
      </c>
    </row>
    <row r="26" spans="1:22" ht="24" customHeight="1" x14ac:dyDescent="0.2">
      <c r="A26" s="69">
        <v>17</v>
      </c>
      <c r="B26" s="254" t="s">
        <v>39</v>
      </c>
      <c r="C26" s="72">
        <v>5105</v>
      </c>
      <c r="D26" s="70">
        <v>411</v>
      </c>
      <c r="E26" s="70">
        <v>5516</v>
      </c>
      <c r="F26" s="71">
        <v>7</v>
      </c>
      <c r="G26" s="72">
        <v>13905094</v>
      </c>
      <c r="H26" s="70">
        <v>1120</v>
      </c>
      <c r="I26" s="70">
        <v>0</v>
      </c>
      <c r="J26" s="70">
        <v>13906214</v>
      </c>
      <c r="K26" s="70">
        <v>36866</v>
      </c>
      <c r="L26" s="70">
        <v>0</v>
      </c>
      <c r="M26" s="70">
        <v>0</v>
      </c>
      <c r="N26" s="71">
        <v>36866</v>
      </c>
      <c r="O26" s="72">
        <v>0</v>
      </c>
      <c r="P26" s="70">
        <v>0</v>
      </c>
      <c r="Q26" s="70">
        <v>0</v>
      </c>
      <c r="R26" s="70">
        <v>950</v>
      </c>
      <c r="S26" s="70">
        <v>30373</v>
      </c>
      <c r="T26" s="70">
        <v>1156</v>
      </c>
      <c r="U26" s="70">
        <v>0</v>
      </c>
      <c r="V26" s="71">
        <v>13975559</v>
      </c>
    </row>
    <row r="27" spans="1:22" ht="24" customHeight="1" x14ac:dyDescent="0.2">
      <c r="A27" s="69">
        <v>18</v>
      </c>
      <c r="B27" s="254" t="s">
        <v>40</v>
      </c>
      <c r="C27" s="72">
        <v>4902</v>
      </c>
      <c r="D27" s="70">
        <v>468</v>
      </c>
      <c r="E27" s="70">
        <v>5370</v>
      </c>
      <c r="F27" s="71">
        <v>12</v>
      </c>
      <c r="G27" s="72">
        <v>15437562</v>
      </c>
      <c r="H27" s="70">
        <v>0</v>
      </c>
      <c r="I27" s="70">
        <v>0</v>
      </c>
      <c r="J27" s="70">
        <v>15437562</v>
      </c>
      <c r="K27" s="70">
        <v>170452</v>
      </c>
      <c r="L27" s="70">
        <v>0</v>
      </c>
      <c r="M27" s="70">
        <v>0</v>
      </c>
      <c r="N27" s="71">
        <v>170452</v>
      </c>
      <c r="O27" s="72">
        <v>3455</v>
      </c>
      <c r="P27" s="70">
        <v>0</v>
      </c>
      <c r="Q27" s="70">
        <v>3455</v>
      </c>
      <c r="R27" s="70">
        <v>238</v>
      </c>
      <c r="S27" s="70">
        <v>6881</v>
      </c>
      <c r="T27" s="70">
        <v>513</v>
      </c>
      <c r="U27" s="70">
        <v>0</v>
      </c>
      <c r="V27" s="71">
        <v>15619101</v>
      </c>
    </row>
    <row r="28" spans="1:22" ht="24" customHeight="1" x14ac:dyDescent="0.2">
      <c r="A28" s="69">
        <v>19</v>
      </c>
      <c r="B28" s="254" t="s">
        <v>41</v>
      </c>
      <c r="C28" s="72">
        <v>6048</v>
      </c>
      <c r="D28" s="70">
        <v>641</v>
      </c>
      <c r="E28" s="70">
        <v>6689</v>
      </c>
      <c r="F28" s="71">
        <v>9</v>
      </c>
      <c r="G28" s="72">
        <v>19146030</v>
      </c>
      <c r="H28" s="70">
        <v>0</v>
      </c>
      <c r="I28" s="70">
        <v>2822</v>
      </c>
      <c r="J28" s="70">
        <v>19148852</v>
      </c>
      <c r="K28" s="70">
        <v>111549</v>
      </c>
      <c r="L28" s="70">
        <v>0</v>
      </c>
      <c r="M28" s="70">
        <v>0</v>
      </c>
      <c r="N28" s="71">
        <v>111549</v>
      </c>
      <c r="O28" s="72">
        <v>0</v>
      </c>
      <c r="P28" s="70">
        <v>0</v>
      </c>
      <c r="Q28" s="70">
        <v>0</v>
      </c>
      <c r="R28" s="70">
        <v>0</v>
      </c>
      <c r="S28" s="70">
        <v>17725</v>
      </c>
      <c r="T28" s="70">
        <v>638</v>
      </c>
      <c r="U28" s="70">
        <v>301</v>
      </c>
      <c r="V28" s="71">
        <v>19279065</v>
      </c>
    </row>
    <row r="29" spans="1:22" ht="24" customHeight="1" x14ac:dyDescent="0.2">
      <c r="A29" s="69">
        <v>20</v>
      </c>
      <c r="B29" s="254" t="s">
        <v>42</v>
      </c>
      <c r="C29" s="72">
        <v>16087</v>
      </c>
      <c r="D29" s="70">
        <v>1555</v>
      </c>
      <c r="E29" s="70">
        <v>17642</v>
      </c>
      <c r="F29" s="71">
        <v>34</v>
      </c>
      <c r="G29" s="72">
        <v>53705241</v>
      </c>
      <c r="H29" s="70">
        <v>0</v>
      </c>
      <c r="I29" s="70">
        <v>0</v>
      </c>
      <c r="J29" s="70">
        <v>53705241</v>
      </c>
      <c r="K29" s="70">
        <v>449614</v>
      </c>
      <c r="L29" s="70">
        <v>23759</v>
      </c>
      <c r="M29" s="70">
        <v>18640</v>
      </c>
      <c r="N29" s="71">
        <v>492013</v>
      </c>
      <c r="O29" s="72">
        <v>4217</v>
      </c>
      <c r="P29" s="70">
        <v>0</v>
      </c>
      <c r="Q29" s="70">
        <v>4217</v>
      </c>
      <c r="R29" s="70">
        <v>2346</v>
      </c>
      <c r="S29" s="70">
        <v>89178</v>
      </c>
      <c r="T29" s="70">
        <v>4457</v>
      </c>
      <c r="U29" s="70">
        <v>8050</v>
      </c>
      <c r="V29" s="71">
        <v>54305502</v>
      </c>
    </row>
    <row r="30" spans="1:22" ht="24" customHeight="1" x14ac:dyDescent="0.2">
      <c r="A30" s="69">
        <v>21</v>
      </c>
      <c r="B30" s="254" t="s">
        <v>43</v>
      </c>
      <c r="C30" s="72">
        <v>10990</v>
      </c>
      <c r="D30" s="70">
        <v>958</v>
      </c>
      <c r="E30" s="70">
        <v>11948</v>
      </c>
      <c r="F30" s="71">
        <v>17</v>
      </c>
      <c r="G30" s="72">
        <v>35465066</v>
      </c>
      <c r="H30" s="70">
        <v>0</v>
      </c>
      <c r="I30" s="70">
        <v>1432</v>
      </c>
      <c r="J30" s="70">
        <v>35466498</v>
      </c>
      <c r="K30" s="70">
        <v>637751</v>
      </c>
      <c r="L30" s="70">
        <v>68832</v>
      </c>
      <c r="M30" s="70">
        <v>1890</v>
      </c>
      <c r="N30" s="71">
        <v>708473</v>
      </c>
      <c r="O30" s="72">
        <v>0</v>
      </c>
      <c r="P30" s="70">
        <v>0</v>
      </c>
      <c r="Q30" s="70">
        <v>0</v>
      </c>
      <c r="R30" s="70">
        <v>211285</v>
      </c>
      <c r="S30" s="70">
        <v>31700</v>
      </c>
      <c r="T30" s="70">
        <v>5635</v>
      </c>
      <c r="U30" s="70">
        <v>985</v>
      </c>
      <c r="V30" s="71">
        <v>36424576</v>
      </c>
    </row>
    <row r="31" spans="1:22" ht="24" customHeight="1" x14ac:dyDescent="0.2">
      <c r="A31" s="69">
        <v>22</v>
      </c>
      <c r="B31" s="254" t="s">
        <v>44</v>
      </c>
      <c r="C31" s="72">
        <v>4701</v>
      </c>
      <c r="D31" s="70">
        <v>382</v>
      </c>
      <c r="E31" s="70">
        <v>5083</v>
      </c>
      <c r="F31" s="71">
        <v>3</v>
      </c>
      <c r="G31" s="72">
        <v>13159096</v>
      </c>
      <c r="H31" s="70">
        <v>527</v>
      </c>
      <c r="I31" s="70">
        <v>0</v>
      </c>
      <c r="J31" s="70">
        <v>13159623</v>
      </c>
      <c r="K31" s="70">
        <v>8017</v>
      </c>
      <c r="L31" s="70">
        <v>0</v>
      </c>
      <c r="M31" s="70">
        <v>0</v>
      </c>
      <c r="N31" s="71">
        <v>8017</v>
      </c>
      <c r="O31" s="72">
        <v>1050</v>
      </c>
      <c r="P31" s="70">
        <v>0</v>
      </c>
      <c r="Q31" s="70">
        <v>1050</v>
      </c>
      <c r="R31" s="70">
        <v>2915</v>
      </c>
      <c r="S31" s="70">
        <v>3630</v>
      </c>
      <c r="T31" s="70">
        <v>144</v>
      </c>
      <c r="U31" s="70">
        <v>1681</v>
      </c>
      <c r="V31" s="71">
        <v>13177060</v>
      </c>
    </row>
    <row r="32" spans="1:22" ht="24" customHeight="1" x14ac:dyDescent="0.2">
      <c r="A32" s="69">
        <v>23</v>
      </c>
      <c r="B32" s="254" t="s">
        <v>45</v>
      </c>
      <c r="C32" s="72">
        <v>13235</v>
      </c>
      <c r="D32" s="70">
        <v>1020</v>
      </c>
      <c r="E32" s="70">
        <v>14255</v>
      </c>
      <c r="F32" s="71">
        <v>15</v>
      </c>
      <c r="G32" s="72">
        <v>45072947</v>
      </c>
      <c r="H32" s="70">
        <v>0</v>
      </c>
      <c r="I32" s="70">
        <v>0</v>
      </c>
      <c r="J32" s="70">
        <v>45072947</v>
      </c>
      <c r="K32" s="70">
        <v>359557</v>
      </c>
      <c r="L32" s="70">
        <v>84221</v>
      </c>
      <c r="M32" s="70">
        <v>0</v>
      </c>
      <c r="N32" s="71">
        <v>443778</v>
      </c>
      <c r="O32" s="72">
        <v>1269</v>
      </c>
      <c r="P32" s="70">
        <v>0</v>
      </c>
      <c r="Q32" s="70">
        <v>1269</v>
      </c>
      <c r="R32" s="70">
        <v>15476</v>
      </c>
      <c r="S32" s="70">
        <v>89344</v>
      </c>
      <c r="T32" s="70">
        <v>1832</v>
      </c>
      <c r="U32" s="70">
        <v>3204</v>
      </c>
      <c r="V32" s="71">
        <v>45627850</v>
      </c>
    </row>
    <row r="33" spans="1:22" ht="24" customHeight="1" x14ac:dyDescent="0.2">
      <c r="A33" s="69">
        <v>24</v>
      </c>
      <c r="B33" s="254" t="s">
        <v>46</v>
      </c>
      <c r="C33" s="72">
        <v>9714</v>
      </c>
      <c r="D33" s="70">
        <v>785</v>
      </c>
      <c r="E33" s="70">
        <v>10499</v>
      </c>
      <c r="F33" s="71">
        <v>22</v>
      </c>
      <c r="G33" s="72">
        <v>26233334</v>
      </c>
      <c r="H33" s="70">
        <v>3760</v>
      </c>
      <c r="I33" s="70">
        <v>0</v>
      </c>
      <c r="J33" s="70">
        <v>26237094</v>
      </c>
      <c r="K33" s="70">
        <v>674642</v>
      </c>
      <c r="L33" s="70">
        <v>0</v>
      </c>
      <c r="M33" s="70">
        <v>0</v>
      </c>
      <c r="N33" s="71">
        <v>674642</v>
      </c>
      <c r="O33" s="72">
        <v>8350</v>
      </c>
      <c r="P33" s="70">
        <v>0</v>
      </c>
      <c r="Q33" s="70">
        <v>8350</v>
      </c>
      <c r="R33" s="70">
        <v>69188</v>
      </c>
      <c r="S33" s="70">
        <v>19054</v>
      </c>
      <c r="T33" s="70">
        <v>7319</v>
      </c>
      <c r="U33" s="70">
        <v>508</v>
      </c>
      <c r="V33" s="71">
        <v>27016155</v>
      </c>
    </row>
    <row r="34" spans="1:22" ht="24" customHeight="1" x14ac:dyDescent="0.2">
      <c r="A34" s="73">
        <v>25</v>
      </c>
      <c r="B34" s="255" t="s">
        <v>211</v>
      </c>
      <c r="C34" s="77">
        <v>6562</v>
      </c>
      <c r="D34" s="75">
        <v>519</v>
      </c>
      <c r="E34" s="75">
        <v>7081</v>
      </c>
      <c r="F34" s="76">
        <v>13</v>
      </c>
      <c r="G34" s="77">
        <v>17854707</v>
      </c>
      <c r="H34" s="75">
        <v>6377</v>
      </c>
      <c r="I34" s="75">
        <v>2737</v>
      </c>
      <c r="J34" s="75">
        <v>17863821</v>
      </c>
      <c r="K34" s="75">
        <v>106501</v>
      </c>
      <c r="L34" s="75">
        <v>1613</v>
      </c>
      <c r="M34" s="75">
        <v>0</v>
      </c>
      <c r="N34" s="76">
        <v>108114</v>
      </c>
      <c r="O34" s="77">
        <v>1017</v>
      </c>
      <c r="P34" s="75">
        <v>0</v>
      </c>
      <c r="Q34" s="75">
        <v>1017</v>
      </c>
      <c r="R34" s="126">
        <v>34200</v>
      </c>
      <c r="S34" s="126">
        <v>8309</v>
      </c>
      <c r="T34" s="126">
        <v>2535</v>
      </c>
      <c r="U34" s="75">
        <v>211</v>
      </c>
      <c r="V34" s="76">
        <v>18018207</v>
      </c>
    </row>
    <row r="35" spans="1:22" ht="24" customHeight="1" x14ac:dyDescent="0.2">
      <c r="A35" s="82"/>
      <c r="B35" s="256" t="s">
        <v>299</v>
      </c>
      <c r="C35" s="261">
        <f>SUM(C24:C34)</f>
        <v>100024</v>
      </c>
      <c r="D35" s="78">
        <f t="shared" ref="D35:V35" si="0">SUM(D24:D34)</f>
        <v>8922</v>
      </c>
      <c r="E35" s="78">
        <f t="shared" si="0"/>
        <v>108946</v>
      </c>
      <c r="F35" s="242">
        <f t="shared" si="0"/>
        <v>159</v>
      </c>
      <c r="G35" s="261">
        <f t="shared" si="0"/>
        <v>312900578</v>
      </c>
      <c r="H35" s="78">
        <f t="shared" si="0"/>
        <v>11784</v>
      </c>
      <c r="I35" s="78">
        <f t="shared" si="0"/>
        <v>6991</v>
      </c>
      <c r="J35" s="78">
        <f t="shared" si="0"/>
        <v>312919353</v>
      </c>
      <c r="K35" s="78">
        <f t="shared" si="0"/>
        <v>3119043</v>
      </c>
      <c r="L35" s="78">
        <f t="shared" si="0"/>
        <v>178425</v>
      </c>
      <c r="M35" s="78">
        <f t="shared" si="0"/>
        <v>20530</v>
      </c>
      <c r="N35" s="242">
        <f t="shared" si="0"/>
        <v>3317998</v>
      </c>
      <c r="O35" s="261">
        <f t="shared" si="0"/>
        <v>31710</v>
      </c>
      <c r="P35" s="78">
        <f t="shared" si="0"/>
        <v>0</v>
      </c>
      <c r="Q35" s="78">
        <f t="shared" si="0"/>
        <v>31710</v>
      </c>
      <c r="R35" s="78">
        <f>SUM(R24:R34)</f>
        <v>342078</v>
      </c>
      <c r="S35" s="78">
        <f>SUM(S24:S34)</f>
        <v>345352</v>
      </c>
      <c r="T35" s="78">
        <f t="shared" si="0"/>
        <v>25587</v>
      </c>
      <c r="U35" s="78">
        <f t="shared" si="0"/>
        <v>25160</v>
      </c>
      <c r="V35" s="242">
        <f t="shared" si="0"/>
        <v>317007238</v>
      </c>
    </row>
    <row r="36" spans="1:22" ht="24" customHeight="1" thickBot="1" x14ac:dyDescent="0.2">
      <c r="A36" s="83"/>
      <c r="B36" s="257" t="s">
        <v>47</v>
      </c>
      <c r="C36" s="262">
        <f t="shared" ref="C36:V36" si="1">SUM(C23,C35)</f>
        <v>828078</v>
      </c>
      <c r="D36" s="84">
        <f t="shared" si="1"/>
        <v>71426</v>
      </c>
      <c r="E36" s="84">
        <f t="shared" si="1"/>
        <v>899504</v>
      </c>
      <c r="F36" s="243">
        <f t="shared" si="1"/>
        <v>1235</v>
      </c>
      <c r="G36" s="262">
        <f t="shared" si="1"/>
        <v>2716205310</v>
      </c>
      <c r="H36" s="84">
        <f t="shared" si="1"/>
        <v>67018</v>
      </c>
      <c r="I36" s="84">
        <f t="shared" si="1"/>
        <v>6991</v>
      </c>
      <c r="J36" s="84">
        <f t="shared" si="1"/>
        <v>2716279319</v>
      </c>
      <c r="K36" s="84">
        <f t="shared" si="1"/>
        <v>38980404</v>
      </c>
      <c r="L36" s="84">
        <f t="shared" si="1"/>
        <v>2991324</v>
      </c>
      <c r="M36" s="84">
        <f t="shared" si="1"/>
        <v>440548</v>
      </c>
      <c r="N36" s="243">
        <f t="shared" si="1"/>
        <v>42412276</v>
      </c>
      <c r="O36" s="262">
        <f t="shared" si="1"/>
        <v>352329</v>
      </c>
      <c r="P36" s="84">
        <f t="shared" si="1"/>
        <v>3745</v>
      </c>
      <c r="Q36" s="84">
        <f t="shared" si="1"/>
        <v>356074</v>
      </c>
      <c r="R36" s="84">
        <f>SUM(R23,R35)</f>
        <v>7674548</v>
      </c>
      <c r="S36" s="84">
        <f>SUM(S35)+S23</f>
        <v>2621113</v>
      </c>
      <c r="T36" s="84">
        <f t="shared" si="1"/>
        <v>334778</v>
      </c>
      <c r="U36" s="84">
        <f t="shared" si="1"/>
        <v>758413</v>
      </c>
      <c r="V36" s="243">
        <f t="shared" si="1"/>
        <v>2770436521</v>
      </c>
    </row>
    <row r="38" spans="1:22" x14ac:dyDescent="0.15">
      <c r="B38" s="160" t="s">
        <v>455</v>
      </c>
      <c r="C38" s="7">
        <f>SUM(C9:C22,C24:C34)</f>
        <v>828078</v>
      </c>
      <c r="D38" s="7">
        <f>SUM(D9:D22,D24:D34)</f>
        <v>71426</v>
      </c>
      <c r="E38" s="7">
        <f>SUM(C38:D38)</f>
        <v>899504</v>
      </c>
      <c r="F38" s="7">
        <f>SUM(F9:F22,F24:F34)</f>
        <v>1235</v>
      </c>
      <c r="G38" s="7">
        <f>SUM(G9:G22,G24:G34)</f>
        <v>2716205310</v>
      </c>
      <c r="H38" s="7">
        <f>SUM(H9:H22,H24:H34)</f>
        <v>67018</v>
      </c>
      <c r="I38" s="7">
        <f>SUM(I9:I22,I24:I34)</f>
        <v>6991</v>
      </c>
      <c r="J38" s="7">
        <f>SUM(G38:I38)</f>
        <v>2716279319</v>
      </c>
      <c r="K38" s="7">
        <f>SUM(K9:K22,K24:K34)</f>
        <v>38980404</v>
      </c>
      <c r="L38" s="7">
        <f>SUM(L9:L22,L24:L34)</f>
        <v>2991324</v>
      </c>
      <c r="M38" s="7">
        <f>SUM(M9:M22,M24:M34)</f>
        <v>440548</v>
      </c>
      <c r="N38" s="7">
        <f>SUM(K38:M38)</f>
        <v>42412276</v>
      </c>
      <c r="O38" s="7">
        <f>SUM(O9:O22,O24:O34)</f>
        <v>352329</v>
      </c>
      <c r="P38" s="7">
        <f>SUM(P9:P22,P24:P34)</f>
        <v>3745</v>
      </c>
      <c r="Q38" s="7">
        <f>SUM(O38:P38)</f>
        <v>356074</v>
      </c>
      <c r="R38" s="7">
        <f>SUM(R9:R22,R24:R34)</f>
        <v>7674548</v>
      </c>
      <c r="T38" s="7">
        <f>SUM(T9:T22,T24:T34)</f>
        <v>334778</v>
      </c>
      <c r="U38" s="7">
        <f>SUM(U9:U22,U24:U34)</f>
        <v>758413</v>
      </c>
      <c r="V38" s="7">
        <f>SUM(J38,N38,Q38,R38:U38)</f>
        <v>2767815408</v>
      </c>
    </row>
    <row r="39" spans="1:22" x14ac:dyDescent="0.15">
      <c r="C39" s="7">
        <f>C36-C38</f>
        <v>0</v>
      </c>
      <c r="D39" s="7">
        <f t="shared" ref="D39:V39" si="2">D36-D38</f>
        <v>0</v>
      </c>
      <c r="E39" s="7">
        <f t="shared" si="2"/>
        <v>0</v>
      </c>
      <c r="F39" s="7">
        <f t="shared" si="2"/>
        <v>0</v>
      </c>
      <c r="G39" s="7">
        <f t="shared" si="2"/>
        <v>0</v>
      </c>
      <c r="H39" s="7">
        <f t="shared" si="2"/>
        <v>0</v>
      </c>
      <c r="I39" s="7">
        <f t="shared" si="2"/>
        <v>0</v>
      </c>
      <c r="J39" s="7">
        <f t="shared" si="2"/>
        <v>0</v>
      </c>
      <c r="K39" s="7">
        <f t="shared" si="2"/>
        <v>0</v>
      </c>
      <c r="L39" s="7">
        <f t="shared" si="2"/>
        <v>0</v>
      </c>
      <c r="M39" s="7">
        <f t="shared" si="2"/>
        <v>0</v>
      </c>
      <c r="N39" s="7">
        <f t="shared" si="2"/>
        <v>0</v>
      </c>
      <c r="O39" s="7">
        <f t="shared" si="2"/>
        <v>0</v>
      </c>
      <c r="P39" s="7">
        <f t="shared" si="2"/>
        <v>0</v>
      </c>
      <c r="Q39" s="7">
        <f t="shared" si="2"/>
        <v>0</v>
      </c>
      <c r="R39" s="7">
        <f>R36-R38</f>
        <v>0</v>
      </c>
      <c r="T39" s="7">
        <f t="shared" si="2"/>
        <v>0</v>
      </c>
      <c r="U39" s="7">
        <f t="shared" si="2"/>
        <v>0</v>
      </c>
      <c r="V39" s="7">
        <f t="shared" si="2"/>
        <v>2621113</v>
      </c>
    </row>
  </sheetData>
  <sheetProtection selectLockedCells="1" selectUnlockedCells="1"/>
  <mergeCells count="1">
    <mergeCell ref="J4:K4"/>
  </mergeCells>
  <phoneticPr fontId="2"/>
  <pageMargins left="0.78740157480314965" right="0.59055118110236227" top="0.78740157480314965" bottom="0.78740157480314965" header="0.39370078740157483" footer="0.39370078740157483"/>
  <pageSetup paperSize="9" scale="53" firstPageNumber="33" orientation="landscape" useFirstPageNumber="1" r:id="rId1"/>
  <headerFooter alignWithMargins="0"/>
  <colBreaks count="2" manualBreakCount="2">
    <brk id="6" max="37" man="1"/>
    <brk id="14" max="3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24</vt:i4>
      </vt:variant>
    </vt:vector>
  </HeadingPairs>
  <TitlesOfParts>
    <vt:vector size="37" baseType="lpstr">
      <vt:lpstr>第１１表</vt:lpstr>
      <vt:lpstr>第１２表</vt:lpstr>
      <vt:lpstr>第１３表</vt:lpstr>
      <vt:lpstr>第１４表①</vt:lpstr>
      <vt:lpstr>第１４表②</vt:lpstr>
      <vt:lpstr>第１４表③</vt:lpstr>
      <vt:lpstr>第１５表</vt:lpstr>
      <vt:lpstr>第１６表</vt:lpstr>
      <vt:lpstr>第１７表①</vt:lpstr>
      <vt:lpstr>第１７表②</vt:lpstr>
      <vt:lpstr>第１７表③</vt:lpstr>
      <vt:lpstr>第１７表④</vt:lpstr>
      <vt:lpstr>第１８表</vt:lpstr>
      <vt:lpstr>第１１表!Print_Area</vt:lpstr>
      <vt:lpstr>第１２表!Print_Area</vt:lpstr>
      <vt:lpstr>第１３表!Print_Area</vt:lpstr>
      <vt:lpstr>第１４表①!Print_Area</vt:lpstr>
      <vt:lpstr>第１４表②!Print_Area</vt:lpstr>
      <vt:lpstr>第１４表③!Print_Area</vt:lpstr>
      <vt:lpstr>第１５表!Print_Area</vt:lpstr>
      <vt:lpstr>第１６表!Print_Area</vt:lpstr>
      <vt:lpstr>第１７表①!Print_Area</vt:lpstr>
      <vt:lpstr>第１７表②!Print_Area</vt:lpstr>
      <vt:lpstr>第１７表③!Print_Area</vt:lpstr>
      <vt:lpstr>第１７表④!Print_Area</vt:lpstr>
      <vt:lpstr>第１８表!Print_Area</vt:lpstr>
      <vt:lpstr>第１１表!Print_Titles</vt:lpstr>
      <vt:lpstr>第１３表!Print_Titles</vt:lpstr>
      <vt:lpstr>第１４表①!Print_Titles</vt:lpstr>
      <vt:lpstr>第１４表②!Print_Titles</vt:lpstr>
      <vt:lpstr>第１４表③!Print_Titles</vt:lpstr>
      <vt:lpstr>第１５表!Print_Titles</vt:lpstr>
      <vt:lpstr>第１７表①!Print_Titles</vt:lpstr>
      <vt:lpstr>第１７表②!Print_Titles</vt:lpstr>
      <vt:lpstr>第１７表③!Print_Titles</vt:lpstr>
      <vt:lpstr>第１７表④!Print_Titles</vt:lpstr>
      <vt:lpstr>第１８表!Print_Titles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2017-12-18T01:03:24Z</cp:lastPrinted>
  <dcterms:created xsi:type="dcterms:W3CDTF">2003-01-22T04:09:14Z</dcterms:created>
  <dcterms:modified xsi:type="dcterms:W3CDTF">2018-03-01T01:01:50Z</dcterms:modified>
</cp:coreProperties>
</file>