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-15" yWindow="-15" windowWidth="7680" windowHeight="8595" tabRatio="724" firstSheet="16" activeTab="20"/>
  </bookViews>
  <sheets>
    <sheet name="第１９表" sheetId="4" r:id="rId1"/>
    <sheet name="第２０表①（一般田）" sheetId="5" r:id="rId2"/>
    <sheet name="第２０表②（勧告遊休田）" sheetId="24" r:id="rId3"/>
    <sheet name="第２０表③（介在田）" sheetId="6" r:id="rId4"/>
    <sheet name="第２０表④（一般畑）" sheetId="7" r:id="rId5"/>
    <sheet name="第２０表⑤（勧告遊休畑）" sheetId="25" r:id="rId6"/>
    <sheet name="第２０表⑥（介在畑）" sheetId="8" r:id="rId7"/>
    <sheet name="第２０表⑦（小住宅）" sheetId="9" r:id="rId8"/>
    <sheet name="第２０表⑧（一般住宅）" sheetId="10" r:id="rId9"/>
    <sheet name="第２０表⑨（非住宅）" sheetId="11" r:id="rId10"/>
    <sheet name="第２０表⑩（宅地）" sheetId="12" r:id="rId11"/>
    <sheet name="第２０表⑫（鉱泉）" sheetId="13" r:id="rId12"/>
    <sheet name="第２０表⑬（池沼）" sheetId="14" r:id="rId13"/>
    <sheet name="第２０表⑭（一般山林）" sheetId="15" r:id="rId14"/>
    <sheet name="第２０表⑮（介在山林）" sheetId="17" r:id="rId15"/>
    <sheet name="第２０表⑯（牧場）" sheetId="19" r:id="rId16"/>
    <sheet name="第２０表⑰（原野）" sheetId="20" r:id="rId17"/>
    <sheet name="第２０表㉖（雑種地）" sheetId="21" r:id="rId18"/>
    <sheet name="第２０表㉗（その他）" sheetId="22" r:id="rId19"/>
    <sheet name="第２０表㉘（合計）" sheetId="23" r:id="rId20"/>
    <sheet name="第２１表（土地）" sheetId="18" r:id="rId21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'第２０表②（勧告遊休田）'!$A$1:$M$36</definedName>
    <definedName name="_xlnm.Print_Area" localSheetId="3">'第２０表③（介在田）'!$A$1:$M$36</definedName>
    <definedName name="_xlnm.Print_Area" localSheetId="4">'第２０表④（一般畑）'!$A$1:$M$36</definedName>
    <definedName name="_xlnm.Print_Area" localSheetId="5">'第２０表⑤（勧告遊休畑）'!$A$1:$M$36</definedName>
    <definedName name="_xlnm.Print_Area" localSheetId="6">'第２０表⑥（介在畑）'!$A$1:$M$36</definedName>
    <definedName name="_xlnm.Print_Area" localSheetId="7">'第２０表⑦（小住宅）'!$A$1:$M$36</definedName>
    <definedName name="_xlnm.Print_Area" localSheetId="8">'第２０表⑧（一般住宅）'!$A$1:$M$36</definedName>
    <definedName name="_xlnm.Print_Area" localSheetId="9">'第２０表⑨（非住宅）'!$A$1:$M$36</definedName>
    <definedName name="_xlnm.Print_Area" localSheetId="10">'第２０表⑩（宅地）'!$A$1:$M$36</definedName>
    <definedName name="_xlnm.Print_Area" localSheetId="11">'第２０表⑫（鉱泉）'!$A$1:$M$36</definedName>
    <definedName name="_xlnm.Print_Area" localSheetId="12">'第２０表⑬（池沼）'!$A$1:$M$36</definedName>
    <definedName name="_xlnm.Print_Area" localSheetId="14">'第２０表⑮（介在山林）'!$A$1:$M$36</definedName>
    <definedName name="_xlnm.Print_Area" localSheetId="19">'第２０表㉘（合計）'!$A$1:$M$36</definedName>
    <definedName name="_xlnm.Print_Area" localSheetId="20">'第２１表（土地）'!$A$1:$Z$36</definedName>
    <definedName name="_xlnm.Print_Titles" localSheetId="20">'第２１表（土地）'!$A:$B</definedName>
  </definedNames>
  <calcPr calcId="152511"/>
</workbook>
</file>

<file path=xl/calcChain.xml><?xml version="1.0" encoding="utf-8"?>
<calcChain xmlns="http://schemas.openxmlformats.org/spreadsheetml/2006/main">
  <c r="C36" i="22" l="1"/>
  <c r="C35" i="22"/>
  <c r="C23" i="22"/>
  <c r="M36" i="25" l="1"/>
  <c r="M35" i="25"/>
  <c r="M29" i="25"/>
  <c r="M23" i="25"/>
  <c r="M22" i="25"/>
  <c r="M20" i="25"/>
  <c r="M19" i="25"/>
  <c r="M16" i="25"/>
  <c r="M32" i="6"/>
  <c r="M24" i="6"/>
  <c r="M18" i="6"/>
  <c r="M12" i="24" l="1"/>
  <c r="M35" i="24" l="1"/>
  <c r="M29" i="24"/>
  <c r="M23" i="24"/>
  <c r="M19" i="24"/>
  <c r="M16" i="24"/>
  <c r="M36" i="24" l="1"/>
  <c r="M35" i="21"/>
  <c r="M9" i="15" l="1"/>
  <c r="M9" i="5"/>
  <c r="M10" i="5"/>
  <c r="M9" i="23" l="1"/>
  <c r="M9" i="21"/>
  <c r="M15" i="20"/>
  <c r="M9" i="11"/>
  <c r="M34" i="9"/>
  <c r="M9" i="7"/>
  <c r="M9" i="6"/>
  <c r="D36" i="10" l="1"/>
  <c r="M35" i="23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34" i="11"/>
  <c r="M33" i="11"/>
  <c r="M32" i="11"/>
  <c r="M31" i="11"/>
  <c r="M30" i="11"/>
  <c r="M29" i="11"/>
  <c r="M28" i="11"/>
  <c r="M27" i="11"/>
  <c r="M26" i="1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35" i="10"/>
  <c r="L36" i="10"/>
  <c r="K36" i="10"/>
  <c r="J36" i="10"/>
  <c r="H36" i="10"/>
  <c r="G36" i="10"/>
  <c r="F36" i="10"/>
  <c r="E36" i="10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35" i="9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M34" i="8"/>
  <c r="M32" i="8"/>
  <c r="M31" i="8"/>
  <c r="M30" i="8"/>
  <c r="M29" i="8"/>
  <c r="M28" i="8"/>
  <c r="M27" i="8"/>
  <c r="M24" i="8"/>
  <c r="M22" i="8"/>
  <c r="M18" i="8"/>
  <c r="M17" i="8"/>
  <c r="M16" i="8"/>
  <c r="M15" i="8"/>
  <c r="M14" i="8"/>
  <c r="M13" i="8"/>
  <c r="M12" i="8"/>
  <c r="M11" i="8"/>
  <c r="M10" i="8"/>
  <c r="M9" i="8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34" i="6"/>
  <c r="M29" i="6"/>
  <c r="M30" i="6"/>
  <c r="M31" i="6"/>
  <c r="M28" i="6"/>
  <c r="M27" i="6"/>
  <c r="M22" i="6"/>
  <c r="M11" i="6"/>
  <c r="M12" i="6"/>
  <c r="M13" i="6"/>
  <c r="M14" i="6"/>
  <c r="M15" i="6"/>
  <c r="M16" i="6"/>
  <c r="M17" i="6"/>
  <c r="M10" i="6"/>
  <c r="M34" i="5"/>
  <c r="M26" i="5"/>
  <c r="M27" i="5"/>
  <c r="M28" i="5"/>
  <c r="M29" i="5"/>
  <c r="M30" i="5"/>
  <c r="M31" i="5"/>
  <c r="M32" i="5"/>
  <c r="M33" i="5"/>
  <c r="M25" i="5"/>
  <c r="M24" i="5"/>
  <c r="M22" i="5"/>
  <c r="M21" i="5"/>
  <c r="M11" i="5"/>
  <c r="M12" i="5"/>
  <c r="M13" i="5"/>
  <c r="M14" i="5"/>
  <c r="M15" i="5"/>
  <c r="M16" i="5"/>
  <c r="M17" i="5"/>
  <c r="M18" i="5"/>
  <c r="M19" i="5"/>
  <c r="M20" i="5"/>
  <c r="M35" i="6" l="1"/>
  <c r="M35" i="17"/>
  <c r="M36" i="17"/>
  <c r="M35" i="8"/>
  <c r="M35" i="13"/>
  <c r="M36" i="8"/>
  <c r="M35" i="5"/>
  <c r="M35" i="20"/>
  <c r="M36" i="13"/>
  <c r="M35" i="19"/>
  <c r="M35" i="12"/>
  <c r="M35" i="11"/>
  <c r="M36" i="9"/>
  <c r="M35" i="7"/>
  <c r="M35" i="15"/>
  <c r="M35" i="14"/>
  <c r="M36" i="10"/>
  <c r="M23" i="17"/>
  <c r="M23" i="21"/>
  <c r="M23" i="12"/>
  <c r="M23" i="7"/>
  <c r="M36" i="23"/>
  <c r="M23" i="15"/>
  <c r="M23" i="11"/>
  <c r="M23" i="6"/>
  <c r="M23" i="23"/>
  <c r="M23" i="20"/>
  <c r="M23" i="19"/>
  <c r="M23" i="14"/>
  <c r="I36" i="10"/>
  <c r="M23" i="5"/>
  <c r="M36" i="15"/>
  <c r="M23" i="10"/>
  <c r="M23" i="13"/>
  <c r="M36" i="14"/>
  <c r="M23" i="8"/>
  <c r="M23" i="9"/>
  <c r="M36" i="6" l="1"/>
  <c r="M36" i="21"/>
  <c r="M36" i="20"/>
  <c r="M36" i="19"/>
  <c r="M36" i="12"/>
  <c r="M36" i="11"/>
  <c r="M36" i="7"/>
  <c r="M36" i="5"/>
</calcChain>
</file>

<file path=xl/sharedStrings.xml><?xml version="1.0" encoding="utf-8"?>
<sst xmlns="http://schemas.openxmlformats.org/spreadsheetml/2006/main" count="1644" uniqueCount="383">
  <si>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</si>
  <si>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</si>
  <si>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</si>
  <si>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</si>
  <si>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</si>
  <si>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</si>
  <si>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</si>
  <si>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</si>
  <si>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</si>
  <si>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</si>
  <si>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</si>
  <si>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</si>
  <si>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</si>
  <si>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</si>
  <si>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</si>
  <si>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</si>
  <si>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</si>
  <si>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</si>
  <si>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</si>
  <si>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</si>
  <si>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</si>
  <si>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</si>
  <si>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</si>
  <si>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</si>
  <si>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</si>
  <si>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</si>
  <si>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</si>
  <si>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</si>
  <si>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</si>
  <si>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</si>
  <si>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</si>
  <si>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</si>
  <si>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</si>
  <si>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</si>
  <si>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</si>
  <si>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</si>
  <si>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</si>
  <si>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</si>
  <si>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</si>
  <si>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</si>
  <si>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</si>
  <si>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</si>
  <si>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</si>
  <si>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</si>
  <si>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</si>
  <si>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</si>
  <si>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</si>
  <si>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</si>
  <si>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</si>
  <si>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</si>
  <si>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</si>
  <si>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</si>
  <si>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</si>
  <si>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</si>
  <si>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</si>
  <si>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</si>
  <si>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</si>
  <si>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</si>
  <si>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</si>
  <si>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</si>
  <si>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</si>
  <si>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</si>
  <si>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</si>
  <si>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</si>
  <si>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</si>
  <si>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</si>
  <si>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</si>
  <si>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</si>
  <si>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</si>
  <si>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</si>
  <si>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</si>
  <si>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</si>
  <si>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</si>
  <si>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</si>
  <si>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</si>
  <si>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</si>
  <si>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</si>
  <si>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</si>
  <si>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</si>
  <si>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</si>
  <si>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</si>
  <si>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</si>
  <si>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</si>
  <si>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</si>
  <si>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</si>
  <si>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</si>
  <si>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</si>
  <si>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</si>
  <si>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</si>
  <si>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</si>
  <si>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</si>
  <si>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</si>
  <si>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</si>
  <si>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</si>
  <si>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</si>
  <si>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</si>
  <si>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</si>
  <si>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</si>
  <si>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</si>
  <si>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</si>
  <si>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</si>
  <si>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</si>
  <si>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</si>
  <si>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</si>
  <si>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</si>
  <si>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</si>
  <si>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</si>
  <si>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</si>
  <si>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</si>
  <si>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</si>
  <si>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</si>
  <si>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</si>
  <si>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</si>
  <si>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</si>
  <si>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</si>
  <si>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</si>
  <si>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</si>
  <si>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</si>
  <si>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</si>
  <si>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</si>
  <si>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</si>
  <si>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</si>
  <si>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</si>
  <si>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</si>
  <si>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</si>
  <si>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</si>
  <si>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</si>
  <si>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</si>
  <si>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</si>
  <si>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</si>
  <si>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</si>
  <si>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</si>
  <si>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</si>
  <si>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</si>
  <si>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</si>
  <si>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</si>
  <si>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</si>
  <si>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</si>
  <si>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</si>
  <si>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</si>
  <si>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</si>
  <si>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</si>
  <si>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</si>
  <si>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</si>
  <si>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</si>
  <si>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</si>
  <si>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</si>
  <si>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</si>
  <si>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</si>
  <si>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</si>
  <si>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</si>
  <si>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</si>
  <si>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</si>
  <si>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</si>
  <si>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</si>
  <si>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</si>
  <si>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</si>
  <si>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</si>
  <si>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</si>
  <si>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</si>
  <si>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</si>
  <si>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</si>
  <si>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</si>
  <si>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</si>
  <si>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</si>
  <si>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</si>
  <si>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</si>
  <si>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</si>
  <si>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</si>
  <si>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</si>
  <si>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</si>
  <si>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</si>
  <si>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</si>
  <si>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</si>
  <si>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</si>
  <si>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</si>
  <si>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</si>
  <si>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</si>
  <si>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</si>
  <si>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</si>
  <si>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</si>
  <si>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</si>
  <si>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</si>
  <si>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</si>
  <si>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</si>
  <si>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</si>
  <si>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</si>
  <si>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</si>
  <si>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</si>
  <si>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</si>
  <si>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</si>
  <si>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</si>
  <si>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</si>
  <si>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</si>
  <si>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</si>
  <si>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</si>
  <si>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</si>
  <si>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</si>
  <si>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</si>
  <si>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</si>
  <si>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</si>
  <si>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</si>
  <si>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</si>
  <si>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</si>
  <si>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</si>
  <si>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</si>
  <si>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</si>
  <si>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</si>
  <si>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</si>
  <si>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</si>
  <si>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</si>
  <si>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</si>
  <si>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</si>
  <si>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</si>
  <si>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</si>
  <si>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</si>
  <si>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</si>
  <si>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</si>
  <si>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</si>
  <si>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</si>
  <si>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</si>
  <si>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</si>
  <si>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</si>
  <si>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</si>
  <si>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</si>
  <si>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</si>
  <si>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</si>
  <si>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</si>
  <si>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</si>
  <si>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</si>
  <si>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</si>
  <si>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</si>
  <si>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</si>
  <si>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</si>
  <si>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</si>
  <si>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</si>
  <si>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</si>
  <si>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</si>
  <si>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</si>
  <si>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</si>
  <si>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</si>
  <si>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</si>
  <si>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</si>
  <si>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</si>
  <si>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</si>
  <si>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</si>
  <si>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</si>
  <si>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</si>
  <si>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</si>
  <si>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</si>
  <si>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</si>
  <si>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</si>
  <si>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</si>
  <si>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</si>
  <si>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</si>
  <si>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</si>
  <si>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</si>
  <si>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</si>
  <si>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</si>
  <si>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</si>
  <si>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</si>
  <si>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</si>
  <si>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</si>
  <si>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</si>
  <si>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</si>
  <si>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</si>
  <si>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</si>
  <si>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</si>
  <si>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</si>
  <si>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</si>
  <si>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</si>
  <si>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</si>
  <si>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</si>
  <si>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</si>
  <si>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</si>
  <si>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</si>
  <si>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</si>
  <si>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-</t>
  </si>
  <si>
    <t>第３　　固定資産税　（平成２９年度固定資産の価格等の概要調書等報告書）</t>
    <rPh sb="17" eb="21">
      <t>コテイシサン</t>
    </rPh>
    <rPh sb="22" eb="24">
      <t>カカク</t>
    </rPh>
    <rPh sb="24" eb="25">
      <t>トウ</t>
    </rPh>
    <phoneticPr fontId="2"/>
  </si>
  <si>
    <t>第１９表  平成２９年度土地に係る納税義務者数</t>
    <phoneticPr fontId="2"/>
  </si>
  <si>
    <t>02-02-01</t>
    <phoneticPr fontId="20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</si>
  <si>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</si>
  <si>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</si>
  <si>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</si>
  <si>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</si>
  <si>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</si>
  <si>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</si>
  <si>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20"/>
  </si>
  <si>
    <t>02-02-09</t>
    <phoneticPr fontId="6"/>
  </si>
  <si>
    <t>02-02-10</t>
    <phoneticPr fontId="6"/>
  </si>
  <si>
    <t>-</t>
    <phoneticPr fontId="20"/>
  </si>
  <si>
    <t>02-03-1</t>
    <phoneticPr fontId="5"/>
  </si>
  <si>
    <t>第２０表  平成２９年度土地の地目別地積、決定価格、課税標準額等</t>
    <rPh sb="15" eb="17">
      <t>チモク</t>
    </rPh>
    <rPh sb="17" eb="18">
      <t>ベツ</t>
    </rPh>
    <rPh sb="18" eb="20">
      <t>チセキ</t>
    </rPh>
    <rPh sb="21" eb="23">
      <t>ケッテイ</t>
    </rPh>
    <rPh sb="23" eb="25">
      <t>カカク</t>
    </rPh>
    <rPh sb="26" eb="28">
      <t>カゼイ</t>
    </rPh>
    <rPh sb="28" eb="31">
      <t>ヒョウジュンガク</t>
    </rPh>
    <rPh sb="31" eb="32">
      <t>トウ</t>
    </rPh>
    <phoneticPr fontId="5"/>
  </si>
  <si>
    <t>勧告遊休田</t>
    <rPh sb="0" eb="2">
      <t>カンコク</t>
    </rPh>
    <rPh sb="2" eb="4">
      <t>ユウキュウ</t>
    </rPh>
    <rPh sb="4" eb="5">
      <t>デン</t>
    </rPh>
    <phoneticPr fontId="3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</si>
  <si>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</si>
  <si>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</si>
  <si>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</si>
  <si>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</si>
  <si>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</si>
  <si>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</si>
  <si>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</si>
  <si>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</si>
  <si>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</si>
  <si>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-</t>
    <phoneticPr fontId="5"/>
  </si>
  <si>
    <t>-</t>
    <phoneticPr fontId="5"/>
  </si>
  <si>
    <t>勧告遊休畑</t>
    <rPh sb="0" eb="2">
      <t>カンコク</t>
    </rPh>
    <rPh sb="2" eb="4">
      <t>ユウキュウ</t>
    </rPh>
    <rPh sb="4" eb="5">
      <t>ハタケ</t>
    </rPh>
    <phoneticPr fontId="5"/>
  </si>
  <si>
    <t>02-08-01</t>
  </si>
  <si>
    <t>02-08-02</t>
  </si>
  <si>
    <t>02-08-03</t>
  </si>
  <si>
    <t>02-08-04</t>
  </si>
  <si>
    <t>02-08-05</t>
  </si>
  <si>
    <t>02-08-06</t>
  </si>
  <si>
    <t>02-08-07</t>
  </si>
  <si>
    <t>02-08-08</t>
  </si>
  <si>
    <t>02-08-09</t>
  </si>
  <si>
    <t>02-08-10</t>
  </si>
  <si>
    <t>02-09-01</t>
    <phoneticPr fontId="5"/>
  </si>
  <si>
    <t>02-09-02</t>
  </si>
  <si>
    <t>02-09-03</t>
  </si>
  <si>
    <t>02-09-04</t>
  </si>
  <si>
    <t>02-09-05</t>
  </si>
  <si>
    <t>02-09-06</t>
  </si>
  <si>
    <t>02-09-07</t>
  </si>
  <si>
    <t>02-09-08</t>
  </si>
  <si>
    <t>02-09-09</t>
  </si>
  <si>
    <t>02-09-10</t>
  </si>
  <si>
    <t>02-16-01</t>
    <phoneticPr fontId="5"/>
  </si>
  <si>
    <t>02-16-02</t>
  </si>
  <si>
    <t>02-16-03</t>
  </si>
  <si>
    <t>02-16-04</t>
  </si>
  <si>
    <t>02-16-05</t>
  </si>
  <si>
    <t>02-16-06</t>
  </si>
  <si>
    <t>02-16-07</t>
  </si>
  <si>
    <t>02-16-08</t>
  </si>
  <si>
    <t>02-16-09</t>
  </si>
  <si>
    <t>02-16-10</t>
  </si>
  <si>
    <t>02-17-01</t>
    <phoneticPr fontId="5"/>
  </si>
  <si>
    <t>02-17-02</t>
  </si>
  <si>
    <t>02-17-03</t>
  </si>
  <si>
    <t>02-17-04</t>
  </si>
  <si>
    <t>02-17-05</t>
  </si>
  <si>
    <t>02-17-06</t>
  </si>
  <si>
    <t>02-17-07</t>
  </si>
  <si>
    <t>02-17-08</t>
  </si>
  <si>
    <t>02-17-09</t>
  </si>
  <si>
    <t>02-17-10</t>
  </si>
  <si>
    <t>02-27-01</t>
    <phoneticPr fontId="5"/>
  </si>
  <si>
    <t>02-27-02</t>
  </si>
  <si>
    <t>02-27-03</t>
  </si>
  <si>
    <t>02-27-04</t>
  </si>
  <si>
    <t>02-27-05</t>
  </si>
  <si>
    <t>02-27-06</t>
  </si>
  <si>
    <t>02-27-07</t>
  </si>
  <si>
    <t>02-27-08</t>
  </si>
  <si>
    <t>02-27-09</t>
  </si>
  <si>
    <t>02-27-10</t>
  </si>
  <si>
    <t>02-28-01</t>
    <phoneticPr fontId="5"/>
  </si>
  <si>
    <t>02-28-02</t>
  </si>
  <si>
    <t>02-28-03</t>
  </si>
  <si>
    <t>02-28-04</t>
  </si>
  <si>
    <t>02-28-05</t>
  </si>
  <si>
    <t>02-28-06</t>
  </si>
  <si>
    <t>02-28-07</t>
  </si>
  <si>
    <t>02-28-08</t>
  </si>
  <si>
    <t>02-28-09</t>
  </si>
  <si>
    <t>02-28-10</t>
  </si>
  <si>
    <t>第２１表　平成２９年度土地の地目別筆数</t>
    <phoneticPr fontId="4"/>
  </si>
  <si>
    <t>02-04-11</t>
    <phoneticPr fontId="4"/>
  </si>
  <si>
    <t>02-04-12</t>
  </si>
  <si>
    <t>02-04-13</t>
  </si>
  <si>
    <t>02-04-14</t>
  </si>
  <si>
    <t>02-10-11</t>
    <phoneticPr fontId="4"/>
  </si>
  <si>
    <t>02-10-12</t>
  </si>
  <si>
    <t>02-10-13</t>
  </si>
  <si>
    <t>02-10-14</t>
  </si>
  <si>
    <t>02-14-11</t>
    <phoneticPr fontId="4"/>
  </si>
  <si>
    <t>02-14-13</t>
  </si>
  <si>
    <t>02-14-14</t>
  </si>
  <si>
    <t>02-28-11</t>
    <phoneticPr fontId="4"/>
  </si>
  <si>
    <t>02-28-12</t>
  </si>
  <si>
    <t>02-28-13</t>
  </si>
  <si>
    <t>02-28-14</t>
  </si>
  <si>
    <t>02-14-12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</si>
</sst>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222">
    <xf numFmtId="0" fontId="0" fillId="0" borderId="0" xfId="0"/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10" fillId="0" borderId="0" xfId="1" applyNumberFormat="1" applyFont="1" applyAlignment="1" applyProtection="1">
      <alignment vertical="center"/>
    </xf>
    <xf numFmtId="176" fontId="8" fillId="0" borderId="0" xfId="3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3" applyNumberFormat="1" applyFont="1" applyAlignment="1">
      <alignment vertical="center"/>
    </xf>
    <xf numFmtId="176" fontId="13" fillId="0" borderId="0" xfId="3" applyNumberFormat="1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12" fillId="0" borderId="0" xfId="3" applyNumberFormat="1" applyFont="1" applyAlignment="1">
      <alignment horizontal="right" vertical="center"/>
    </xf>
    <xf numFmtId="176" fontId="9" fillId="0" borderId="1" xfId="0" applyNumberFormat="1" applyFont="1" applyBorder="1" applyAlignment="1">
      <alignment vertical="center"/>
    </xf>
    <xf numFmtId="176" fontId="9" fillId="0" borderId="2" xfId="0" applyNumberFormat="1" applyFont="1" applyBorder="1" applyAlignment="1" applyProtection="1">
      <alignment vertical="center"/>
    </xf>
    <xf numFmtId="176" fontId="9" fillId="0" borderId="3" xfId="3" applyNumberFormat="1" applyFont="1" applyBorder="1" applyAlignment="1">
      <alignment vertical="center"/>
    </xf>
    <xf numFmtId="176" fontId="9" fillId="0" borderId="4" xfId="3" applyNumberFormat="1" applyFont="1" applyBorder="1" applyAlignment="1" applyProtection="1">
      <alignment horizontal="centerContinuous" vertical="center"/>
    </xf>
    <xf numFmtId="176" fontId="9" fillId="0" borderId="4" xfId="3" applyNumberFormat="1" applyFont="1" applyBorder="1" applyAlignment="1" applyProtection="1">
      <alignment vertical="center"/>
    </xf>
    <xf numFmtId="176" fontId="9" fillId="0" borderId="5" xfId="3" applyNumberFormat="1" applyFont="1" applyBorder="1" applyAlignment="1" applyProtection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0" xfId="0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horizontal="left" vertical="center"/>
    </xf>
    <xf numFmtId="176" fontId="9" fillId="0" borderId="8" xfId="3" applyNumberFormat="1" applyFont="1" applyBorder="1" applyAlignment="1" applyProtection="1">
      <alignment horizontal="center" vertical="center"/>
    </xf>
    <xf numFmtId="176" fontId="9" fillId="0" borderId="8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9" fillId="0" borderId="6" xfId="0" applyNumberFormat="1" applyFont="1" applyBorder="1" applyAlignment="1" applyProtection="1">
      <alignment horizontal="centerContinuous" vertical="center"/>
    </xf>
    <xf numFmtId="176" fontId="9" fillId="0" borderId="10" xfId="0" applyNumberFormat="1" applyFont="1" applyBorder="1" applyAlignment="1" applyProtection="1">
      <alignment horizontal="centerContinuous" vertical="center"/>
    </xf>
    <xf numFmtId="176" fontId="9" fillId="0" borderId="11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 applyProtection="1">
      <alignment horizontal="center" vertical="center"/>
    </xf>
    <xf numFmtId="176" fontId="9" fillId="0" borderId="11" xfId="3" applyNumberFormat="1" applyFont="1" applyBorder="1" applyAlignment="1" applyProtection="1">
      <alignment vertical="center"/>
    </xf>
    <xf numFmtId="176" fontId="9" fillId="0" borderId="11" xfId="3" applyNumberFormat="1" applyFont="1" applyBorder="1" applyAlignment="1" applyProtection="1">
      <alignment horizontal="right" vertical="center"/>
    </xf>
    <xf numFmtId="176" fontId="9" fillId="0" borderId="12" xfId="3" applyNumberFormat="1" applyFont="1" applyBorder="1" applyAlignment="1" applyProtection="1">
      <alignment horizontal="right" vertical="center"/>
    </xf>
    <xf numFmtId="176" fontId="9" fillId="0" borderId="13" xfId="0" applyNumberFormat="1" applyFont="1" applyBorder="1" applyAlignment="1">
      <alignment vertical="center"/>
    </xf>
    <xf numFmtId="176" fontId="9" fillId="0" borderId="14" xfId="0" applyNumberFormat="1" applyFont="1" applyBorder="1" applyAlignment="1" applyProtection="1">
      <alignment vertical="center"/>
    </xf>
    <xf numFmtId="176" fontId="9" fillId="0" borderId="15" xfId="3" applyNumberFormat="1" applyFont="1" applyBorder="1" applyAlignment="1" applyProtection="1">
      <alignment horizontal="center" vertical="center"/>
    </xf>
    <xf numFmtId="176" fontId="9" fillId="0" borderId="16" xfId="3" applyNumberFormat="1" applyFont="1" applyBorder="1" applyAlignment="1" applyProtection="1">
      <alignment horizontal="center" vertical="center"/>
    </xf>
    <xf numFmtId="176" fontId="9" fillId="0" borderId="17" xfId="3" applyNumberFormat="1" applyFont="1" applyBorder="1" applyAlignment="1" applyProtection="1">
      <alignment horizontal="center" vertical="center"/>
    </xf>
    <xf numFmtId="176" fontId="9" fillId="0" borderId="18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20" xfId="0" applyNumberFormat="1" applyFont="1" applyBorder="1" applyAlignment="1"/>
    <xf numFmtId="176" fontId="9" fillId="0" borderId="21" xfId="0" applyNumberFormat="1" applyFont="1" applyBorder="1" applyAlignment="1"/>
    <xf numFmtId="176" fontId="9" fillId="0" borderId="22" xfId="0" applyNumberFormat="1" applyFont="1" applyBorder="1" applyAlignment="1"/>
    <xf numFmtId="176" fontId="9" fillId="0" borderId="23" xfId="0" applyNumberFormat="1" applyFont="1" applyBorder="1" applyAlignment="1"/>
    <xf numFmtId="176" fontId="9" fillId="0" borderId="24" xfId="0" applyNumberFormat="1" applyFont="1" applyBorder="1" applyAlignment="1"/>
    <xf numFmtId="176" fontId="9" fillId="0" borderId="25" xfId="0" applyNumberFormat="1" applyFont="1" applyBorder="1" applyAlignment="1"/>
    <xf numFmtId="176" fontId="9" fillId="0" borderId="26" xfId="0" applyNumberFormat="1" applyFont="1" applyBorder="1" applyAlignment="1"/>
    <xf numFmtId="176" fontId="9" fillId="0" borderId="27" xfId="0" applyNumberFormat="1" applyFont="1" applyBorder="1" applyAlignment="1">
      <alignment horizontal="left"/>
    </xf>
    <xf numFmtId="176" fontId="9" fillId="0" borderId="28" xfId="3" applyNumberFormat="1" applyFont="1" applyBorder="1" applyAlignment="1"/>
    <xf numFmtId="176" fontId="9" fillId="0" borderId="29" xfId="3" applyNumberFormat="1" applyFont="1" applyBorder="1" applyAlignment="1"/>
    <xf numFmtId="176" fontId="9" fillId="0" borderId="26" xfId="0" applyNumberFormat="1" applyFont="1" applyBorder="1" applyAlignment="1">
      <alignment horizontal="centerContinuous"/>
    </xf>
    <xf numFmtId="176" fontId="9" fillId="0" borderId="30" xfId="0" applyNumberFormat="1" applyFont="1" applyBorder="1" applyAlignment="1"/>
    <xf numFmtId="176" fontId="9" fillId="0" borderId="31" xfId="0" applyNumberFormat="1" applyFont="1" applyBorder="1" applyAlignment="1">
      <alignment horizontal="left"/>
    </xf>
    <xf numFmtId="176" fontId="9" fillId="0" borderId="0" xfId="3" applyNumberFormat="1" applyFont="1" applyAlignment="1">
      <alignment vertical="center"/>
    </xf>
    <xf numFmtId="176" fontId="14" fillId="0" borderId="0" xfId="3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6" fillId="0" borderId="0" xfId="3" applyNumberFormat="1" applyFont="1" applyAlignment="1">
      <alignment vertical="center"/>
    </xf>
    <xf numFmtId="176" fontId="17" fillId="0" borderId="0" xfId="3" applyNumberFormat="1" applyFont="1" applyAlignment="1">
      <alignment vertical="center"/>
    </xf>
    <xf numFmtId="176" fontId="6" fillId="0" borderId="0" xfId="3" applyNumberFormat="1" applyFont="1" applyAlignment="1">
      <alignment horizontal="right" vertical="center"/>
    </xf>
    <xf numFmtId="176" fontId="9" fillId="0" borderId="3" xfId="3" applyNumberFormat="1" applyFont="1" applyBorder="1" applyAlignment="1" applyProtection="1">
      <alignment horizontal="centerContinuous" vertical="center"/>
    </xf>
    <xf numFmtId="176" fontId="9" fillId="0" borderId="3" xfId="3" applyNumberFormat="1" applyFont="1" applyBorder="1" applyAlignment="1">
      <alignment horizontal="centerContinuous" vertical="center"/>
    </xf>
    <xf numFmtId="176" fontId="9" fillId="0" borderId="32" xfId="3" applyNumberFormat="1" applyFont="1" applyBorder="1" applyAlignment="1" applyProtection="1">
      <alignment horizontal="centerContinuous" vertical="center"/>
    </xf>
    <xf numFmtId="176" fontId="9" fillId="0" borderId="33" xfId="3" applyNumberFormat="1" applyFont="1" applyBorder="1" applyAlignment="1" applyProtection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horizontal="center" vertical="center"/>
    </xf>
    <xf numFmtId="176" fontId="9" fillId="0" borderId="12" xfId="3" applyNumberFormat="1" applyFont="1" applyBorder="1" applyAlignment="1">
      <alignment horizontal="center" vertical="center"/>
    </xf>
    <xf numFmtId="176" fontId="9" fillId="0" borderId="34" xfId="3" applyNumberFormat="1" applyFont="1" applyBorder="1" applyAlignment="1" applyProtection="1">
      <alignment horizontal="center" vertical="center"/>
    </xf>
    <xf numFmtId="176" fontId="9" fillId="0" borderId="34" xfId="3" applyNumberFormat="1" applyFont="1" applyBorder="1" applyAlignment="1" applyProtection="1">
      <alignment horizontal="right" vertical="center"/>
    </xf>
    <xf numFmtId="176" fontId="9" fillId="0" borderId="35" xfId="3" applyNumberFormat="1" applyFont="1" applyBorder="1" applyAlignment="1">
      <alignment horizontal="right"/>
    </xf>
    <xf numFmtId="176" fontId="9" fillId="0" borderId="36" xfId="3" applyNumberFormat="1" applyFont="1" applyBorder="1" applyAlignment="1">
      <alignment horizontal="right"/>
    </xf>
    <xf numFmtId="176" fontId="9" fillId="0" borderId="37" xfId="3" applyNumberFormat="1" applyFont="1" applyBorder="1" applyAlignment="1">
      <alignment horizontal="right"/>
    </xf>
    <xf numFmtId="176" fontId="9" fillId="0" borderId="38" xfId="3" applyNumberFormat="1" applyFont="1" applyBorder="1" applyAlignment="1">
      <alignment horizontal="right"/>
    </xf>
    <xf numFmtId="176" fontId="9" fillId="0" borderId="39" xfId="3" applyNumberFormat="1" applyFont="1" applyBorder="1" applyAlignment="1">
      <alignment horizontal="right"/>
    </xf>
    <xf numFmtId="176" fontId="9" fillId="0" borderId="40" xfId="3" applyNumberFormat="1" applyFont="1" applyBorder="1" applyAlignment="1">
      <alignment horizontal="right"/>
    </xf>
    <xf numFmtId="176" fontId="9" fillId="0" borderId="41" xfId="3" applyNumberFormat="1" applyFont="1" applyBorder="1" applyAlignment="1">
      <alignment horizontal="right"/>
    </xf>
    <xf numFmtId="176" fontId="9" fillId="0" borderId="42" xfId="3" applyNumberFormat="1" applyFont="1" applyBorder="1" applyAlignment="1">
      <alignment horizontal="right"/>
    </xf>
    <xf numFmtId="176" fontId="9" fillId="0" borderId="28" xfId="3" applyNumberFormat="1" applyFont="1" applyBorder="1" applyAlignment="1">
      <alignment horizontal="right"/>
    </xf>
    <xf numFmtId="176" fontId="9" fillId="0" borderId="43" xfId="3" applyNumberFormat="1" applyFont="1" applyBorder="1" applyAlignment="1">
      <alignment horizontal="right"/>
    </xf>
    <xf numFmtId="176" fontId="9" fillId="0" borderId="4" xfId="3" applyNumberFormat="1" applyFont="1" applyBorder="1" applyAlignment="1">
      <alignment horizontal="centerContinuous" vertical="center"/>
    </xf>
    <xf numFmtId="176" fontId="9" fillId="0" borderId="11" xfId="3" applyNumberFormat="1" applyFont="1" applyBorder="1" applyAlignment="1">
      <alignment vertical="center"/>
    </xf>
    <xf numFmtId="176" fontId="9" fillId="0" borderId="11" xfId="3" applyNumberFormat="1" applyFont="1" applyBorder="1" applyAlignment="1">
      <alignment horizontal="center" vertical="center"/>
    </xf>
    <xf numFmtId="176" fontId="11" fillId="0" borderId="44" xfId="3" applyNumberFormat="1" applyFont="1" applyBorder="1" applyAlignment="1">
      <alignment horizontal="right"/>
    </xf>
    <xf numFmtId="176" fontId="11" fillId="0" borderId="45" xfId="3" applyNumberFormat="1" applyFont="1" applyBorder="1" applyAlignment="1">
      <alignment horizontal="right"/>
    </xf>
    <xf numFmtId="176" fontId="11" fillId="0" borderId="46" xfId="3" applyNumberFormat="1" applyFont="1" applyBorder="1" applyAlignment="1">
      <alignment horizontal="right"/>
    </xf>
    <xf numFmtId="176" fontId="11" fillId="0" borderId="47" xfId="3" applyNumberFormat="1" applyFont="1" applyBorder="1" applyAlignment="1">
      <alignment horizontal="right"/>
    </xf>
    <xf numFmtId="176" fontId="11" fillId="0" borderId="48" xfId="3" applyNumberFormat="1" applyFont="1" applyBorder="1" applyAlignment="1">
      <alignment horizontal="right"/>
    </xf>
    <xf numFmtId="176" fontId="11" fillId="0" borderId="49" xfId="3" applyNumberFormat="1" applyFont="1" applyBorder="1" applyAlignment="1">
      <alignment horizontal="right"/>
    </xf>
    <xf numFmtId="176" fontId="11" fillId="0" borderId="50" xfId="3" applyNumberFormat="1" applyFont="1" applyBorder="1" applyAlignment="1">
      <alignment horizontal="right"/>
    </xf>
    <xf numFmtId="176" fontId="11" fillId="0" borderId="51" xfId="3" applyNumberFormat="1" applyFont="1" applyBorder="1" applyAlignment="1">
      <alignment horizontal="right"/>
    </xf>
    <xf numFmtId="176" fontId="11" fillId="0" borderId="52" xfId="3" applyNumberFormat="1" applyFont="1" applyBorder="1" applyAlignment="1">
      <alignment horizontal="right"/>
    </xf>
    <xf numFmtId="176" fontId="11" fillId="0" borderId="53" xfId="3" applyNumberFormat="1" applyFont="1" applyBorder="1" applyAlignment="1">
      <alignment horizontal="right"/>
    </xf>
    <xf numFmtId="176" fontId="11" fillId="0" borderId="54" xfId="3" applyNumberFormat="1" applyFont="1" applyBorder="1" applyAlignment="1">
      <alignment horizontal="right"/>
    </xf>
    <xf numFmtId="176" fontId="11" fillId="0" borderId="55" xfId="3" applyNumberFormat="1" applyFont="1" applyBorder="1" applyAlignment="1">
      <alignment horizontal="right"/>
    </xf>
    <xf numFmtId="176" fontId="11" fillId="0" borderId="56" xfId="3" applyNumberFormat="1" applyFont="1" applyBorder="1" applyAlignment="1">
      <alignment horizontal="right"/>
    </xf>
    <xf numFmtId="176" fontId="11" fillId="0" borderId="57" xfId="3" applyNumberFormat="1" applyFont="1" applyBorder="1" applyAlignment="1">
      <alignment horizontal="right"/>
    </xf>
    <xf numFmtId="176" fontId="11" fillId="0" borderId="58" xfId="3" applyNumberFormat="1" applyFont="1" applyBorder="1" applyAlignment="1">
      <alignment horizontal="right"/>
    </xf>
    <xf numFmtId="176" fontId="11" fillId="0" borderId="59" xfId="3" applyNumberFormat="1" applyFont="1" applyBorder="1" applyAlignment="1">
      <alignment horizontal="right"/>
    </xf>
    <xf numFmtId="176" fontId="11" fillId="0" borderId="60" xfId="3" applyNumberFormat="1" applyFont="1" applyBorder="1" applyAlignment="1">
      <alignment horizontal="right"/>
    </xf>
    <xf numFmtId="176" fontId="11" fillId="0" borderId="61" xfId="3" applyNumberFormat="1" applyFont="1" applyBorder="1" applyAlignment="1">
      <alignment horizontal="right"/>
    </xf>
    <xf numFmtId="176" fontId="9" fillId="0" borderId="7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>
      <alignment vertical="center"/>
    </xf>
    <xf numFmtId="176" fontId="14" fillId="0" borderId="62" xfId="3" applyNumberFormat="1" applyFont="1" applyBorder="1" applyAlignment="1" applyProtection="1">
      <alignment vertical="center"/>
    </xf>
    <xf numFmtId="176" fontId="14" fillId="0" borderId="0" xfId="3" applyNumberFormat="1" applyFont="1" applyBorder="1" applyAlignment="1" applyProtection="1">
      <alignment vertical="center"/>
    </xf>
    <xf numFmtId="176" fontId="9" fillId="0" borderId="44" xfId="3" applyNumberFormat="1" applyFont="1" applyBorder="1" applyAlignment="1">
      <alignment horizontal="right"/>
    </xf>
    <xf numFmtId="176" fontId="9" fillId="0" borderId="47" xfId="3" applyNumberFormat="1" applyFont="1" applyBorder="1" applyAlignment="1">
      <alignment horizontal="right"/>
    </xf>
    <xf numFmtId="176" fontId="9" fillId="0" borderId="50" xfId="3" applyNumberFormat="1" applyFont="1" applyBorder="1" applyAlignment="1">
      <alignment horizontal="right"/>
    </xf>
    <xf numFmtId="176" fontId="9" fillId="0" borderId="53" xfId="3" applyNumberFormat="1" applyFont="1" applyBorder="1" applyAlignment="1">
      <alignment horizontal="right"/>
    </xf>
    <xf numFmtId="176" fontId="9" fillId="0" borderId="56" xfId="3" applyNumberFormat="1" applyFont="1" applyBorder="1" applyAlignment="1">
      <alignment horizontal="right"/>
    </xf>
    <xf numFmtId="176" fontId="18" fillId="0" borderId="0" xfId="0" applyNumberFormat="1" applyFont="1" applyAlignment="1">
      <alignment vertical="center"/>
    </xf>
    <xf numFmtId="176" fontId="9" fillId="0" borderId="0" xfId="0" applyNumberFormat="1" applyFont="1" applyAlignment="1" applyProtection="1">
      <alignment vertical="center"/>
    </xf>
    <xf numFmtId="176" fontId="11" fillId="0" borderId="0" xfId="3" applyNumberFormat="1" applyFont="1" applyAlignment="1" applyProtection="1">
      <alignment vertical="center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 applyProtection="1">
      <alignment horizontal="center" vertical="center"/>
    </xf>
    <xf numFmtId="176" fontId="12" fillId="0" borderId="62" xfId="0" applyNumberFormat="1" applyFont="1" applyBorder="1" applyAlignment="1">
      <alignment horizontal="center" vertical="center"/>
    </xf>
    <xf numFmtId="176" fontId="19" fillId="0" borderId="0" xfId="3" applyNumberFormat="1" applyFont="1" applyAlignment="1" applyProtection="1">
      <alignment vertical="center"/>
    </xf>
    <xf numFmtId="176" fontId="9" fillId="0" borderId="0" xfId="3" applyNumberFormat="1" applyFont="1" applyAlignment="1" applyProtection="1">
      <alignment vertical="center"/>
    </xf>
    <xf numFmtId="176" fontId="9" fillId="0" borderId="63" xfId="0" applyNumberFormat="1" applyFont="1" applyBorder="1" applyAlignment="1">
      <alignment horizontal="centerContinuous" vertical="center"/>
    </xf>
    <xf numFmtId="176" fontId="9" fillId="0" borderId="2" xfId="0" applyNumberFormat="1" applyFont="1" applyBorder="1" applyAlignment="1">
      <alignment horizontal="centerContinuous" vertical="center"/>
    </xf>
    <xf numFmtId="176" fontId="9" fillId="0" borderId="0" xfId="3" applyNumberFormat="1" applyFont="1" applyAlignment="1">
      <alignment horizontal="centerContinuous" vertical="center"/>
    </xf>
    <xf numFmtId="176" fontId="9" fillId="0" borderId="5" xfId="3" applyNumberFormat="1" applyFont="1" applyBorder="1" applyAlignment="1">
      <alignment horizontal="centerContinuous" vertical="center"/>
    </xf>
    <xf numFmtId="176" fontId="9" fillId="0" borderId="64" xfId="0" applyNumberFormat="1" applyFont="1" applyBorder="1" applyAlignment="1">
      <alignment horizontal="centerContinuous" vertical="center"/>
    </xf>
    <xf numFmtId="176" fontId="9" fillId="0" borderId="65" xfId="0" applyNumberFormat="1" applyFont="1" applyBorder="1" applyAlignment="1">
      <alignment horizontal="center" vertical="center"/>
    </xf>
    <xf numFmtId="176" fontId="9" fillId="0" borderId="66" xfId="0" applyNumberFormat="1" applyFont="1" applyBorder="1" applyAlignment="1">
      <alignment horizontal="centerContinuous" vertical="center"/>
    </xf>
    <xf numFmtId="176" fontId="9" fillId="0" borderId="67" xfId="3" applyNumberFormat="1" applyFont="1" applyBorder="1" applyAlignment="1">
      <alignment vertical="center"/>
    </xf>
    <xf numFmtId="176" fontId="9" fillId="0" borderId="65" xfId="3" applyNumberFormat="1" applyFont="1" applyBorder="1" applyAlignment="1">
      <alignment horizontal="center" vertical="center"/>
    </xf>
    <xf numFmtId="176" fontId="9" fillId="0" borderId="68" xfId="3" applyNumberFormat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0" borderId="69" xfId="3" applyNumberFormat="1" applyFont="1" applyBorder="1" applyAlignment="1">
      <alignment vertical="center"/>
    </xf>
    <xf numFmtId="176" fontId="9" fillId="0" borderId="34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 applyProtection="1">
      <alignment horizontal="center" vertical="center"/>
    </xf>
    <xf numFmtId="176" fontId="9" fillId="0" borderId="70" xfId="0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>
      <alignment vertical="center"/>
    </xf>
    <xf numFmtId="176" fontId="9" fillId="0" borderId="12" xfId="0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>
      <alignment horizontal="center" vertical="center"/>
    </xf>
    <xf numFmtId="176" fontId="9" fillId="0" borderId="15" xfId="0" quotePrefix="1" applyNumberFormat="1" applyFont="1" applyBorder="1" applyAlignment="1" applyProtection="1">
      <alignment horizontal="center" vertical="center"/>
    </xf>
    <xf numFmtId="176" fontId="9" fillId="0" borderId="72" xfId="0" quotePrefix="1" applyNumberFormat="1" applyFont="1" applyBorder="1" applyAlignment="1" applyProtection="1">
      <alignment horizontal="center" vertical="center"/>
    </xf>
    <xf numFmtId="176" fontId="9" fillId="0" borderId="14" xfId="3" quotePrefix="1" applyNumberFormat="1" applyFont="1" applyBorder="1" applyAlignment="1" applyProtection="1">
      <alignment horizontal="center" vertical="center"/>
    </xf>
    <xf numFmtId="176" fontId="9" fillId="0" borderId="15" xfId="3" quotePrefix="1" applyNumberFormat="1" applyFont="1" applyBorder="1" applyAlignment="1" applyProtection="1">
      <alignment horizontal="center" vertical="center"/>
    </xf>
    <xf numFmtId="176" fontId="9" fillId="0" borderId="17" xfId="3" quotePrefix="1" applyNumberFormat="1" applyFont="1" applyBorder="1" applyAlignment="1" applyProtection="1">
      <alignment horizontal="center" vertical="center"/>
    </xf>
    <xf numFmtId="176" fontId="11" fillId="0" borderId="0" xfId="3" applyNumberFormat="1" applyFont="1" applyBorder="1" applyAlignment="1" applyProtection="1">
      <alignment vertical="center"/>
    </xf>
    <xf numFmtId="176" fontId="9" fillId="0" borderId="73" xfId="0" applyNumberFormat="1" applyFont="1" applyBorder="1" applyAlignment="1"/>
    <xf numFmtId="176" fontId="9" fillId="0" borderId="74" xfId="3" applyNumberFormat="1" applyFont="1" applyBorder="1" applyAlignment="1"/>
    <xf numFmtId="176" fontId="9" fillId="0" borderId="75" xfId="3" applyNumberFormat="1" applyFont="1" applyBorder="1" applyAlignment="1">
      <alignment horizontal="right"/>
    </xf>
    <xf numFmtId="176" fontId="9" fillId="0" borderId="0" xfId="0" applyNumberFormat="1" applyFont="1" applyBorder="1" applyAlignment="1">
      <alignment vertical="center"/>
    </xf>
    <xf numFmtId="176" fontId="9" fillId="0" borderId="43" xfId="3" applyNumberFormat="1" applyFont="1" applyBorder="1" applyAlignment="1"/>
    <xf numFmtId="176" fontId="9" fillId="0" borderId="59" xfId="3" applyNumberFormat="1" applyFont="1" applyBorder="1" applyAlignment="1">
      <alignment horizontal="right"/>
    </xf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8" xfId="2" applyNumberFormat="1" applyFont="1" applyFill="1" applyBorder="1" applyAlignment="1"/>
    <xf numFmtId="176" fontId="9" fillId="0" borderId="29" xfId="3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74" xfId="3" applyNumberFormat="1" applyFont="1" applyFill="1" applyBorder="1" applyAlignment="1"/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77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  <xf numFmtId="49" fontId="9" fillId="0" borderId="13" xfId="0" applyNumberFormat="1" applyFont="1" applyBorder="1" applyAlignment="1">
      <alignment vertical="center"/>
    </xf>
    <xf numFmtId="49" fontId="9" fillId="0" borderId="14" xfId="0" applyNumberFormat="1" applyFont="1" applyBorder="1" applyAlignment="1" applyProtection="1">
      <alignment vertical="center"/>
    </xf>
    <xf numFmtId="49" fontId="9" fillId="0" borderId="16" xfId="3" applyNumberFormat="1" applyFont="1" applyBorder="1" applyAlignment="1" applyProtection="1">
      <alignment horizontal="center" vertical="center"/>
    </xf>
    <xf numFmtId="49" fontId="9" fillId="0" borderId="15" xfId="3" applyNumberFormat="1" applyFont="1" applyBorder="1" applyAlignment="1" applyProtection="1">
      <alignment horizontal="center" vertical="center"/>
    </xf>
    <xf numFmtId="49" fontId="9" fillId="0" borderId="17" xfId="3" applyNumberFormat="1" applyFont="1" applyBorder="1" applyAlignment="1" applyProtection="1">
      <alignment horizontal="center" vertical="center"/>
    </xf>
    <xf numFmtId="49" fontId="9" fillId="0" borderId="0" xfId="3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1" fillId="0" borderId="0" xfId="3" applyNumberFormat="1" applyFont="1" applyAlignment="1">
      <alignment vertical="center"/>
    </xf>
    <xf numFmtId="176" fontId="9" fillId="2" borderId="37" xfId="3" applyNumberFormat="1" applyFont="1" applyFill="1" applyBorder="1" applyAlignment="1">
      <alignment horizontal="right"/>
    </xf>
    <xf numFmtId="176" fontId="9" fillId="2" borderId="28" xfId="3" applyNumberFormat="1" applyFont="1" applyFill="1" applyBorder="1" applyAlignment="1">
      <alignment horizontal="right"/>
    </xf>
    <xf numFmtId="176" fontId="9" fillId="2" borderId="84" xfId="3" applyNumberFormat="1" applyFont="1" applyFill="1" applyBorder="1" applyAlignment="1">
      <alignment horizontal="right"/>
    </xf>
    <xf numFmtId="176" fontId="9" fillId="0" borderId="0" xfId="3" applyNumberFormat="1" applyFont="1" applyBorder="1" applyAlignment="1" applyProtection="1">
      <alignment horizontal="center" vertical="center"/>
    </xf>
    <xf numFmtId="49" fontId="9" fillId="0" borderId="14" xfId="3" applyNumberFormat="1" applyFont="1" applyBorder="1" applyAlignment="1" applyProtection="1">
      <alignment horizontal="center" vertical="center"/>
    </xf>
    <xf numFmtId="176" fontId="9" fillId="0" borderId="27" xfId="3" applyNumberFormat="1" applyFont="1" applyFill="1" applyBorder="1" applyAlignment="1"/>
    <xf numFmtId="176" fontId="9" fillId="0" borderId="27" xfId="3" applyNumberFormat="1" applyFont="1" applyBorder="1" applyAlignment="1"/>
    <xf numFmtId="176" fontId="9" fillId="0" borderId="85" xfId="3" applyNumberFormat="1" applyFont="1" applyBorder="1" applyAlignment="1"/>
    <xf numFmtId="176" fontId="9" fillId="0" borderId="86" xfId="3" applyNumberFormat="1" applyFont="1" applyBorder="1" applyAlignment="1"/>
    <xf numFmtId="176" fontId="9" fillId="0" borderId="0" xfId="3" applyNumberFormat="1" applyFont="1" applyBorder="1" applyAlignment="1" applyProtection="1">
      <alignment horizontal="right" vertical="center"/>
    </xf>
    <xf numFmtId="176" fontId="9" fillId="0" borderId="87" xfId="3" applyNumberFormat="1" applyFont="1" applyBorder="1" applyAlignment="1" applyProtection="1">
      <alignment vertical="center"/>
    </xf>
    <xf numFmtId="176" fontId="9" fillId="0" borderId="88" xfId="3" applyNumberFormat="1" applyFont="1" applyBorder="1" applyAlignment="1" applyProtection="1">
      <alignment horizontal="center" vertical="center"/>
    </xf>
    <xf numFmtId="176" fontId="9" fillId="0" borderId="88" xfId="3" applyNumberFormat="1" applyFont="1" applyBorder="1" applyAlignment="1" applyProtection="1">
      <alignment vertical="center"/>
    </xf>
    <xf numFmtId="49" fontId="9" fillId="0" borderId="89" xfId="3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 applyProtection="1">
      <alignment horizontal="center" vertical="center"/>
    </xf>
    <xf numFmtId="49" fontId="9" fillId="0" borderId="90" xfId="3" applyNumberFormat="1" applyFont="1" applyBorder="1" applyAlignment="1" applyProtection="1">
      <alignment horizontal="center" vertical="center"/>
    </xf>
    <xf numFmtId="176" fontId="9" fillId="0" borderId="91" xfId="3" applyNumberFormat="1" applyFont="1" applyFill="1" applyBorder="1" applyAlignment="1"/>
    <xf numFmtId="176" fontId="9" fillId="0" borderId="92" xfId="3" applyNumberFormat="1" applyFont="1" applyFill="1" applyBorder="1" applyAlignment="1"/>
    <xf numFmtId="176" fontId="9" fillId="0" borderId="71" xfId="3" applyNumberFormat="1" applyFont="1" applyBorder="1" applyAlignment="1" applyProtection="1">
      <alignment horizontal="center" vertical="center"/>
    </xf>
    <xf numFmtId="176" fontId="9" fillId="0" borderId="93" xfId="3" applyNumberFormat="1" applyFont="1" applyBorder="1" applyAlignment="1" applyProtection="1">
      <alignment horizontal="centerContinuous" vertical="center"/>
    </xf>
    <xf numFmtId="176" fontId="9" fillId="0" borderId="71" xfId="3" applyNumberFormat="1" applyFont="1" applyBorder="1" applyAlignment="1" applyProtection="1">
      <alignment horizontal="left" vertical="center"/>
    </xf>
    <xf numFmtId="176" fontId="9" fillId="0" borderId="10" xfId="3" applyNumberFormat="1" applyFont="1" applyBorder="1" applyAlignment="1" applyProtection="1">
      <alignment horizontal="right" vertical="center"/>
    </xf>
    <xf numFmtId="176" fontId="9" fillId="0" borderId="94" xfId="3" applyNumberFormat="1" applyFont="1" applyFill="1" applyBorder="1" applyAlignment="1"/>
    <xf numFmtId="176" fontId="9" fillId="0" borderId="95" xfId="3" applyNumberFormat="1" applyFont="1" applyFill="1" applyBorder="1" applyAlignment="1"/>
    <xf numFmtId="176" fontId="9" fillId="0" borderId="96" xfId="3" applyNumberFormat="1" applyFont="1" applyFill="1" applyBorder="1" applyAlignment="1"/>
    <xf numFmtId="176" fontId="9" fillId="0" borderId="96" xfId="3" applyNumberFormat="1" applyFont="1" applyBorder="1" applyAlignment="1"/>
    <xf numFmtId="176" fontId="9" fillId="0" borderId="97" xfId="3" applyNumberFormat="1" applyFont="1" applyBorder="1" applyAlignment="1"/>
    <xf numFmtId="176" fontId="9" fillId="0" borderId="98" xfId="3" applyNumberFormat="1" applyFont="1" applyBorder="1" applyAlignment="1">
      <alignment vertical="center"/>
    </xf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1" width="22.125" style="5" customWidth="1"/>
    <col min="12" max="16384" width="11" style="5"/>
  </cols>
  <sheetData>
    <row r="1" spans="1:252" ht="23.1" customHeight="1" x14ac:dyDescent="0.15">
      <c r="C1" s="107" t="s">
        <v>278</v>
      </c>
      <c r="D1" s="108"/>
      <c r="E1" s="108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09"/>
      <c r="DA1" s="109"/>
      <c r="DB1" s="109"/>
      <c r="DC1" s="109"/>
      <c r="DD1" s="109"/>
      <c r="DE1" s="109"/>
      <c r="DF1" s="109"/>
      <c r="DG1" s="109"/>
      <c r="DH1" s="109"/>
      <c r="DI1" s="109"/>
      <c r="DJ1" s="109"/>
      <c r="DK1" s="109"/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09"/>
      <c r="EJ1" s="109"/>
      <c r="EK1" s="109"/>
      <c r="EL1" s="109"/>
      <c r="EM1" s="109"/>
      <c r="EN1" s="109"/>
      <c r="EO1" s="109"/>
      <c r="EP1" s="109"/>
      <c r="EQ1" s="109"/>
      <c r="ER1" s="109"/>
      <c r="ES1" s="109"/>
      <c r="ET1" s="109"/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09"/>
      <c r="FS1" s="109"/>
      <c r="FT1" s="109"/>
      <c r="FU1" s="109"/>
      <c r="FV1" s="109"/>
      <c r="FW1" s="109"/>
      <c r="FX1" s="109"/>
      <c r="FY1" s="109"/>
      <c r="FZ1" s="109"/>
      <c r="GA1" s="109"/>
      <c r="GB1" s="109"/>
      <c r="GC1" s="109"/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09"/>
      <c r="HB1" s="109"/>
      <c r="HC1" s="109"/>
      <c r="HD1" s="109"/>
      <c r="HE1" s="109"/>
      <c r="HF1" s="109"/>
      <c r="HG1" s="109"/>
      <c r="HH1" s="109"/>
      <c r="HI1" s="109"/>
      <c r="HJ1" s="109"/>
      <c r="HK1" s="109"/>
      <c r="HL1" s="109"/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09"/>
      <c r="IK1" s="109"/>
      <c r="IL1" s="109"/>
      <c r="IM1" s="109"/>
      <c r="IN1" s="109"/>
      <c r="IO1" s="109"/>
      <c r="IP1" s="109"/>
      <c r="IQ1" s="109"/>
      <c r="IR1" s="109"/>
    </row>
    <row r="2" spans="1:252" ht="23.1" customHeight="1" x14ac:dyDescent="0.15">
      <c r="A2" s="2"/>
      <c r="B2" s="3"/>
      <c r="C2" s="110" t="s">
        <v>279</v>
      </c>
      <c r="D2" s="111"/>
      <c r="E2" s="111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/>
      <c r="BX2" s="109"/>
      <c r="BY2" s="109"/>
      <c r="BZ2" s="109"/>
      <c r="CA2" s="109"/>
      <c r="CB2" s="109"/>
      <c r="CC2" s="109"/>
      <c r="CD2" s="109"/>
      <c r="CE2" s="109"/>
      <c r="CF2" s="109"/>
      <c r="CG2" s="109"/>
      <c r="CH2" s="109"/>
      <c r="CI2" s="109"/>
      <c r="CJ2" s="109"/>
      <c r="CK2" s="109"/>
      <c r="CL2" s="109"/>
      <c r="CM2" s="109"/>
      <c r="CN2" s="109"/>
      <c r="CO2" s="109"/>
      <c r="CP2" s="109"/>
      <c r="CQ2" s="109"/>
      <c r="CR2" s="109"/>
      <c r="CS2" s="109"/>
      <c r="CT2" s="109"/>
      <c r="CU2" s="109"/>
      <c r="CV2" s="109"/>
      <c r="CW2" s="109"/>
      <c r="CX2" s="109"/>
      <c r="CY2" s="109"/>
      <c r="CZ2" s="109"/>
      <c r="DA2" s="109"/>
      <c r="DB2" s="109"/>
      <c r="DC2" s="109"/>
      <c r="DD2" s="109"/>
      <c r="DE2" s="109"/>
      <c r="DF2" s="109"/>
      <c r="DG2" s="109"/>
      <c r="DH2" s="109"/>
      <c r="DI2" s="109"/>
      <c r="DJ2" s="109"/>
      <c r="DK2" s="109"/>
      <c r="DL2" s="109"/>
      <c r="DM2" s="109"/>
      <c r="DN2" s="109"/>
      <c r="DO2" s="109"/>
      <c r="DP2" s="109"/>
      <c r="DQ2" s="109"/>
      <c r="DR2" s="109"/>
      <c r="DS2" s="109"/>
      <c r="DT2" s="109"/>
      <c r="DU2" s="109"/>
      <c r="DV2" s="109"/>
      <c r="DW2" s="109"/>
      <c r="DX2" s="109"/>
      <c r="DY2" s="109"/>
      <c r="DZ2" s="109"/>
      <c r="EA2" s="109"/>
      <c r="EB2" s="109"/>
      <c r="EC2" s="109"/>
      <c r="ED2" s="109"/>
      <c r="EE2" s="109"/>
      <c r="EF2" s="109"/>
      <c r="EG2" s="109"/>
      <c r="EH2" s="109"/>
      <c r="EI2" s="109"/>
      <c r="EJ2" s="109"/>
      <c r="EK2" s="109"/>
      <c r="EL2" s="109"/>
      <c r="EM2" s="109"/>
      <c r="EN2" s="109"/>
      <c r="EO2" s="109"/>
      <c r="EP2" s="109"/>
      <c r="EQ2" s="109"/>
      <c r="ER2" s="109"/>
      <c r="ES2" s="109"/>
      <c r="ET2" s="109"/>
      <c r="EU2" s="109"/>
      <c r="EV2" s="109"/>
      <c r="EW2" s="109"/>
      <c r="EX2" s="109"/>
      <c r="EY2" s="109"/>
      <c r="EZ2" s="109"/>
      <c r="FA2" s="109"/>
      <c r="FB2" s="109"/>
      <c r="FC2" s="109"/>
      <c r="FD2" s="109"/>
      <c r="FE2" s="109"/>
      <c r="FF2" s="109"/>
      <c r="FG2" s="109"/>
      <c r="FH2" s="109"/>
      <c r="FI2" s="109"/>
      <c r="FJ2" s="109"/>
      <c r="FK2" s="109"/>
      <c r="FL2" s="109"/>
      <c r="FM2" s="109"/>
      <c r="FN2" s="109"/>
      <c r="FO2" s="109"/>
      <c r="FP2" s="109"/>
      <c r="FQ2" s="109"/>
      <c r="FR2" s="109"/>
      <c r="FS2" s="109"/>
      <c r="FT2" s="109"/>
      <c r="FU2" s="109"/>
      <c r="FV2" s="109"/>
      <c r="FW2" s="109"/>
      <c r="FX2" s="109"/>
      <c r="FY2" s="109"/>
      <c r="FZ2" s="109"/>
      <c r="GA2" s="109"/>
      <c r="GB2" s="109"/>
      <c r="GC2" s="109"/>
      <c r="GD2" s="109"/>
      <c r="GE2" s="109"/>
      <c r="GF2" s="109"/>
      <c r="GG2" s="109"/>
      <c r="GH2" s="109"/>
      <c r="GI2" s="109"/>
      <c r="GJ2" s="109"/>
      <c r="GK2" s="109"/>
      <c r="GL2" s="109"/>
      <c r="GM2" s="109"/>
      <c r="GN2" s="109"/>
      <c r="GO2" s="109"/>
      <c r="GP2" s="109"/>
      <c r="GQ2" s="109"/>
      <c r="GR2" s="109"/>
      <c r="GS2" s="109"/>
      <c r="GT2" s="109"/>
      <c r="GU2" s="109"/>
      <c r="GV2" s="109"/>
      <c r="GW2" s="109"/>
      <c r="GX2" s="109"/>
      <c r="GY2" s="109"/>
      <c r="GZ2" s="109"/>
      <c r="HA2" s="109"/>
      <c r="HB2" s="109"/>
      <c r="HC2" s="109"/>
      <c r="HD2" s="109"/>
      <c r="HE2" s="109"/>
      <c r="HF2" s="109"/>
      <c r="HG2" s="109"/>
      <c r="HH2" s="109"/>
      <c r="HI2" s="109"/>
      <c r="HJ2" s="109"/>
      <c r="HK2" s="109"/>
      <c r="HL2" s="109"/>
      <c r="HM2" s="109"/>
      <c r="HN2" s="109"/>
      <c r="HO2" s="109"/>
      <c r="HP2" s="109"/>
      <c r="HQ2" s="109"/>
      <c r="HR2" s="109"/>
      <c r="HS2" s="109"/>
      <c r="HT2" s="109"/>
      <c r="HU2" s="109"/>
      <c r="HV2" s="109"/>
      <c r="HW2" s="109"/>
      <c r="HX2" s="109"/>
      <c r="HY2" s="109"/>
      <c r="HZ2" s="109"/>
      <c r="IA2" s="109"/>
      <c r="IB2" s="109"/>
      <c r="IC2" s="109"/>
      <c r="ID2" s="109"/>
      <c r="IE2" s="109"/>
      <c r="IF2" s="109"/>
      <c r="IG2" s="109"/>
      <c r="IH2" s="109"/>
      <c r="II2" s="109"/>
      <c r="IJ2" s="109"/>
      <c r="IK2" s="109"/>
      <c r="IL2" s="109"/>
      <c r="IM2" s="109"/>
      <c r="IN2" s="109"/>
      <c r="IO2" s="109"/>
      <c r="IP2" s="109"/>
      <c r="IQ2" s="109"/>
      <c r="IR2" s="109"/>
    </row>
    <row r="3" spans="1:252" ht="23.1" customHeight="1" thickBot="1" x14ac:dyDescent="0.2">
      <c r="A3" s="6"/>
      <c r="B3" s="6"/>
      <c r="D3" s="112"/>
      <c r="E3" s="113"/>
      <c r="F3" s="114"/>
      <c r="G3" s="109"/>
      <c r="H3" s="109"/>
      <c r="J3" s="109"/>
      <c r="K3" s="115" t="s">
        <v>0</v>
      </c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  <c r="EM3" s="109"/>
      <c r="EN3" s="109"/>
      <c r="EO3" s="109"/>
      <c r="EP3" s="109"/>
      <c r="EQ3" s="109"/>
      <c r="ER3" s="109"/>
      <c r="ES3" s="109"/>
      <c r="ET3" s="109"/>
      <c r="EU3" s="109"/>
      <c r="EV3" s="109"/>
      <c r="EW3" s="109"/>
      <c r="EX3" s="109"/>
      <c r="EY3" s="109"/>
      <c r="EZ3" s="109"/>
      <c r="FA3" s="109"/>
      <c r="FB3" s="109"/>
      <c r="FC3" s="109"/>
      <c r="FD3" s="109"/>
      <c r="FE3" s="109"/>
      <c r="FF3" s="109"/>
      <c r="FG3" s="109"/>
      <c r="FH3" s="109"/>
      <c r="FI3" s="109"/>
      <c r="FJ3" s="109"/>
      <c r="FK3" s="109"/>
      <c r="FL3" s="109"/>
      <c r="FM3" s="109"/>
      <c r="FN3" s="109"/>
      <c r="FO3" s="109"/>
      <c r="FP3" s="109"/>
      <c r="FQ3" s="109"/>
      <c r="FR3" s="109"/>
      <c r="FS3" s="109"/>
      <c r="FT3" s="109"/>
      <c r="FU3" s="109"/>
      <c r="FV3" s="109"/>
      <c r="FW3" s="109"/>
      <c r="FX3" s="109"/>
      <c r="FY3" s="109"/>
      <c r="FZ3" s="109"/>
      <c r="GA3" s="109"/>
      <c r="GB3" s="109"/>
      <c r="GC3" s="109"/>
      <c r="GD3" s="109"/>
      <c r="GE3" s="109"/>
      <c r="GF3" s="109"/>
      <c r="GG3" s="109"/>
      <c r="GH3" s="109"/>
      <c r="GI3" s="109"/>
      <c r="GJ3" s="109"/>
      <c r="GK3" s="109"/>
      <c r="GL3" s="109"/>
      <c r="GM3" s="109"/>
      <c r="GN3" s="109"/>
      <c r="GO3" s="109"/>
      <c r="GP3" s="109"/>
      <c r="GQ3" s="109"/>
      <c r="GR3" s="109"/>
      <c r="GS3" s="109"/>
      <c r="GT3" s="109"/>
      <c r="GU3" s="109"/>
      <c r="GV3" s="109"/>
      <c r="GW3" s="109"/>
      <c r="GX3" s="109"/>
      <c r="GY3" s="109"/>
      <c r="GZ3" s="109"/>
      <c r="HA3" s="109"/>
      <c r="HB3" s="109"/>
      <c r="HC3" s="109"/>
      <c r="HD3" s="109"/>
      <c r="HE3" s="109"/>
      <c r="HF3" s="109"/>
      <c r="HG3" s="109"/>
      <c r="HH3" s="109"/>
      <c r="HI3" s="109"/>
      <c r="HJ3" s="109"/>
      <c r="HK3" s="109"/>
      <c r="HL3" s="109"/>
      <c r="HM3" s="109"/>
      <c r="HN3" s="109"/>
      <c r="HO3" s="109"/>
      <c r="HP3" s="109"/>
      <c r="HQ3" s="109"/>
      <c r="HR3" s="109"/>
      <c r="HS3" s="109"/>
      <c r="HT3" s="109"/>
      <c r="HU3" s="109"/>
      <c r="HV3" s="109"/>
      <c r="HW3" s="109"/>
      <c r="HX3" s="109"/>
      <c r="HY3" s="109"/>
      <c r="HZ3" s="109"/>
      <c r="IA3" s="109"/>
      <c r="IB3" s="109"/>
      <c r="IC3" s="109"/>
      <c r="ID3" s="109"/>
      <c r="IE3" s="109"/>
      <c r="IF3" s="109"/>
      <c r="IG3" s="109"/>
      <c r="IH3" s="109"/>
      <c r="II3" s="109"/>
      <c r="IJ3" s="109"/>
      <c r="IK3" s="109"/>
      <c r="IL3" s="109"/>
      <c r="IM3" s="109"/>
      <c r="IN3" s="109"/>
      <c r="IO3" s="109"/>
      <c r="IP3" s="109"/>
      <c r="IQ3" s="109"/>
      <c r="IR3" s="109"/>
    </row>
    <row r="4" spans="1:252" ht="23.1" customHeight="1" x14ac:dyDescent="0.15">
      <c r="A4" s="11"/>
      <c r="B4" s="12"/>
      <c r="C4" s="116" t="s">
        <v>132</v>
      </c>
      <c r="D4" s="117"/>
      <c r="E4" s="118"/>
      <c r="F4" s="14"/>
      <c r="G4" s="77"/>
      <c r="H4" s="77"/>
      <c r="I4" s="77"/>
      <c r="J4" s="77"/>
      <c r="K4" s="11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09"/>
      <c r="HZ4" s="109"/>
      <c r="IA4" s="109"/>
      <c r="IB4" s="109"/>
      <c r="IC4" s="109"/>
      <c r="ID4" s="109"/>
      <c r="IE4" s="109"/>
      <c r="IF4" s="109"/>
      <c r="IG4" s="109"/>
      <c r="IH4" s="109"/>
      <c r="II4" s="109"/>
      <c r="IJ4" s="109"/>
      <c r="IK4" s="109"/>
      <c r="IL4" s="109"/>
      <c r="IM4" s="109"/>
      <c r="IN4" s="109"/>
      <c r="IO4" s="109"/>
      <c r="IP4" s="109"/>
      <c r="IQ4" s="109"/>
      <c r="IR4" s="109"/>
    </row>
    <row r="5" spans="1:252" ht="23.1" customHeight="1" x14ac:dyDescent="0.15">
      <c r="A5" s="17"/>
      <c r="B5" s="18"/>
      <c r="C5" s="120"/>
      <c r="D5" s="121" t="s">
        <v>130</v>
      </c>
      <c r="E5" s="122"/>
      <c r="F5" s="123"/>
      <c r="G5" s="124" t="s">
        <v>131</v>
      </c>
      <c r="H5" s="125"/>
      <c r="I5" s="126"/>
      <c r="J5" s="124" t="s">
        <v>273</v>
      </c>
      <c r="K5" s="127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109"/>
      <c r="EI5" s="109"/>
      <c r="EJ5" s="109"/>
      <c r="EK5" s="109"/>
      <c r="EL5" s="109"/>
      <c r="EM5" s="109"/>
      <c r="EN5" s="109"/>
      <c r="EO5" s="109"/>
      <c r="EP5" s="109"/>
      <c r="EQ5" s="109"/>
      <c r="ER5" s="109"/>
      <c r="ES5" s="109"/>
      <c r="ET5" s="109"/>
      <c r="EU5" s="109"/>
      <c r="EV5" s="109"/>
      <c r="EW5" s="109"/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109"/>
      <c r="FJ5" s="109"/>
      <c r="FK5" s="109"/>
      <c r="FL5" s="109"/>
      <c r="FM5" s="109"/>
      <c r="FN5" s="109"/>
      <c r="FO5" s="109"/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  <c r="GS5" s="109"/>
      <c r="GT5" s="109"/>
      <c r="GU5" s="109"/>
      <c r="GV5" s="109"/>
      <c r="GW5" s="109"/>
      <c r="GX5" s="109"/>
      <c r="GY5" s="109"/>
      <c r="GZ5" s="109"/>
      <c r="HA5" s="109"/>
      <c r="HB5" s="109"/>
      <c r="HC5" s="109"/>
      <c r="HD5" s="109"/>
      <c r="HE5" s="109"/>
      <c r="HF5" s="109"/>
      <c r="HG5" s="109"/>
      <c r="HH5" s="109"/>
      <c r="HI5" s="109"/>
      <c r="HJ5" s="109"/>
      <c r="HK5" s="109"/>
      <c r="HL5" s="109"/>
      <c r="HM5" s="109"/>
      <c r="HN5" s="109"/>
      <c r="HO5" s="109"/>
      <c r="HP5" s="109"/>
      <c r="HQ5" s="109"/>
      <c r="HR5" s="109"/>
      <c r="HS5" s="109"/>
      <c r="HT5" s="109"/>
      <c r="HU5" s="109"/>
      <c r="HV5" s="109"/>
      <c r="HW5" s="109"/>
      <c r="HX5" s="109"/>
      <c r="HY5" s="109"/>
      <c r="HZ5" s="109"/>
      <c r="IA5" s="109"/>
      <c r="IB5" s="109"/>
      <c r="IC5" s="109"/>
      <c r="ID5" s="109"/>
      <c r="IE5" s="109"/>
      <c r="IF5" s="109"/>
      <c r="IG5" s="109"/>
      <c r="IH5" s="109"/>
      <c r="II5" s="109"/>
      <c r="IJ5" s="109"/>
      <c r="IK5" s="109"/>
      <c r="IL5" s="109"/>
      <c r="IM5" s="109"/>
      <c r="IN5" s="109"/>
      <c r="IO5" s="109"/>
      <c r="IP5" s="109"/>
      <c r="IQ5" s="109"/>
      <c r="IR5" s="109"/>
    </row>
    <row r="6" spans="1:252" ht="23.1" customHeight="1" x14ac:dyDescent="0.15">
      <c r="A6" s="24" t="s">
        <v>274</v>
      </c>
      <c r="B6" s="25"/>
      <c r="C6" s="128"/>
      <c r="D6" s="129" t="s">
        <v>30</v>
      </c>
      <c r="E6" s="130" t="s">
        <v>30</v>
      </c>
      <c r="F6" s="131"/>
      <c r="G6" s="129" t="s">
        <v>30</v>
      </c>
      <c r="H6" s="130" t="s">
        <v>30</v>
      </c>
      <c r="I6" s="61"/>
      <c r="J6" s="129" t="s">
        <v>30</v>
      </c>
      <c r="K6" s="132" t="s">
        <v>30</v>
      </c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  <c r="EM6" s="109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09"/>
      <c r="FD6" s="109"/>
      <c r="FE6" s="109"/>
      <c r="FF6" s="109"/>
      <c r="FG6" s="109"/>
      <c r="FH6" s="109"/>
      <c r="FI6" s="109"/>
      <c r="FJ6" s="109"/>
      <c r="FK6" s="109"/>
      <c r="FL6" s="109"/>
      <c r="FM6" s="109"/>
      <c r="FN6" s="109"/>
      <c r="FO6" s="109"/>
      <c r="FP6" s="109"/>
      <c r="FQ6" s="109"/>
      <c r="FR6" s="109"/>
      <c r="FS6" s="109"/>
      <c r="FT6" s="109"/>
      <c r="FU6" s="109"/>
      <c r="FV6" s="109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09"/>
      <c r="GM6" s="109"/>
      <c r="GN6" s="109"/>
      <c r="GO6" s="109"/>
      <c r="GP6" s="109"/>
      <c r="GQ6" s="109"/>
      <c r="GR6" s="109"/>
      <c r="GS6" s="109"/>
      <c r="GT6" s="109"/>
      <c r="GU6" s="109"/>
      <c r="GV6" s="109"/>
      <c r="GW6" s="109"/>
      <c r="GX6" s="109"/>
      <c r="GY6" s="109"/>
      <c r="GZ6" s="109"/>
      <c r="HA6" s="109"/>
      <c r="HB6" s="109"/>
      <c r="HC6" s="109"/>
      <c r="HD6" s="109"/>
      <c r="HE6" s="109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09"/>
      <c r="HV6" s="109"/>
      <c r="HW6" s="109"/>
      <c r="HX6" s="109"/>
      <c r="HY6" s="109"/>
      <c r="HZ6" s="109"/>
      <c r="IA6" s="109"/>
      <c r="IB6" s="109"/>
      <c r="IC6" s="109"/>
      <c r="ID6" s="109"/>
      <c r="IE6" s="109"/>
      <c r="IF6" s="109"/>
      <c r="IG6" s="109"/>
      <c r="IH6" s="109"/>
      <c r="II6" s="109"/>
      <c r="IJ6" s="109"/>
      <c r="IK6" s="109"/>
      <c r="IL6" s="109"/>
      <c r="IM6" s="109"/>
      <c r="IN6" s="109"/>
      <c r="IO6" s="109"/>
      <c r="IP6" s="109"/>
      <c r="IQ6" s="109"/>
      <c r="IR6" s="109"/>
    </row>
    <row r="7" spans="1:252" ht="23.1" customHeight="1" x14ac:dyDescent="0.15">
      <c r="A7" s="17"/>
      <c r="C7" s="128" t="s">
        <v>1</v>
      </c>
      <c r="D7" s="128" t="s">
        <v>38</v>
      </c>
      <c r="E7" s="130" t="s">
        <v>39</v>
      </c>
      <c r="F7" s="133" t="s">
        <v>1</v>
      </c>
      <c r="G7" s="128" t="s">
        <v>38</v>
      </c>
      <c r="H7" s="130" t="s">
        <v>39</v>
      </c>
      <c r="I7" s="63" t="s">
        <v>1</v>
      </c>
      <c r="J7" s="128" t="s">
        <v>38</v>
      </c>
      <c r="K7" s="132" t="s">
        <v>39</v>
      </c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09"/>
      <c r="DE7" s="109"/>
      <c r="DF7" s="109"/>
      <c r="DG7" s="109"/>
      <c r="DH7" s="109"/>
      <c r="DI7" s="109"/>
      <c r="DJ7" s="109"/>
      <c r="DK7" s="109"/>
      <c r="DL7" s="109"/>
      <c r="DM7" s="109"/>
      <c r="DN7" s="109"/>
      <c r="DO7" s="109"/>
      <c r="DP7" s="109"/>
      <c r="DQ7" s="109"/>
      <c r="DR7" s="109"/>
      <c r="DS7" s="109"/>
      <c r="DT7" s="109"/>
      <c r="DU7" s="109"/>
      <c r="DV7" s="109"/>
      <c r="DW7" s="109"/>
      <c r="DX7" s="109"/>
      <c r="DY7" s="109"/>
      <c r="DZ7" s="109"/>
      <c r="EA7" s="109"/>
      <c r="EB7" s="109"/>
      <c r="EC7" s="109"/>
      <c r="ED7" s="109"/>
      <c r="EE7" s="109"/>
      <c r="EF7" s="109"/>
      <c r="EG7" s="109"/>
      <c r="EH7" s="109"/>
      <c r="EI7" s="109"/>
      <c r="EJ7" s="109"/>
      <c r="EK7" s="109"/>
      <c r="EL7" s="109"/>
      <c r="EM7" s="109"/>
      <c r="EN7" s="109"/>
      <c r="EO7" s="109"/>
      <c r="EP7" s="109"/>
      <c r="EQ7" s="109"/>
      <c r="ER7" s="109"/>
      <c r="ES7" s="109"/>
      <c r="ET7" s="109"/>
      <c r="EU7" s="109"/>
      <c r="EV7" s="109"/>
      <c r="EW7" s="109"/>
      <c r="EX7" s="109"/>
      <c r="EY7" s="109"/>
      <c r="EZ7" s="109"/>
      <c r="FA7" s="109"/>
      <c r="FB7" s="109"/>
      <c r="FC7" s="109"/>
      <c r="FD7" s="109"/>
      <c r="FE7" s="109"/>
      <c r="FF7" s="109"/>
      <c r="FG7" s="109"/>
      <c r="FH7" s="109"/>
      <c r="FI7" s="109"/>
      <c r="FJ7" s="109"/>
      <c r="FK7" s="109"/>
      <c r="FL7" s="109"/>
      <c r="FM7" s="109"/>
      <c r="FN7" s="109"/>
      <c r="FO7" s="109"/>
      <c r="FP7" s="109"/>
      <c r="FQ7" s="109"/>
      <c r="FR7" s="109"/>
      <c r="FS7" s="109"/>
      <c r="FT7" s="109"/>
      <c r="FU7" s="109"/>
      <c r="FV7" s="109"/>
      <c r="FW7" s="109"/>
      <c r="FX7" s="109"/>
      <c r="FY7" s="109"/>
      <c r="FZ7" s="109"/>
      <c r="GA7" s="109"/>
      <c r="GB7" s="109"/>
      <c r="GC7" s="109"/>
      <c r="GD7" s="109"/>
      <c r="GE7" s="109"/>
      <c r="GF7" s="109"/>
      <c r="GG7" s="109"/>
      <c r="GH7" s="109"/>
      <c r="GI7" s="109"/>
      <c r="GJ7" s="109"/>
      <c r="GK7" s="109"/>
      <c r="GL7" s="109"/>
      <c r="GM7" s="109"/>
      <c r="GN7" s="109"/>
      <c r="GO7" s="109"/>
      <c r="GP7" s="109"/>
      <c r="GQ7" s="109"/>
      <c r="GR7" s="109"/>
      <c r="GS7" s="109"/>
      <c r="GT7" s="109"/>
      <c r="GU7" s="109"/>
      <c r="GV7" s="109"/>
      <c r="GW7" s="109"/>
      <c r="GX7" s="109"/>
      <c r="GY7" s="109"/>
      <c r="GZ7" s="109"/>
      <c r="HA7" s="109"/>
      <c r="HB7" s="109"/>
      <c r="HC7" s="109"/>
      <c r="HD7" s="109"/>
      <c r="HE7" s="109"/>
      <c r="HF7" s="109"/>
      <c r="HG7" s="109"/>
      <c r="HH7" s="109"/>
      <c r="HI7" s="109"/>
      <c r="HJ7" s="109"/>
      <c r="HK7" s="109"/>
      <c r="HL7" s="109"/>
      <c r="HM7" s="109"/>
      <c r="HN7" s="109"/>
      <c r="HO7" s="109"/>
      <c r="HP7" s="109"/>
      <c r="HQ7" s="109"/>
      <c r="HR7" s="109"/>
      <c r="HS7" s="109"/>
      <c r="HT7" s="109"/>
      <c r="HU7" s="109"/>
      <c r="HV7" s="109"/>
      <c r="HW7" s="109"/>
      <c r="HX7" s="109"/>
      <c r="HY7" s="109"/>
      <c r="HZ7" s="109"/>
      <c r="IA7" s="109"/>
      <c r="IB7" s="109"/>
      <c r="IC7" s="109"/>
      <c r="ID7" s="109"/>
      <c r="IE7" s="109"/>
      <c r="IF7" s="109"/>
      <c r="IG7" s="109"/>
      <c r="IH7" s="109"/>
      <c r="II7" s="109"/>
      <c r="IJ7" s="109"/>
      <c r="IK7" s="109"/>
      <c r="IL7" s="109"/>
      <c r="IM7" s="109"/>
      <c r="IN7" s="109"/>
      <c r="IO7" s="109"/>
      <c r="IP7" s="109"/>
      <c r="IQ7" s="109"/>
      <c r="IR7" s="109"/>
    </row>
    <row r="8" spans="1:252" ht="23.1" customHeight="1" x14ac:dyDescent="0.15">
      <c r="A8" s="31"/>
      <c r="B8" s="32"/>
      <c r="C8" s="134" t="s">
        <v>2</v>
      </c>
      <c r="D8" s="134" t="s">
        <v>3</v>
      </c>
      <c r="E8" s="135" t="s">
        <v>4</v>
      </c>
      <c r="F8" s="136" t="s">
        <v>5</v>
      </c>
      <c r="G8" s="137" t="s">
        <v>6</v>
      </c>
      <c r="H8" s="137" t="s">
        <v>7</v>
      </c>
      <c r="I8" s="137" t="s">
        <v>8</v>
      </c>
      <c r="J8" s="137" t="s">
        <v>9</v>
      </c>
      <c r="K8" s="138" t="s">
        <v>10</v>
      </c>
      <c r="L8" s="13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  <c r="DL8" s="109"/>
      <c r="DM8" s="109"/>
      <c r="DN8" s="109"/>
      <c r="DO8" s="109"/>
      <c r="DP8" s="109"/>
      <c r="DQ8" s="109"/>
      <c r="DR8" s="109"/>
      <c r="DS8" s="109"/>
      <c r="DT8" s="109"/>
      <c r="DU8" s="109"/>
      <c r="DV8" s="109"/>
      <c r="DW8" s="109"/>
      <c r="DX8" s="109"/>
      <c r="DY8" s="109"/>
      <c r="DZ8" s="109"/>
      <c r="EA8" s="109"/>
      <c r="EB8" s="109"/>
      <c r="EC8" s="109"/>
      <c r="ED8" s="109"/>
      <c r="EE8" s="109"/>
      <c r="EF8" s="109"/>
      <c r="EG8" s="109"/>
      <c r="EH8" s="109"/>
      <c r="EI8" s="109"/>
      <c r="EJ8" s="109"/>
      <c r="EK8" s="109"/>
      <c r="EL8" s="109"/>
      <c r="EM8" s="109"/>
      <c r="EN8" s="109"/>
      <c r="EO8" s="109"/>
      <c r="EP8" s="109"/>
      <c r="EQ8" s="109"/>
      <c r="ER8" s="109"/>
      <c r="ES8" s="109"/>
      <c r="ET8" s="109"/>
      <c r="EU8" s="109"/>
      <c r="EV8" s="109"/>
      <c r="EW8" s="109"/>
      <c r="EX8" s="109"/>
      <c r="EY8" s="109"/>
      <c r="EZ8" s="109"/>
      <c r="FA8" s="109"/>
      <c r="FB8" s="109"/>
      <c r="FC8" s="109"/>
      <c r="FD8" s="109"/>
      <c r="FE8" s="109"/>
      <c r="FF8" s="109"/>
      <c r="FG8" s="109"/>
      <c r="FH8" s="109"/>
      <c r="FI8" s="109"/>
      <c r="FJ8" s="109"/>
      <c r="FK8" s="109"/>
      <c r="FL8" s="109"/>
      <c r="FM8" s="109"/>
      <c r="FN8" s="109"/>
      <c r="FO8" s="109"/>
      <c r="FP8" s="109"/>
      <c r="FQ8" s="109"/>
      <c r="FR8" s="109"/>
      <c r="FS8" s="109"/>
      <c r="FT8" s="109"/>
      <c r="FU8" s="109"/>
      <c r="FV8" s="109"/>
      <c r="FW8" s="109"/>
      <c r="FX8" s="109"/>
      <c r="FY8" s="109"/>
      <c r="FZ8" s="109"/>
      <c r="GA8" s="109"/>
      <c r="GB8" s="109"/>
      <c r="GC8" s="109"/>
      <c r="GD8" s="109"/>
      <c r="GE8" s="109"/>
      <c r="GF8" s="109"/>
      <c r="GG8" s="109"/>
      <c r="GH8" s="109"/>
      <c r="GI8" s="109"/>
      <c r="GJ8" s="109"/>
      <c r="GK8" s="109"/>
      <c r="GL8" s="109"/>
      <c r="GM8" s="109"/>
      <c r="GN8" s="109"/>
      <c r="GO8" s="109"/>
      <c r="GP8" s="109"/>
      <c r="GQ8" s="109"/>
      <c r="GR8" s="109"/>
      <c r="GS8" s="109"/>
      <c r="GT8" s="109"/>
      <c r="GU8" s="109"/>
      <c r="GV8" s="109"/>
      <c r="GW8" s="109"/>
      <c r="GX8" s="109"/>
      <c r="GY8" s="109"/>
      <c r="GZ8" s="109"/>
      <c r="HA8" s="109"/>
      <c r="HB8" s="109"/>
      <c r="HC8" s="109"/>
      <c r="HD8" s="109"/>
      <c r="HE8" s="109"/>
      <c r="HF8" s="109"/>
      <c r="HG8" s="109"/>
      <c r="HH8" s="109"/>
      <c r="HI8" s="109"/>
      <c r="HJ8" s="109"/>
      <c r="HK8" s="109"/>
      <c r="HL8" s="109"/>
      <c r="HM8" s="109"/>
      <c r="HN8" s="109"/>
      <c r="HO8" s="109"/>
      <c r="HP8" s="109"/>
      <c r="HQ8" s="109"/>
      <c r="HR8" s="109"/>
      <c r="HS8" s="109"/>
      <c r="HT8" s="109"/>
      <c r="HU8" s="109"/>
      <c r="HV8" s="109"/>
      <c r="HW8" s="109"/>
      <c r="HX8" s="109"/>
      <c r="HY8" s="109"/>
      <c r="HZ8" s="109"/>
      <c r="IA8" s="109"/>
      <c r="IB8" s="109"/>
      <c r="IC8" s="109"/>
      <c r="ID8" s="109"/>
      <c r="IE8" s="109"/>
      <c r="IF8" s="109"/>
      <c r="IG8" s="109"/>
      <c r="IH8" s="109"/>
      <c r="II8" s="109"/>
      <c r="IJ8" s="109"/>
      <c r="IK8" s="109"/>
      <c r="IL8" s="109"/>
      <c r="IM8" s="109"/>
      <c r="IN8" s="109"/>
      <c r="IO8" s="109"/>
      <c r="IP8" s="109"/>
      <c r="IQ8" s="109"/>
      <c r="IR8" s="109"/>
    </row>
    <row r="9" spans="1:252" ht="23.1" customHeight="1" x14ac:dyDescent="0.2">
      <c r="A9" s="36">
        <v>1</v>
      </c>
      <c r="B9" s="37" t="s">
        <v>11</v>
      </c>
      <c r="C9" s="146">
        <v>144953</v>
      </c>
      <c r="D9" s="146">
        <v>9509</v>
      </c>
      <c r="E9" s="147">
        <v>135444</v>
      </c>
      <c r="F9" s="148">
        <v>5250</v>
      </c>
      <c r="G9" s="149">
        <v>418</v>
      </c>
      <c r="H9" s="149">
        <v>4832</v>
      </c>
      <c r="I9" s="149">
        <v>150203</v>
      </c>
      <c r="J9" s="149">
        <v>9927</v>
      </c>
      <c r="K9" s="150">
        <v>140276</v>
      </c>
    </row>
    <row r="10" spans="1:252" ht="23.1" customHeight="1" x14ac:dyDescent="0.2">
      <c r="A10" s="38">
        <v>2</v>
      </c>
      <c r="B10" s="39" t="s">
        <v>12</v>
      </c>
      <c r="C10" s="151">
        <v>49685</v>
      </c>
      <c r="D10" s="151">
        <v>4587</v>
      </c>
      <c r="E10" s="152">
        <v>45098</v>
      </c>
      <c r="F10" s="153">
        <v>2016</v>
      </c>
      <c r="G10" s="154">
        <v>178</v>
      </c>
      <c r="H10" s="154">
        <v>1838</v>
      </c>
      <c r="I10" s="154">
        <v>51701</v>
      </c>
      <c r="J10" s="154">
        <v>4765</v>
      </c>
      <c r="K10" s="155">
        <v>46936</v>
      </c>
    </row>
    <row r="11" spans="1:252" ht="23.1" customHeight="1" x14ac:dyDescent="0.2">
      <c r="A11" s="38">
        <v>3</v>
      </c>
      <c r="B11" s="39" t="s">
        <v>13</v>
      </c>
      <c r="C11" s="151">
        <v>56072</v>
      </c>
      <c r="D11" s="151">
        <v>7131</v>
      </c>
      <c r="E11" s="152">
        <v>48941</v>
      </c>
      <c r="F11" s="153">
        <v>1884</v>
      </c>
      <c r="G11" s="154">
        <v>273</v>
      </c>
      <c r="H11" s="154">
        <v>1611</v>
      </c>
      <c r="I11" s="154">
        <v>57956</v>
      </c>
      <c r="J11" s="154">
        <v>7404</v>
      </c>
      <c r="K11" s="155">
        <v>50552</v>
      </c>
    </row>
    <row r="12" spans="1:252" ht="23.1" customHeight="1" x14ac:dyDescent="0.2">
      <c r="A12" s="38">
        <v>4</v>
      </c>
      <c r="B12" s="39" t="s">
        <v>14</v>
      </c>
      <c r="C12" s="151">
        <v>42963</v>
      </c>
      <c r="D12" s="151">
        <v>5669</v>
      </c>
      <c r="E12" s="152">
        <v>37294</v>
      </c>
      <c r="F12" s="153">
        <v>1688</v>
      </c>
      <c r="G12" s="154">
        <v>200</v>
      </c>
      <c r="H12" s="154">
        <v>1488</v>
      </c>
      <c r="I12" s="154">
        <v>44651</v>
      </c>
      <c r="J12" s="154">
        <v>5869</v>
      </c>
      <c r="K12" s="155">
        <v>38782</v>
      </c>
    </row>
    <row r="13" spans="1:252" ht="23.1" customHeight="1" x14ac:dyDescent="0.2">
      <c r="A13" s="38">
        <v>5</v>
      </c>
      <c r="B13" s="39" t="s">
        <v>15</v>
      </c>
      <c r="C13" s="151">
        <v>34548</v>
      </c>
      <c r="D13" s="151">
        <v>4533</v>
      </c>
      <c r="E13" s="152">
        <v>30015</v>
      </c>
      <c r="F13" s="153">
        <v>1524</v>
      </c>
      <c r="G13" s="154">
        <v>221</v>
      </c>
      <c r="H13" s="154">
        <v>1303</v>
      </c>
      <c r="I13" s="154">
        <v>36072</v>
      </c>
      <c r="J13" s="154">
        <v>4754</v>
      </c>
      <c r="K13" s="155">
        <v>31318</v>
      </c>
    </row>
    <row r="14" spans="1:252" ht="23.1" customHeight="1" x14ac:dyDescent="0.2">
      <c r="A14" s="38">
        <v>6</v>
      </c>
      <c r="B14" s="39" t="s">
        <v>16</v>
      </c>
      <c r="C14" s="151">
        <v>46557</v>
      </c>
      <c r="D14" s="151">
        <v>11475</v>
      </c>
      <c r="E14" s="152">
        <v>35082</v>
      </c>
      <c r="F14" s="153">
        <v>2013</v>
      </c>
      <c r="G14" s="154">
        <v>479</v>
      </c>
      <c r="H14" s="154">
        <v>1534</v>
      </c>
      <c r="I14" s="154">
        <v>48570</v>
      </c>
      <c r="J14" s="154">
        <v>11954</v>
      </c>
      <c r="K14" s="155">
        <v>36616</v>
      </c>
    </row>
    <row r="15" spans="1:252" ht="23.1" customHeight="1" x14ac:dyDescent="0.2">
      <c r="A15" s="38">
        <v>7</v>
      </c>
      <c r="B15" s="39" t="s">
        <v>17</v>
      </c>
      <c r="C15" s="151">
        <v>50370</v>
      </c>
      <c r="D15" s="151">
        <v>3811</v>
      </c>
      <c r="E15" s="152">
        <v>46559</v>
      </c>
      <c r="F15" s="153">
        <v>1884</v>
      </c>
      <c r="G15" s="154">
        <v>176</v>
      </c>
      <c r="H15" s="154">
        <v>1708</v>
      </c>
      <c r="I15" s="154">
        <v>52254</v>
      </c>
      <c r="J15" s="154">
        <v>3987</v>
      </c>
      <c r="K15" s="155">
        <v>48267</v>
      </c>
    </row>
    <row r="16" spans="1:252" ht="23.1" customHeight="1" x14ac:dyDescent="0.2">
      <c r="A16" s="38">
        <v>8</v>
      </c>
      <c r="B16" s="39" t="s">
        <v>18</v>
      </c>
      <c r="C16" s="151">
        <v>25929</v>
      </c>
      <c r="D16" s="151">
        <v>2829</v>
      </c>
      <c r="E16" s="152">
        <v>23100</v>
      </c>
      <c r="F16" s="153">
        <v>868</v>
      </c>
      <c r="G16" s="154">
        <v>62</v>
      </c>
      <c r="H16" s="154">
        <v>806</v>
      </c>
      <c r="I16" s="154">
        <v>26797</v>
      </c>
      <c r="J16" s="154">
        <v>2891</v>
      </c>
      <c r="K16" s="155">
        <v>23906</v>
      </c>
    </row>
    <row r="17" spans="1:11" ht="23.1" customHeight="1" x14ac:dyDescent="0.2">
      <c r="A17" s="38">
        <v>9</v>
      </c>
      <c r="B17" s="39" t="s">
        <v>19</v>
      </c>
      <c r="C17" s="151">
        <v>27610</v>
      </c>
      <c r="D17" s="151">
        <v>5340</v>
      </c>
      <c r="E17" s="152">
        <v>22270</v>
      </c>
      <c r="F17" s="153">
        <v>1095</v>
      </c>
      <c r="G17" s="154">
        <v>199</v>
      </c>
      <c r="H17" s="154">
        <v>896</v>
      </c>
      <c r="I17" s="154">
        <v>28705</v>
      </c>
      <c r="J17" s="154">
        <v>5539</v>
      </c>
      <c r="K17" s="155">
        <v>23166</v>
      </c>
    </row>
    <row r="18" spans="1:11" ht="23.1" customHeight="1" x14ac:dyDescent="0.2">
      <c r="A18" s="38">
        <v>10</v>
      </c>
      <c r="B18" s="39" t="s">
        <v>20</v>
      </c>
      <c r="C18" s="151">
        <v>14745</v>
      </c>
      <c r="D18" s="151">
        <v>3317</v>
      </c>
      <c r="E18" s="152">
        <v>11428</v>
      </c>
      <c r="F18" s="153">
        <v>649</v>
      </c>
      <c r="G18" s="154">
        <v>147</v>
      </c>
      <c r="H18" s="154">
        <v>502</v>
      </c>
      <c r="I18" s="154">
        <v>15394</v>
      </c>
      <c r="J18" s="154">
        <v>3464</v>
      </c>
      <c r="K18" s="155">
        <v>11930</v>
      </c>
    </row>
    <row r="19" spans="1:11" ht="23.1" customHeight="1" x14ac:dyDescent="0.2">
      <c r="A19" s="40">
        <v>11</v>
      </c>
      <c r="B19" s="41" t="s">
        <v>104</v>
      </c>
      <c r="C19" s="156">
        <v>83631</v>
      </c>
      <c r="D19" s="156">
        <v>41062</v>
      </c>
      <c r="E19" s="157">
        <v>42569</v>
      </c>
      <c r="F19" s="158">
        <v>3488</v>
      </c>
      <c r="G19" s="159">
        <v>1456</v>
      </c>
      <c r="H19" s="159">
        <v>2032</v>
      </c>
      <c r="I19" s="159">
        <v>87119</v>
      </c>
      <c r="J19" s="159">
        <v>42518</v>
      </c>
      <c r="K19" s="160">
        <v>44601</v>
      </c>
    </row>
    <row r="20" spans="1:11" ht="23.1" customHeight="1" x14ac:dyDescent="0.2">
      <c r="A20" s="40">
        <v>12</v>
      </c>
      <c r="B20" s="41" t="s">
        <v>103</v>
      </c>
      <c r="C20" s="156">
        <v>14737</v>
      </c>
      <c r="D20" s="156">
        <v>1474</v>
      </c>
      <c r="E20" s="157">
        <v>13263</v>
      </c>
      <c r="F20" s="158">
        <v>549</v>
      </c>
      <c r="G20" s="159">
        <v>85</v>
      </c>
      <c r="H20" s="159">
        <v>464</v>
      </c>
      <c r="I20" s="159">
        <v>15286</v>
      </c>
      <c r="J20" s="159">
        <v>1559</v>
      </c>
      <c r="K20" s="160">
        <v>13727</v>
      </c>
    </row>
    <row r="21" spans="1:11" ht="23.1" customHeight="1" x14ac:dyDescent="0.2">
      <c r="A21" s="40">
        <v>13</v>
      </c>
      <c r="B21" s="41" t="s">
        <v>105</v>
      </c>
      <c r="C21" s="156">
        <v>12881</v>
      </c>
      <c r="D21" s="156">
        <v>4212</v>
      </c>
      <c r="E21" s="157">
        <v>8669</v>
      </c>
      <c r="F21" s="158">
        <v>517</v>
      </c>
      <c r="G21" s="159">
        <v>178</v>
      </c>
      <c r="H21" s="159">
        <v>339</v>
      </c>
      <c r="I21" s="159">
        <v>13398</v>
      </c>
      <c r="J21" s="159">
        <v>4390</v>
      </c>
      <c r="K21" s="160">
        <v>9008</v>
      </c>
    </row>
    <row r="22" spans="1:11" ht="23.1" customHeight="1" x14ac:dyDescent="0.2">
      <c r="A22" s="42">
        <v>14</v>
      </c>
      <c r="B22" s="43" t="s">
        <v>106</v>
      </c>
      <c r="C22" s="161">
        <v>18194</v>
      </c>
      <c r="D22" s="161">
        <v>1589</v>
      </c>
      <c r="E22" s="162">
        <v>16605</v>
      </c>
      <c r="F22" s="163">
        <v>613</v>
      </c>
      <c r="G22" s="164">
        <v>64</v>
      </c>
      <c r="H22" s="164">
        <v>549</v>
      </c>
      <c r="I22" s="164">
        <v>18807</v>
      </c>
      <c r="J22" s="164">
        <v>1653</v>
      </c>
      <c r="K22" s="165">
        <v>17154</v>
      </c>
    </row>
    <row r="23" spans="1:11" ht="23.1" customHeight="1" x14ac:dyDescent="0.2">
      <c r="A23" s="44"/>
      <c r="B23" s="45" t="s">
        <v>134</v>
      </c>
      <c r="C23" s="166">
        <v>622875</v>
      </c>
      <c r="D23" s="166">
        <v>106538</v>
      </c>
      <c r="E23" s="166">
        <v>516337</v>
      </c>
      <c r="F23" s="166">
        <v>24038</v>
      </c>
      <c r="G23" s="166">
        <v>4136</v>
      </c>
      <c r="H23" s="166">
        <v>19902</v>
      </c>
      <c r="I23" s="166">
        <v>646913</v>
      </c>
      <c r="J23" s="166">
        <v>110674</v>
      </c>
      <c r="K23" s="167">
        <v>536239</v>
      </c>
    </row>
    <row r="24" spans="1:11" ht="23.1" customHeight="1" x14ac:dyDescent="0.2">
      <c r="A24" s="36">
        <v>15</v>
      </c>
      <c r="B24" s="37" t="s">
        <v>21</v>
      </c>
      <c r="C24" s="146">
        <v>9809</v>
      </c>
      <c r="D24" s="146">
        <v>1049</v>
      </c>
      <c r="E24" s="147">
        <v>8760</v>
      </c>
      <c r="F24" s="148">
        <v>349</v>
      </c>
      <c r="G24" s="149">
        <v>40</v>
      </c>
      <c r="H24" s="149">
        <v>309</v>
      </c>
      <c r="I24" s="149">
        <v>10158</v>
      </c>
      <c r="J24" s="149">
        <v>1089</v>
      </c>
      <c r="K24" s="150">
        <v>9069</v>
      </c>
    </row>
    <row r="25" spans="1:11" ht="23.1" customHeight="1" x14ac:dyDescent="0.2">
      <c r="A25" s="38">
        <v>16</v>
      </c>
      <c r="B25" s="39" t="s">
        <v>22</v>
      </c>
      <c r="C25" s="151">
        <v>8911</v>
      </c>
      <c r="D25" s="151">
        <v>1932</v>
      </c>
      <c r="E25" s="152">
        <v>6979</v>
      </c>
      <c r="F25" s="153">
        <v>314</v>
      </c>
      <c r="G25" s="154">
        <v>92</v>
      </c>
      <c r="H25" s="154">
        <v>222</v>
      </c>
      <c r="I25" s="154">
        <v>9225</v>
      </c>
      <c r="J25" s="154">
        <v>2024</v>
      </c>
      <c r="K25" s="155">
        <v>7201</v>
      </c>
    </row>
    <row r="26" spans="1:11" ht="23.1" customHeight="1" x14ac:dyDescent="0.2">
      <c r="A26" s="38">
        <v>17</v>
      </c>
      <c r="B26" s="39" t="s">
        <v>23</v>
      </c>
      <c r="C26" s="151">
        <v>7581</v>
      </c>
      <c r="D26" s="151">
        <v>2838</v>
      </c>
      <c r="E26" s="152">
        <v>4743</v>
      </c>
      <c r="F26" s="153">
        <v>233</v>
      </c>
      <c r="G26" s="154">
        <v>92</v>
      </c>
      <c r="H26" s="154">
        <v>141</v>
      </c>
      <c r="I26" s="154">
        <v>7814</v>
      </c>
      <c r="J26" s="154">
        <v>2930</v>
      </c>
      <c r="K26" s="155">
        <v>4884</v>
      </c>
    </row>
    <row r="27" spans="1:11" ht="23.1" customHeight="1" x14ac:dyDescent="0.2">
      <c r="A27" s="38">
        <v>18</v>
      </c>
      <c r="B27" s="39" t="s">
        <v>24</v>
      </c>
      <c r="C27" s="151">
        <v>5397</v>
      </c>
      <c r="D27" s="151">
        <v>1485</v>
      </c>
      <c r="E27" s="152">
        <v>3912</v>
      </c>
      <c r="F27" s="153">
        <v>234</v>
      </c>
      <c r="G27" s="154">
        <v>97</v>
      </c>
      <c r="H27" s="154">
        <v>137</v>
      </c>
      <c r="I27" s="154">
        <v>5631</v>
      </c>
      <c r="J27" s="154">
        <v>1582</v>
      </c>
      <c r="K27" s="155">
        <v>4049</v>
      </c>
    </row>
    <row r="28" spans="1:11" ht="23.1" customHeight="1" x14ac:dyDescent="0.2">
      <c r="A28" s="38">
        <v>19</v>
      </c>
      <c r="B28" s="39" t="s">
        <v>25</v>
      </c>
      <c r="C28" s="151">
        <v>6927</v>
      </c>
      <c r="D28" s="151">
        <v>1742</v>
      </c>
      <c r="E28" s="152">
        <v>5185</v>
      </c>
      <c r="F28" s="153">
        <v>286</v>
      </c>
      <c r="G28" s="154">
        <v>73</v>
      </c>
      <c r="H28" s="154">
        <v>213</v>
      </c>
      <c r="I28" s="154">
        <v>7213</v>
      </c>
      <c r="J28" s="154">
        <v>1815</v>
      </c>
      <c r="K28" s="155">
        <v>5398</v>
      </c>
    </row>
    <row r="29" spans="1:11" ht="23.1" customHeight="1" x14ac:dyDescent="0.2">
      <c r="A29" s="38">
        <v>20</v>
      </c>
      <c r="B29" s="39" t="s">
        <v>26</v>
      </c>
      <c r="C29" s="151">
        <v>14658</v>
      </c>
      <c r="D29" s="151">
        <v>1887</v>
      </c>
      <c r="E29" s="152">
        <v>12771</v>
      </c>
      <c r="F29" s="153">
        <v>533</v>
      </c>
      <c r="G29" s="154">
        <v>68</v>
      </c>
      <c r="H29" s="154">
        <v>465</v>
      </c>
      <c r="I29" s="154">
        <v>15191</v>
      </c>
      <c r="J29" s="154">
        <v>1955</v>
      </c>
      <c r="K29" s="155">
        <v>13236</v>
      </c>
    </row>
    <row r="30" spans="1:11" ht="23.1" customHeight="1" x14ac:dyDescent="0.2">
      <c r="A30" s="38">
        <v>21</v>
      </c>
      <c r="B30" s="39" t="s">
        <v>27</v>
      </c>
      <c r="C30" s="151">
        <v>9860</v>
      </c>
      <c r="D30" s="151">
        <v>980</v>
      </c>
      <c r="E30" s="152">
        <v>8880</v>
      </c>
      <c r="F30" s="153">
        <v>249</v>
      </c>
      <c r="G30" s="154">
        <v>29</v>
      </c>
      <c r="H30" s="154">
        <v>220</v>
      </c>
      <c r="I30" s="154">
        <v>10109</v>
      </c>
      <c r="J30" s="154">
        <v>1009</v>
      </c>
      <c r="K30" s="155">
        <v>9100</v>
      </c>
    </row>
    <row r="31" spans="1:11" ht="23.1" customHeight="1" x14ac:dyDescent="0.2">
      <c r="A31" s="38">
        <v>22</v>
      </c>
      <c r="B31" s="39" t="s">
        <v>28</v>
      </c>
      <c r="C31" s="151">
        <v>6993</v>
      </c>
      <c r="D31" s="151">
        <v>2523</v>
      </c>
      <c r="E31" s="152">
        <v>4470</v>
      </c>
      <c r="F31" s="153">
        <v>278</v>
      </c>
      <c r="G31" s="154">
        <v>101</v>
      </c>
      <c r="H31" s="154">
        <v>177</v>
      </c>
      <c r="I31" s="154">
        <v>7271</v>
      </c>
      <c r="J31" s="154">
        <v>2624</v>
      </c>
      <c r="K31" s="155">
        <v>4647</v>
      </c>
    </row>
    <row r="32" spans="1:11" ht="23.1" customHeight="1" x14ac:dyDescent="0.2">
      <c r="A32" s="38">
        <v>23</v>
      </c>
      <c r="B32" s="39" t="s">
        <v>29</v>
      </c>
      <c r="C32" s="151">
        <v>9048</v>
      </c>
      <c r="D32" s="151">
        <v>1067</v>
      </c>
      <c r="E32" s="152">
        <v>7981</v>
      </c>
      <c r="F32" s="153">
        <v>269</v>
      </c>
      <c r="G32" s="154">
        <v>66</v>
      </c>
      <c r="H32" s="154">
        <v>203</v>
      </c>
      <c r="I32" s="154">
        <v>9317</v>
      </c>
      <c r="J32" s="154">
        <v>1133</v>
      </c>
      <c r="K32" s="155">
        <v>8184</v>
      </c>
    </row>
    <row r="33" spans="1:11" ht="23.1" customHeight="1" x14ac:dyDescent="0.2">
      <c r="A33" s="38">
        <v>24</v>
      </c>
      <c r="B33" s="39" t="s">
        <v>107</v>
      </c>
      <c r="C33" s="151">
        <v>79768</v>
      </c>
      <c r="D33" s="151">
        <v>49821</v>
      </c>
      <c r="E33" s="152">
        <v>29947</v>
      </c>
      <c r="F33" s="153">
        <v>4598</v>
      </c>
      <c r="G33" s="154">
        <v>2007</v>
      </c>
      <c r="H33" s="154">
        <v>2591</v>
      </c>
      <c r="I33" s="154">
        <v>84366</v>
      </c>
      <c r="J33" s="154">
        <v>51828</v>
      </c>
      <c r="K33" s="155">
        <v>32538</v>
      </c>
    </row>
    <row r="34" spans="1:11" ht="23.1" customHeight="1" x14ac:dyDescent="0.2">
      <c r="A34" s="38">
        <v>25</v>
      </c>
      <c r="B34" s="43" t="s">
        <v>108</v>
      </c>
      <c r="C34" s="161">
        <v>7531</v>
      </c>
      <c r="D34" s="161">
        <v>2030</v>
      </c>
      <c r="E34" s="162">
        <v>5501</v>
      </c>
      <c r="F34" s="163">
        <v>238</v>
      </c>
      <c r="G34" s="164">
        <v>55</v>
      </c>
      <c r="H34" s="164">
        <v>183</v>
      </c>
      <c r="I34" s="164">
        <v>7769</v>
      </c>
      <c r="J34" s="164">
        <v>2085</v>
      </c>
      <c r="K34" s="165">
        <v>5684</v>
      </c>
    </row>
    <row r="35" spans="1:11" ht="23.1" customHeight="1" x14ac:dyDescent="0.2">
      <c r="A35" s="48"/>
      <c r="B35" s="45" t="s">
        <v>144</v>
      </c>
      <c r="C35" s="166">
        <v>166483</v>
      </c>
      <c r="D35" s="166">
        <v>67354</v>
      </c>
      <c r="E35" s="166">
        <v>99129</v>
      </c>
      <c r="F35" s="166">
        <v>7581</v>
      </c>
      <c r="G35" s="166">
        <v>2720</v>
      </c>
      <c r="H35" s="166">
        <v>4861</v>
      </c>
      <c r="I35" s="166">
        <v>174064</v>
      </c>
      <c r="J35" s="166">
        <v>70074</v>
      </c>
      <c r="K35" s="167">
        <v>103990</v>
      </c>
    </row>
    <row r="36" spans="1:11" ht="23.1" customHeight="1" thickBot="1" x14ac:dyDescent="0.25">
      <c r="A36" s="140"/>
      <c r="B36" s="50" t="s">
        <v>145</v>
      </c>
      <c r="C36" s="168">
        <v>789358</v>
      </c>
      <c r="D36" s="168">
        <v>173892</v>
      </c>
      <c r="E36" s="168">
        <v>615466</v>
      </c>
      <c r="F36" s="168">
        <v>31619</v>
      </c>
      <c r="G36" s="168">
        <v>6856</v>
      </c>
      <c r="H36" s="168">
        <v>24763</v>
      </c>
      <c r="I36" s="168">
        <v>820977</v>
      </c>
      <c r="J36" s="168">
        <v>180748</v>
      </c>
      <c r="K36" s="169">
        <v>640229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D9" sqref="D9:L36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217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92" customFormat="1" ht="23.1" customHeight="1" x14ac:dyDescent="0.15">
      <c r="A8" s="186"/>
      <c r="B8" s="187"/>
      <c r="C8" s="188" t="s">
        <v>316</v>
      </c>
      <c r="D8" s="188" t="s">
        <v>317</v>
      </c>
      <c r="E8" s="188" t="s">
        <v>318</v>
      </c>
      <c r="F8" s="188" t="s">
        <v>319</v>
      </c>
      <c r="G8" s="188" t="s">
        <v>320</v>
      </c>
      <c r="H8" s="188" t="s">
        <v>321</v>
      </c>
      <c r="I8" s="188" t="s">
        <v>322</v>
      </c>
      <c r="J8" s="188" t="s">
        <v>323</v>
      </c>
      <c r="K8" s="188" t="s">
        <v>324</v>
      </c>
      <c r="L8" s="188" t="s">
        <v>325</v>
      </c>
      <c r="M8" s="190"/>
    </row>
    <row r="9" spans="1:13" s="5" customFormat="1" ht="23.1" customHeight="1" x14ac:dyDescent="0.2">
      <c r="A9" s="36">
        <v>1</v>
      </c>
      <c r="B9" s="37" t="s">
        <v>156</v>
      </c>
      <c r="C9" s="102"/>
      <c r="D9" s="67">
        <v>23698746</v>
      </c>
      <c r="E9" s="67">
        <v>13362</v>
      </c>
      <c r="F9" s="67">
        <v>23685384</v>
      </c>
      <c r="G9" s="67">
        <v>695656713</v>
      </c>
      <c r="H9" s="67">
        <v>218661</v>
      </c>
      <c r="I9" s="67">
        <v>695438052</v>
      </c>
      <c r="J9" s="68">
        <v>481119548</v>
      </c>
      <c r="K9" s="68">
        <v>62078</v>
      </c>
      <c r="L9" s="68">
        <v>481057470</v>
      </c>
      <c r="M9" s="172">
        <f>ROUND(G9*1000/D9,0)</f>
        <v>29354</v>
      </c>
    </row>
    <row r="10" spans="1:13" s="5" customFormat="1" ht="23.1" customHeight="1" x14ac:dyDescent="0.2">
      <c r="A10" s="38">
        <v>2</v>
      </c>
      <c r="B10" s="39" t="s">
        <v>157</v>
      </c>
      <c r="C10" s="103"/>
      <c r="D10" s="69">
        <v>9911102</v>
      </c>
      <c r="E10" s="69">
        <v>3295</v>
      </c>
      <c r="F10" s="69">
        <v>9907807</v>
      </c>
      <c r="G10" s="69">
        <v>161861912</v>
      </c>
      <c r="H10" s="69">
        <v>26685</v>
      </c>
      <c r="I10" s="69">
        <v>161835227</v>
      </c>
      <c r="J10" s="70">
        <v>113242964</v>
      </c>
      <c r="K10" s="70">
        <v>18665</v>
      </c>
      <c r="L10" s="70">
        <v>113224299</v>
      </c>
      <c r="M10" s="175">
        <f>ROUND(G10*1000/D10,0)</f>
        <v>16331</v>
      </c>
    </row>
    <row r="11" spans="1:13" s="5" customFormat="1" ht="23.1" customHeight="1" x14ac:dyDescent="0.2">
      <c r="A11" s="38">
        <v>3</v>
      </c>
      <c r="B11" s="39" t="s">
        <v>158</v>
      </c>
      <c r="C11" s="103"/>
      <c r="D11" s="69">
        <v>11782874</v>
      </c>
      <c r="E11" s="69">
        <v>2185</v>
      </c>
      <c r="F11" s="69">
        <v>11780689</v>
      </c>
      <c r="G11" s="69">
        <v>134128831</v>
      </c>
      <c r="H11" s="69">
        <v>15674</v>
      </c>
      <c r="I11" s="69">
        <v>134113157</v>
      </c>
      <c r="J11" s="70">
        <v>93333141</v>
      </c>
      <c r="K11" s="70">
        <v>10845</v>
      </c>
      <c r="L11" s="70">
        <v>93322296</v>
      </c>
      <c r="M11" s="175">
        <f t="shared" ref="M11:M21" si="0">ROUND(G11*1000/D11,0)</f>
        <v>11383</v>
      </c>
    </row>
    <row r="12" spans="1:13" s="5" customFormat="1" ht="23.1" customHeight="1" x14ac:dyDescent="0.2">
      <c r="A12" s="38">
        <v>4</v>
      </c>
      <c r="B12" s="39" t="s">
        <v>159</v>
      </c>
      <c r="C12" s="103"/>
      <c r="D12" s="69">
        <v>9510830</v>
      </c>
      <c r="E12" s="69">
        <v>6419</v>
      </c>
      <c r="F12" s="69">
        <v>9504411</v>
      </c>
      <c r="G12" s="69">
        <v>137127935</v>
      </c>
      <c r="H12" s="69">
        <v>23084</v>
      </c>
      <c r="I12" s="69">
        <v>137104851</v>
      </c>
      <c r="J12" s="70">
        <v>95780878</v>
      </c>
      <c r="K12" s="70">
        <v>15999</v>
      </c>
      <c r="L12" s="70">
        <v>95764879</v>
      </c>
      <c r="M12" s="175">
        <f t="shared" si="0"/>
        <v>14418</v>
      </c>
    </row>
    <row r="13" spans="1:13" s="5" customFormat="1" ht="23.1" customHeight="1" x14ac:dyDescent="0.2">
      <c r="A13" s="38">
        <v>5</v>
      </c>
      <c r="B13" s="39" t="s">
        <v>160</v>
      </c>
      <c r="C13" s="103"/>
      <c r="D13" s="69">
        <v>8454789</v>
      </c>
      <c r="E13" s="69">
        <v>3751</v>
      </c>
      <c r="F13" s="69">
        <v>8451038</v>
      </c>
      <c r="G13" s="69">
        <v>109221972</v>
      </c>
      <c r="H13" s="69">
        <v>15672</v>
      </c>
      <c r="I13" s="69">
        <v>109206300</v>
      </c>
      <c r="J13" s="70">
        <v>76237243</v>
      </c>
      <c r="K13" s="70">
        <v>10549</v>
      </c>
      <c r="L13" s="70">
        <v>76226694</v>
      </c>
      <c r="M13" s="175">
        <f t="shared" si="0"/>
        <v>12918</v>
      </c>
    </row>
    <row r="14" spans="1:13" s="5" customFormat="1" ht="23.1" customHeight="1" x14ac:dyDescent="0.2">
      <c r="A14" s="38">
        <v>6</v>
      </c>
      <c r="B14" s="39" t="s">
        <v>161</v>
      </c>
      <c r="C14" s="103"/>
      <c r="D14" s="69">
        <v>7764176</v>
      </c>
      <c r="E14" s="69">
        <v>12373</v>
      </c>
      <c r="F14" s="69">
        <v>7751803</v>
      </c>
      <c r="G14" s="69">
        <v>73451560</v>
      </c>
      <c r="H14" s="69">
        <v>39480</v>
      </c>
      <c r="I14" s="69">
        <v>73412080</v>
      </c>
      <c r="J14" s="70">
        <v>51342366</v>
      </c>
      <c r="K14" s="70">
        <v>27524</v>
      </c>
      <c r="L14" s="70">
        <v>51314842</v>
      </c>
      <c r="M14" s="175">
        <f t="shared" si="0"/>
        <v>9460</v>
      </c>
    </row>
    <row r="15" spans="1:13" s="5" customFormat="1" ht="23.1" customHeight="1" x14ac:dyDescent="0.2">
      <c r="A15" s="38">
        <v>7</v>
      </c>
      <c r="B15" s="39" t="s">
        <v>162</v>
      </c>
      <c r="C15" s="103"/>
      <c r="D15" s="69">
        <v>9786797</v>
      </c>
      <c r="E15" s="69">
        <v>925</v>
      </c>
      <c r="F15" s="69">
        <v>9785872</v>
      </c>
      <c r="G15" s="69">
        <v>176800671</v>
      </c>
      <c r="H15" s="69">
        <v>4533</v>
      </c>
      <c r="I15" s="69">
        <v>176796138</v>
      </c>
      <c r="J15" s="70">
        <v>123263090</v>
      </c>
      <c r="K15" s="70">
        <v>3009</v>
      </c>
      <c r="L15" s="70">
        <v>123260081</v>
      </c>
      <c r="M15" s="175">
        <f t="shared" si="0"/>
        <v>18065</v>
      </c>
    </row>
    <row r="16" spans="1:13" s="5" customFormat="1" ht="23.1" customHeight="1" x14ac:dyDescent="0.2">
      <c r="A16" s="38">
        <v>8</v>
      </c>
      <c r="B16" s="39" t="s">
        <v>163</v>
      </c>
      <c r="C16" s="103"/>
      <c r="D16" s="69">
        <v>7005887</v>
      </c>
      <c r="E16" s="69">
        <v>340</v>
      </c>
      <c r="F16" s="69">
        <v>7005547</v>
      </c>
      <c r="G16" s="69">
        <v>88134311</v>
      </c>
      <c r="H16" s="69">
        <v>1708</v>
      </c>
      <c r="I16" s="69">
        <v>88132603</v>
      </c>
      <c r="J16" s="70">
        <v>61136817</v>
      </c>
      <c r="K16" s="70">
        <v>1127</v>
      </c>
      <c r="L16" s="70">
        <v>61135690</v>
      </c>
      <c r="M16" s="175">
        <f t="shared" si="0"/>
        <v>12580</v>
      </c>
    </row>
    <row r="17" spans="1:13" s="5" customFormat="1" ht="23.1" customHeight="1" x14ac:dyDescent="0.2">
      <c r="A17" s="38">
        <v>9</v>
      </c>
      <c r="B17" s="39" t="s">
        <v>164</v>
      </c>
      <c r="C17" s="103"/>
      <c r="D17" s="69">
        <v>7027835</v>
      </c>
      <c r="E17" s="69">
        <v>2548</v>
      </c>
      <c r="F17" s="69">
        <v>7025287</v>
      </c>
      <c r="G17" s="69">
        <v>54399109</v>
      </c>
      <c r="H17" s="69">
        <v>7625</v>
      </c>
      <c r="I17" s="69">
        <v>54391484</v>
      </c>
      <c r="J17" s="70">
        <v>37908194</v>
      </c>
      <c r="K17" s="70">
        <v>5185</v>
      </c>
      <c r="L17" s="70">
        <v>37903009</v>
      </c>
      <c r="M17" s="175">
        <f t="shared" si="0"/>
        <v>7741</v>
      </c>
    </row>
    <row r="18" spans="1:13" s="5" customFormat="1" ht="23.1" customHeight="1" x14ac:dyDescent="0.2">
      <c r="A18" s="38">
        <v>10</v>
      </c>
      <c r="B18" s="39" t="s">
        <v>165</v>
      </c>
      <c r="C18" s="103"/>
      <c r="D18" s="69">
        <v>2823641</v>
      </c>
      <c r="E18" s="69">
        <v>2137</v>
      </c>
      <c r="F18" s="69">
        <v>2821504</v>
      </c>
      <c r="G18" s="69">
        <v>25851770</v>
      </c>
      <c r="H18" s="69">
        <v>13409</v>
      </c>
      <c r="I18" s="69">
        <v>25838361</v>
      </c>
      <c r="J18" s="70">
        <v>18088320</v>
      </c>
      <c r="K18" s="70">
        <v>3565</v>
      </c>
      <c r="L18" s="70">
        <v>18084755</v>
      </c>
      <c r="M18" s="175">
        <f t="shared" si="0"/>
        <v>9155</v>
      </c>
    </row>
    <row r="19" spans="1:13" s="5" customFormat="1" ht="23.1" customHeight="1" x14ac:dyDescent="0.2">
      <c r="A19" s="40">
        <v>11</v>
      </c>
      <c r="B19" s="41" t="s">
        <v>104</v>
      </c>
      <c r="C19" s="104"/>
      <c r="D19" s="71">
        <v>12826541</v>
      </c>
      <c r="E19" s="71">
        <v>9580</v>
      </c>
      <c r="F19" s="71">
        <v>12816961</v>
      </c>
      <c r="G19" s="71">
        <v>126825712</v>
      </c>
      <c r="H19" s="71">
        <v>26499</v>
      </c>
      <c r="I19" s="71">
        <v>126799213</v>
      </c>
      <c r="J19" s="72">
        <v>88222373</v>
      </c>
      <c r="K19" s="72">
        <v>18346</v>
      </c>
      <c r="L19" s="72">
        <v>88204027</v>
      </c>
      <c r="M19" s="175">
        <f t="shared" si="0"/>
        <v>9888</v>
      </c>
    </row>
    <row r="20" spans="1:13" s="5" customFormat="1" ht="23.1" customHeight="1" x14ac:dyDescent="0.2">
      <c r="A20" s="40">
        <v>12</v>
      </c>
      <c r="B20" s="41" t="s">
        <v>103</v>
      </c>
      <c r="C20" s="104"/>
      <c r="D20" s="71">
        <v>3650284</v>
      </c>
      <c r="E20" s="71">
        <v>380</v>
      </c>
      <c r="F20" s="71">
        <v>3649904</v>
      </c>
      <c r="G20" s="71">
        <v>36858340</v>
      </c>
      <c r="H20" s="71">
        <v>2179</v>
      </c>
      <c r="I20" s="71">
        <v>36856161</v>
      </c>
      <c r="J20" s="72">
        <v>25630830</v>
      </c>
      <c r="K20" s="72">
        <v>1500</v>
      </c>
      <c r="L20" s="72">
        <v>25629330</v>
      </c>
      <c r="M20" s="175">
        <f t="shared" si="0"/>
        <v>10097</v>
      </c>
    </row>
    <row r="21" spans="1:13" s="5" customFormat="1" ht="23.1" customHeight="1" x14ac:dyDescent="0.2">
      <c r="A21" s="40">
        <v>13</v>
      </c>
      <c r="B21" s="41" t="s">
        <v>105</v>
      </c>
      <c r="C21" s="104"/>
      <c r="D21" s="71">
        <v>2320779</v>
      </c>
      <c r="E21" s="71">
        <v>1510</v>
      </c>
      <c r="F21" s="71">
        <v>2319269</v>
      </c>
      <c r="G21" s="71">
        <v>14172748</v>
      </c>
      <c r="H21" s="71">
        <v>6166</v>
      </c>
      <c r="I21" s="71">
        <v>14166582</v>
      </c>
      <c r="J21" s="72">
        <v>9791649</v>
      </c>
      <c r="K21" s="72">
        <v>4211</v>
      </c>
      <c r="L21" s="72">
        <v>9787438</v>
      </c>
      <c r="M21" s="175">
        <f t="shared" si="0"/>
        <v>6107</v>
      </c>
    </row>
    <row r="22" spans="1:13" s="5" customFormat="1" ht="23.1" customHeight="1" x14ac:dyDescent="0.2">
      <c r="A22" s="42">
        <v>14</v>
      </c>
      <c r="B22" s="43" t="s">
        <v>106</v>
      </c>
      <c r="C22" s="105"/>
      <c r="D22" s="73">
        <v>3599625</v>
      </c>
      <c r="E22" s="73">
        <v>365</v>
      </c>
      <c r="F22" s="73">
        <v>3599260</v>
      </c>
      <c r="G22" s="73">
        <v>61172714</v>
      </c>
      <c r="H22" s="73">
        <v>2661</v>
      </c>
      <c r="I22" s="73">
        <v>61170053</v>
      </c>
      <c r="J22" s="74">
        <v>42063183</v>
      </c>
      <c r="K22" s="74">
        <v>1807</v>
      </c>
      <c r="L22" s="74">
        <v>42061376</v>
      </c>
      <c r="M22" s="180">
        <f t="shared" ref="M22:M28" si="1">ROUND(G22*1000/D22,0)</f>
        <v>16994</v>
      </c>
    </row>
    <row r="23" spans="1:13" s="5" customFormat="1" ht="23.1" customHeight="1" x14ac:dyDescent="0.2">
      <c r="A23" s="44"/>
      <c r="B23" s="45" t="s">
        <v>134</v>
      </c>
      <c r="C23" s="106"/>
      <c r="D23" s="181">
        <v>120163906</v>
      </c>
      <c r="E23" s="181">
        <v>59170</v>
      </c>
      <c r="F23" s="181">
        <v>120104736</v>
      </c>
      <c r="G23" s="181">
        <v>1895664298</v>
      </c>
      <c r="H23" s="181">
        <v>404036</v>
      </c>
      <c r="I23" s="181">
        <v>1895260262</v>
      </c>
      <c r="J23" s="181">
        <v>1317160596</v>
      </c>
      <c r="K23" s="181">
        <v>184410</v>
      </c>
      <c r="L23" s="181">
        <v>1316976186</v>
      </c>
      <c r="M23" s="180">
        <f t="shared" si="1"/>
        <v>15776</v>
      </c>
    </row>
    <row r="24" spans="1:13" s="5" customFormat="1" ht="23.1" customHeight="1" x14ac:dyDescent="0.2">
      <c r="A24" s="36">
        <v>15</v>
      </c>
      <c r="B24" s="37" t="s">
        <v>135</v>
      </c>
      <c r="C24" s="102"/>
      <c r="D24" s="67">
        <v>5075045</v>
      </c>
      <c r="E24" s="67">
        <v>474</v>
      </c>
      <c r="F24" s="67">
        <v>5074571</v>
      </c>
      <c r="G24" s="67">
        <v>65279342</v>
      </c>
      <c r="H24" s="67">
        <v>2440</v>
      </c>
      <c r="I24" s="67">
        <v>65276902</v>
      </c>
      <c r="J24" s="68">
        <v>45106504</v>
      </c>
      <c r="K24" s="68">
        <v>1660</v>
      </c>
      <c r="L24" s="68">
        <v>45104844</v>
      </c>
      <c r="M24" s="172">
        <f t="shared" si="1"/>
        <v>12863</v>
      </c>
    </row>
    <row r="25" spans="1:13" s="5" customFormat="1" ht="23.1" customHeight="1" x14ac:dyDescent="0.2">
      <c r="A25" s="38">
        <v>16</v>
      </c>
      <c r="B25" s="39" t="s">
        <v>136</v>
      </c>
      <c r="C25" s="103"/>
      <c r="D25" s="69">
        <v>1032034</v>
      </c>
      <c r="E25" s="69">
        <v>1353</v>
      </c>
      <c r="F25" s="69">
        <v>1030681</v>
      </c>
      <c r="G25" s="69">
        <v>11515173</v>
      </c>
      <c r="H25" s="69">
        <v>13394</v>
      </c>
      <c r="I25" s="69">
        <v>11501779</v>
      </c>
      <c r="J25" s="70">
        <v>8047995</v>
      </c>
      <c r="K25" s="70">
        <v>9373</v>
      </c>
      <c r="L25" s="70">
        <v>8038622</v>
      </c>
      <c r="M25" s="175">
        <f t="shared" si="1"/>
        <v>11158</v>
      </c>
    </row>
    <row r="26" spans="1:13" s="5" customFormat="1" ht="23.1" customHeight="1" x14ac:dyDescent="0.2">
      <c r="A26" s="38">
        <v>17</v>
      </c>
      <c r="B26" s="39" t="s">
        <v>137</v>
      </c>
      <c r="C26" s="103"/>
      <c r="D26" s="69">
        <v>1091003</v>
      </c>
      <c r="E26" s="69">
        <v>3720</v>
      </c>
      <c r="F26" s="69">
        <v>1087283</v>
      </c>
      <c r="G26" s="69">
        <v>5937394</v>
      </c>
      <c r="H26" s="69">
        <v>15320</v>
      </c>
      <c r="I26" s="69">
        <v>5922074</v>
      </c>
      <c r="J26" s="70">
        <v>4148680</v>
      </c>
      <c r="K26" s="70">
        <v>10724</v>
      </c>
      <c r="L26" s="70">
        <v>4137956</v>
      </c>
      <c r="M26" s="175">
        <f t="shared" si="1"/>
        <v>5442</v>
      </c>
    </row>
    <row r="27" spans="1:13" s="5" customFormat="1" ht="23.1" customHeight="1" x14ac:dyDescent="0.2">
      <c r="A27" s="38">
        <v>18</v>
      </c>
      <c r="B27" s="39" t="s">
        <v>138</v>
      </c>
      <c r="C27" s="103"/>
      <c r="D27" s="69">
        <v>1106121</v>
      </c>
      <c r="E27" s="69">
        <v>605</v>
      </c>
      <c r="F27" s="69">
        <v>1105516</v>
      </c>
      <c r="G27" s="69">
        <v>8655363</v>
      </c>
      <c r="H27" s="69">
        <v>2672</v>
      </c>
      <c r="I27" s="69">
        <v>8652691</v>
      </c>
      <c r="J27" s="70">
        <v>6022147</v>
      </c>
      <c r="K27" s="70">
        <v>1774</v>
      </c>
      <c r="L27" s="70">
        <v>6020373</v>
      </c>
      <c r="M27" s="175">
        <f t="shared" si="1"/>
        <v>7825</v>
      </c>
    </row>
    <row r="28" spans="1:13" s="5" customFormat="1" ht="23.1" customHeight="1" x14ac:dyDescent="0.2">
      <c r="A28" s="38">
        <v>19</v>
      </c>
      <c r="B28" s="39" t="s">
        <v>139</v>
      </c>
      <c r="C28" s="103"/>
      <c r="D28" s="69">
        <v>2729253</v>
      </c>
      <c r="E28" s="69">
        <v>412</v>
      </c>
      <c r="F28" s="69">
        <v>2728841</v>
      </c>
      <c r="G28" s="69">
        <v>26641432</v>
      </c>
      <c r="H28" s="69">
        <v>2734</v>
      </c>
      <c r="I28" s="69">
        <v>26638698</v>
      </c>
      <c r="J28" s="70">
        <v>18551340</v>
      </c>
      <c r="K28" s="70">
        <v>1855</v>
      </c>
      <c r="L28" s="70">
        <v>18549485</v>
      </c>
      <c r="M28" s="175">
        <f t="shared" si="1"/>
        <v>9761</v>
      </c>
    </row>
    <row r="29" spans="1:13" s="5" customFormat="1" ht="23.1" customHeight="1" x14ac:dyDescent="0.2">
      <c r="A29" s="38">
        <v>20</v>
      </c>
      <c r="B29" s="39" t="s">
        <v>140</v>
      </c>
      <c r="C29" s="103"/>
      <c r="D29" s="69">
        <v>2649422</v>
      </c>
      <c r="E29" s="69">
        <v>261</v>
      </c>
      <c r="F29" s="69">
        <v>2649161</v>
      </c>
      <c r="G29" s="69">
        <v>34367811</v>
      </c>
      <c r="H29" s="69">
        <v>2734</v>
      </c>
      <c r="I29" s="69">
        <v>34365077</v>
      </c>
      <c r="J29" s="70">
        <v>23759453</v>
      </c>
      <c r="K29" s="70">
        <v>1870</v>
      </c>
      <c r="L29" s="70">
        <v>23757583</v>
      </c>
      <c r="M29" s="175">
        <f t="shared" ref="M29:M36" si="2">ROUND(G29*1000/D29,0)</f>
        <v>12972</v>
      </c>
    </row>
    <row r="30" spans="1:13" s="5" customFormat="1" ht="23.1" customHeight="1" x14ac:dyDescent="0.2">
      <c r="A30" s="38">
        <v>21</v>
      </c>
      <c r="B30" s="39" t="s">
        <v>141</v>
      </c>
      <c r="C30" s="103"/>
      <c r="D30" s="69">
        <v>1688416</v>
      </c>
      <c r="E30" s="69">
        <v>267</v>
      </c>
      <c r="F30" s="69">
        <v>1688149</v>
      </c>
      <c r="G30" s="69">
        <v>21546592</v>
      </c>
      <c r="H30" s="69">
        <v>1034</v>
      </c>
      <c r="I30" s="69">
        <v>21545558</v>
      </c>
      <c r="J30" s="70">
        <v>15056527</v>
      </c>
      <c r="K30" s="70">
        <v>651</v>
      </c>
      <c r="L30" s="70">
        <v>15055876</v>
      </c>
      <c r="M30" s="175">
        <f t="shared" si="2"/>
        <v>12761</v>
      </c>
    </row>
    <row r="31" spans="1:13" s="5" customFormat="1" ht="23.1" customHeight="1" x14ac:dyDescent="0.2">
      <c r="A31" s="38">
        <v>22</v>
      </c>
      <c r="B31" s="39" t="s">
        <v>142</v>
      </c>
      <c r="C31" s="103"/>
      <c r="D31" s="69">
        <v>1292034</v>
      </c>
      <c r="E31" s="69">
        <v>718</v>
      </c>
      <c r="F31" s="69">
        <v>1291316</v>
      </c>
      <c r="G31" s="69">
        <v>7201233</v>
      </c>
      <c r="H31" s="69">
        <v>13692</v>
      </c>
      <c r="I31" s="69">
        <v>7187541</v>
      </c>
      <c r="J31" s="70">
        <v>5002683</v>
      </c>
      <c r="K31" s="70">
        <v>5935</v>
      </c>
      <c r="L31" s="70">
        <v>4996748</v>
      </c>
      <c r="M31" s="175">
        <f t="shared" si="2"/>
        <v>5574</v>
      </c>
    </row>
    <row r="32" spans="1:13" s="5" customFormat="1" ht="23.1" customHeight="1" x14ac:dyDescent="0.2">
      <c r="A32" s="38">
        <v>23</v>
      </c>
      <c r="B32" s="39" t="s">
        <v>143</v>
      </c>
      <c r="C32" s="103"/>
      <c r="D32" s="69">
        <v>1614004</v>
      </c>
      <c r="E32" s="69">
        <v>131</v>
      </c>
      <c r="F32" s="69">
        <v>1613873</v>
      </c>
      <c r="G32" s="69">
        <v>19346980</v>
      </c>
      <c r="H32" s="69">
        <v>1571</v>
      </c>
      <c r="I32" s="69">
        <v>19345409</v>
      </c>
      <c r="J32" s="70">
        <v>13444664</v>
      </c>
      <c r="K32" s="70">
        <v>1096</v>
      </c>
      <c r="L32" s="70">
        <v>13443568</v>
      </c>
      <c r="M32" s="175">
        <f t="shared" si="2"/>
        <v>11987</v>
      </c>
    </row>
    <row r="33" spans="1:13" s="5" customFormat="1" ht="23.1" customHeight="1" x14ac:dyDescent="0.2">
      <c r="A33" s="38">
        <v>24</v>
      </c>
      <c r="B33" s="39" t="s">
        <v>107</v>
      </c>
      <c r="C33" s="103"/>
      <c r="D33" s="69">
        <v>6545284</v>
      </c>
      <c r="E33" s="69">
        <v>7388</v>
      </c>
      <c r="F33" s="69">
        <v>6537896</v>
      </c>
      <c r="G33" s="69">
        <v>34933298</v>
      </c>
      <c r="H33" s="69">
        <v>31841</v>
      </c>
      <c r="I33" s="69">
        <v>34901457</v>
      </c>
      <c r="J33" s="70">
        <v>24340907</v>
      </c>
      <c r="K33" s="70">
        <v>21896</v>
      </c>
      <c r="L33" s="70">
        <v>24319011</v>
      </c>
      <c r="M33" s="175">
        <f t="shared" si="2"/>
        <v>5337</v>
      </c>
    </row>
    <row r="34" spans="1:13" s="5" customFormat="1" ht="23.1" customHeight="1" x14ac:dyDescent="0.2">
      <c r="A34" s="42">
        <v>25</v>
      </c>
      <c r="B34" s="43" t="s">
        <v>108</v>
      </c>
      <c r="C34" s="104"/>
      <c r="D34" s="73">
        <v>1479143</v>
      </c>
      <c r="E34" s="73">
        <v>1531</v>
      </c>
      <c r="F34" s="73">
        <v>1477612</v>
      </c>
      <c r="G34" s="73">
        <v>8496212</v>
      </c>
      <c r="H34" s="73">
        <v>2972</v>
      </c>
      <c r="I34" s="73">
        <v>8493240</v>
      </c>
      <c r="J34" s="74">
        <v>5837750</v>
      </c>
      <c r="K34" s="74">
        <v>1923</v>
      </c>
      <c r="L34" s="74">
        <v>5835827</v>
      </c>
      <c r="M34" s="180">
        <f t="shared" si="2"/>
        <v>5744</v>
      </c>
    </row>
    <row r="35" spans="1:13" s="5" customFormat="1" ht="23.1" customHeight="1" x14ac:dyDescent="0.2">
      <c r="A35" s="48"/>
      <c r="B35" s="45" t="s">
        <v>144</v>
      </c>
      <c r="C35" s="142"/>
      <c r="D35" s="181">
        <v>26301759</v>
      </c>
      <c r="E35" s="181">
        <v>16860</v>
      </c>
      <c r="F35" s="181">
        <v>26284899</v>
      </c>
      <c r="G35" s="181">
        <v>243920830</v>
      </c>
      <c r="H35" s="181">
        <v>90404</v>
      </c>
      <c r="I35" s="181">
        <v>243830426</v>
      </c>
      <c r="J35" s="181">
        <v>169318650</v>
      </c>
      <c r="K35" s="181">
        <v>58757</v>
      </c>
      <c r="L35" s="181">
        <v>169259893</v>
      </c>
      <c r="M35" s="182">
        <f t="shared" si="2"/>
        <v>9274</v>
      </c>
    </row>
    <row r="36" spans="1:13" s="5" customFormat="1" ht="23.1" customHeight="1" thickBot="1" x14ac:dyDescent="0.25">
      <c r="A36" s="49"/>
      <c r="B36" s="50" t="s">
        <v>145</v>
      </c>
      <c r="C36" s="145"/>
      <c r="D36" s="183">
        <v>146465665</v>
      </c>
      <c r="E36" s="183">
        <v>76030</v>
      </c>
      <c r="F36" s="183">
        <v>146389635</v>
      </c>
      <c r="G36" s="183">
        <v>2139585128</v>
      </c>
      <c r="H36" s="183">
        <v>494440</v>
      </c>
      <c r="I36" s="183">
        <v>2139090688</v>
      </c>
      <c r="J36" s="183">
        <v>1486479246</v>
      </c>
      <c r="K36" s="183">
        <v>243167</v>
      </c>
      <c r="L36" s="183">
        <v>1486236079</v>
      </c>
      <c r="M36" s="184">
        <f t="shared" si="2"/>
        <v>14608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I19" sqref="I1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109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216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207</v>
      </c>
      <c r="D8" s="33" t="s">
        <v>208</v>
      </c>
      <c r="E8" s="33" t="s">
        <v>209</v>
      </c>
      <c r="F8" s="34" t="s">
        <v>210</v>
      </c>
      <c r="G8" s="33" t="s">
        <v>211</v>
      </c>
      <c r="H8" s="33" t="s">
        <v>212</v>
      </c>
      <c r="I8" s="34" t="s">
        <v>213</v>
      </c>
      <c r="J8" s="33" t="s">
        <v>37</v>
      </c>
      <c r="K8" s="33" t="s">
        <v>214</v>
      </c>
      <c r="L8" s="33" t="s">
        <v>215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6630492</v>
      </c>
      <c r="D9" s="67">
        <v>74767559</v>
      </c>
      <c r="E9" s="67">
        <v>101857</v>
      </c>
      <c r="F9" s="67">
        <v>74665702</v>
      </c>
      <c r="G9" s="67">
        <v>2261989311</v>
      </c>
      <c r="H9" s="67">
        <v>1393748</v>
      </c>
      <c r="I9" s="67">
        <v>2260595563</v>
      </c>
      <c r="J9" s="68">
        <v>807769131</v>
      </c>
      <c r="K9" s="68">
        <v>279500</v>
      </c>
      <c r="L9" s="68">
        <v>807489631</v>
      </c>
      <c r="M9" s="172">
        <f>ROUND(G9*1000/D9,0)</f>
        <v>30254</v>
      </c>
    </row>
    <row r="10" spans="1:13" s="5" customFormat="1" ht="23.1" customHeight="1" x14ac:dyDescent="0.2">
      <c r="A10" s="38">
        <v>2</v>
      </c>
      <c r="B10" s="39" t="s">
        <v>157</v>
      </c>
      <c r="C10" s="69">
        <v>1252465</v>
      </c>
      <c r="D10" s="69">
        <v>28691747</v>
      </c>
      <c r="E10" s="69">
        <v>162409</v>
      </c>
      <c r="F10" s="69">
        <v>28529338</v>
      </c>
      <c r="G10" s="69">
        <v>471202290</v>
      </c>
      <c r="H10" s="69">
        <v>1782239</v>
      </c>
      <c r="I10" s="69">
        <v>469420051</v>
      </c>
      <c r="J10" s="70">
        <v>182812119</v>
      </c>
      <c r="K10" s="70">
        <v>328554</v>
      </c>
      <c r="L10" s="70">
        <v>182483565</v>
      </c>
      <c r="M10" s="175">
        <f>ROUND(G10*1000/D10,0)</f>
        <v>16423</v>
      </c>
    </row>
    <row r="11" spans="1:13" s="5" customFormat="1" ht="23.1" customHeight="1" x14ac:dyDescent="0.2">
      <c r="A11" s="38">
        <v>3</v>
      </c>
      <c r="B11" s="39" t="s">
        <v>158</v>
      </c>
      <c r="C11" s="69">
        <v>2612541</v>
      </c>
      <c r="D11" s="69">
        <v>39160930</v>
      </c>
      <c r="E11" s="69">
        <v>228138</v>
      </c>
      <c r="F11" s="69">
        <v>38932792</v>
      </c>
      <c r="G11" s="69">
        <v>459106746</v>
      </c>
      <c r="H11" s="69">
        <v>2025013</v>
      </c>
      <c r="I11" s="69">
        <v>457081733</v>
      </c>
      <c r="J11" s="70">
        <v>173649690</v>
      </c>
      <c r="K11" s="70">
        <v>375670</v>
      </c>
      <c r="L11" s="70">
        <v>173274020</v>
      </c>
      <c r="M11" s="175">
        <f t="shared" ref="M11:M21" si="0">ROUND(G11*1000/D11,0)</f>
        <v>11724</v>
      </c>
    </row>
    <row r="12" spans="1:13" s="5" customFormat="1" ht="23.1" customHeight="1" x14ac:dyDescent="0.2">
      <c r="A12" s="38">
        <v>4</v>
      </c>
      <c r="B12" s="39" t="s">
        <v>159</v>
      </c>
      <c r="C12" s="69">
        <v>2480183</v>
      </c>
      <c r="D12" s="69">
        <v>27410296</v>
      </c>
      <c r="E12" s="69">
        <v>304220</v>
      </c>
      <c r="F12" s="69">
        <v>27106076</v>
      </c>
      <c r="G12" s="69">
        <v>383694291</v>
      </c>
      <c r="H12" s="69">
        <v>1650248</v>
      </c>
      <c r="I12" s="69">
        <v>382044043</v>
      </c>
      <c r="J12" s="70">
        <v>153610428</v>
      </c>
      <c r="K12" s="70">
        <v>327853</v>
      </c>
      <c r="L12" s="70">
        <v>153282575</v>
      </c>
      <c r="M12" s="175">
        <f t="shared" si="0"/>
        <v>13998</v>
      </c>
    </row>
    <row r="13" spans="1:13" s="5" customFormat="1" ht="23.1" customHeight="1" x14ac:dyDescent="0.2">
      <c r="A13" s="38">
        <v>5</v>
      </c>
      <c r="B13" s="39" t="s">
        <v>160</v>
      </c>
      <c r="C13" s="69">
        <v>2232738</v>
      </c>
      <c r="D13" s="69">
        <v>24129006</v>
      </c>
      <c r="E13" s="69">
        <v>152461</v>
      </c>
      <c r="F13" s="69">
        <v>23976545</v>
      </c>
      <c r="G13" s="69">
        <v>313954764</v>
      </c>
      <c r="H13" s="69">
        <v>1021641</v>
      </c>
      <c r="I13" s="69">
        <v>312933123</v>
      </c>
      <c r="J13" s="70">
        <v>125441446</v>
      </c>
      <c r="K13" s="70">
        <v>203321</v>
      </c>
      <c r="L13" s="70">
        <v>125238125</v>
      </c>
      <c r="M13" s="175">
        <f t="shared" si="0"/>
        <v>13012</v>
      </c>
    </row>
    <row r="14" spans="1:13" s="5" customFormat="1" ht="23.1" customHeight="1" x14ac:dyDescent="0.2">
      <c r="A14" s="38">
        <v>6</v>
      </c>
      <c r="B14" s="39" t="s">
        <v>161</v>
      </c>
      <c r="C14" s="69">
        <v>2403230</v>
      </c>
      <c r="D14" s="69">
        <v>21931389</v>
      </c>
      <c r="E14" s="69">
        <v>495848</v>
      </c>
      <c r="F14" s="69">
        <v>21435541</v>
      </c>
      <c r="G14" s="69">
        <v>208546845</v>
      </c>
      <c r="H14" s="69">
        <v>3021942</v>
      </c>
      <c r="I14" s="69">
        <v>205524903</v>
      </c>
      <c r="J14" s="70">
        <v>84286977</v>
      </c>
      <c r="K14" s="70">
        <v>574182</v>
      </c>
      <c r="L14" s="70">
        <v>83712795</v>
      </c>
      <c r="M14" s="175">
        <f t="shared" si="0"/>
        <v>9509</v>
      </c>
    </row>
    <row r="15" spans="1:13" s="5" customFormat="1" ht="23.1" customHeight="1" x14ac:dyDescent="0.2">
      <c r="A15" s="38">
        <v>7</v>
      </c>
      <c r="B15" s="39" t="s">
        <v>162</v>
      </c>
      <c r="C15" s="69">
        <v>1349263</v>
      </c>
      <c r="D15" s="69">
        <v>29747519</v>
      </c>
      <c r="E15" s="69">
        <v>50816</v>
      </c>
      <c r="F15" s="69">
        <v>29696703</v>
      </c>
      <c r="G15" s="69">
        <v>578905939</v>
      </c>
      <c r="H15" s="69">
        <v>656989</v>
      </c>
      <c r="I15" s="69">
        <v>578248950</v>
      </c>
      <c r="J15" s="70">
        <v>213071950</v>
      </c>
      <c r="K15" s="70">
        <v>120188</v>
      </c>
      <c r="L15" s="70">
        <v>212951762</v>
      </c>
      <c r="M15" s="175">
        <f t="shared" si="0"/>
        <v>19461</v>
      </c>
    </row>
    <row r="16" spans="1:13" s="5" customFormat="1" ht="23.1" customHeight="1" x14ac:dyDescent="0.2">
      <c r="A16" s="38">
        <v>8</v>
      </c>
      <c r="B16" s="39" t="s">
        <v>163</v>
      </c>
      <c r="C16" s="69">
        <v>2091465</v>
      </c>
      <c r="D16" s="69">
        <v>21696143</v>
      </c>
      <c r="E16" s="69">
        <v>42700</v>
      </c>
      <c r="F16" s="69">
        <v>21653443</v>
      </c>
      <c r="G16" s="69">
        <v>261030416</v>
      </c>
      <c r="H16" s="69">
        <v>353251</v>
      </c>
      <c r="I16" s="69">
        <v>260677165</v>
      </c>
      <c r="J16" s="70">
        <v>104570387</v>
      </c>
      <c r="K16" s="70">
        <v>73622</v>
      </c>
      <c r="L16" s="70">
        <v>104496765</v>
      </c>
      <c r="M16" s="175">
        <f t="shared" si="0"/>
        <v>12031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1226074</v>
      </c>
      <c r="D17" s="69">
        <v>21806530</v>
      </c>
      <c r="E17" s="69">
        <v>203134</v>
      </c>
      <c r="F17" s="69">
        <v>21603396</v>
      </c>
      <c r="G17" s="69">
        <v>168073574</v>
      </c>
      <c r="H17" s="69">
        <v>1008021</v>
      </c>
      <c r="I17" s="69">
        <v>167065553</v>
      </c>
      <c r="J17" s="70">
        <v>66856053</v>
      </c>
      <c r="K17" s="70">
        <v>205347</v>
      </c>
      <c r="L17" s="70">
        <v>66650706</v>
      </c>
      <c r="M17" s="175">
        <f t="shared" si="0"/>
        <v>7707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815853</v>
      </c>
      <c r="D18" s="69">
        <v>8976258</v>
      </c>
      <c r="E18" s="69">
        <v>95406</v>
      </c>
      <c r="F18" s="69">
        <v>8880852</v>
      </c>
      <c r="G18" s="69">
        <v>80938119</v>
      </c>
      <c r="H18" s="69">
        <v>587429</v>
      </c>
      <c r="I18" s="69">
        <v>80350690</v>
      </c>
      <c r="J18" s="70">
        <v>31893523</v>
      </c>
      <c r="K18" s="70">
        <v>110753</v>
      </c>
      <c r="L18" s="70">
        <v>31782770</v>
      </c>
      <c r="M18" s="175">
        <f t="shared" si="0"/>
        <v>9017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3076895</v>
      </c>
      <c r="D19" s="71">
        <v>32288618</v>
      </c>
      <c r="E19" s="71">
        <v>252327</v>
      </c>
      <c r="F19" s="71">
        <v>32036291</v>
      </c>
      <c r="G19" s="71">
        <v>346197756</v>
      </c>
      <c r="H19" s="71">
        <v>1570904</v>
      </c>
      <c r="I19" s="71">
        <v>344626852</v>
      </c>
      <c r="J19" s="72">
        <v>142437233</v>
      </c>
      <c r="K19" s="72">
        <v>309869</v>
      </c>
      <c r="L19" s="72">
        <v>142127364</v>
      </c>
      <c r="M19" s="175">
        <f t="shared" si="0"/>
        <v>10722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962368</v>
      </c>
      <c r="D20" s="71">
        <v>11246218</v>
      </c>
      <c r="E20" s="71">
        <v>34566</v>
      </c>
      <c r="F20" s="71">
        <v>11211652</v>
      </c>
      <c r="G20" s="71">
        <v>119737032</v>
      </c>
      <c r="H20" s="71">
        <v>271600</v>
      </c>
      <c r="I20" s="71">
        <v>119465432</v>
      </c>
      <c r="J20" s="72">
        <v>46575624</v>
      </c>
      <c r="K20" s="72">
        <v>53751</v>
      </c>
      <c r="L20" s="72">
        <v>46521873</v>
      </c>
      <c r="M20" s="175">
        <f t="shared" si="0"/>
        <v>10647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705732</v>
      </c>
      <c r="D21" s="71">
        <v>9298231</v>
      </c>
      <c r="E21" s="71">
        <v>140694</v>
      </c>
      <c r="F21" s="71">
        <v>9157537</v>
      </c>
      <c r="G21" s="71">
        <v>54751994</v>
      </c>
      <c r="H21" s="71">
        <v>687240</v>
      </c>
      <c r="I21" s="71">
        <v>54064754</v>
      </c>
      <c r="J21" s="72">
        <v>20704615</v>
      </c>
      <c r="K21" s="72">
        <v>140503</v>
      </c>
      <c r="L21" s="72">
        <v>20564112</v>
      </c>
      <c r="M21" s="175">
        <f t="shared" si="0"/>
        <v>5888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1026578</v>
      </c>
      <c r="D22" s="73">
        <v>12519113</v>
      </c>
      <c r="E22" s="73">
        <v>19573</v>
      </c>
      <c r="F22" s="73">
        <v>12499540</v>
      </c>
      <c r="G22" s="73">
        <v>237746407</v>
      </c>
      <c r="H22" s="73">
        <v>199335</v>
      </c>
      <c r="I22" s="73">
        <v>237547072</v>
      </c>
      <c r="J22" s="74">
        <v>82912450</v>
      </c>
      <c r="K22" s="74">
        <v>40236</v>
      </c>
      <c r="L22" s="74">
        <v>82872214</v>
      </c>
      <c r="M22" s="180">
        <f t="shared" ref="M22:M28" si="1">ROUND(G22*1000/D22,0)</f>
        <v>18991</v>
      </c>
    </row>
    <row r="23" spans="1:13" s="5" customFormat="1" ht="23.1" customHeight="1" x14ac:dyDescent="0.2">
      <c r="A23" s="44"/>
      <c r="B23" s="45" t="s">
        <v>134</v>
      </c>
      <c r="C23" s="181">
        <v>28865877</v>
      </c>
      <c r="D23" s="181">
        <v>363669557</v>
      </c>
      <c r="E23" s="181">
        <v>2284149</v>
      </c>
      <c r="F23" s="181">
        <v>361385408</v>
      </c>
      <c r="G23" s="181">
        <v>5945875484</v>
      </c>
      <c r="H23" s="181">
        <v>16229600</v>
      </c>
      <c r="I23" s="181">
        <v>5929645884</v>
      </c>
      <c r="J23" s="181">
        <v>2236591626</v>
      </c>
      <c r="K23" s="181">
        <v>3143349</v>
      </c>
      <c r="L23" s="181">
        <v>2233448277</v>
      </c>
      <c r="M23" s="180">
        <f t="shared" si="1"/>
        <v>16350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786787</v>
      </c>
      <c r="D24" s="67">
        <v>10017512</v>
      </c>
      <c r="E24" s="67">
        <v>8567</v>
      </c>
      <c r="F24" s="67">
        <v>10008945</v>
      </c>
      <c r="G24" s="67">
        <v>137001379</v>
      </c>
      <c r="H24" s="67">
        <v>84315</v>
      </c>
      <c r="I24" s="67">
        <v>136917064</v>
      </c>
      <c r="J24" s="68">
        <v>62560777</v>
      </c>
      <c r="K24" s="68">
        <v>17492</v>
      </c>
      <c r="L24" s="68">
        <v>62543285</v>
      </c>
      <c r="M24" s="172">
        <f t="shared" si="1"/>
        <v>13676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301719</v>
      </c>
      <c r="D25" s="69">
        <v>6078081</v>
      </c>
      <c r="E25" s="69">
        <v>44516</v>
      </c>
      <c r="F25" s="69">
        <v>6033565</v>
      </c>
      <c r="G25" s="69">
        <v>57092199</v>
      </c>
      <c r="H25" s="69">
        <v>350215</v>
      </c>
      <c r="I25" s="69">
        <v>56741984</v>
      </c>
      <c r="J25" s="70">
        <v>20519759</v>
      </c>
      <c r="K25" s="70">
        <v>71036</v>
      </c>
      <c r="L25" s="70">
        <v>20448723</v>
      </c>
      <c r="M25" s="175">
        <f t="shared" si="1"/>
        <v>9393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509286</v>
      </c>
      <c r="D26" s="69">
        <v>4088997</v>
      </c>
      <c r="E26" s="69">
        <v>79576</v>
      </c>
      <c r="F26" s="69">
        <v>4009421</v>
      </c>
      <c r="G26" s="69">
        <v>21933525</v>
      </c>
      <c r="H26" s="69">
        <v>374372</v>
      </c>
      <c r="I26" s="69">
        <v>21559153</v>
      </c>
      <c r="J26" s="70">
        <v>8362718</v>
      </c>
      <c r="K26" s="70">
        <v>81591</v>
      </c>
      <c r="L26" s="70">
        <v>8281127</v>
      </c>
      <c r="M26" s="175">
        <f t="shared" si="1"/>
        <v>5364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209874</v>
      </c>
      <c r="D27" s="69">
        <v>3835552</v>
      </c>
      <c r="E27" s="69">
        <v>21527</v>
      </c>
      <c r="F27" s="69">
        <v>3814025</v>
      </c>
      <c r="G27" s="69">
        <v>31021291</v>
      </c>
      <c r="H27" s="69">
        <v>131430</v>
      </c>
      <c r="I27" s="69">
        <v>30889861</v>
      </c>
      <c r="J27" s="70">
        <v>12084711</v>
      </c>
      <c r="K27" s="70">
        <v>26075</v>
      </c>
      <c r="L27" s="70">
        <v>12058636</v>
      </c>
      <c r="M27" s="175">
        <f t="shared" si="1"/>
        <v>8088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720540</v>
      </c>
      <c r="D28" s="69">
        <v>6800693</v>
      </c>
      <c r="E28" s="69">
        <v>20918</v>
      </c>
      <c r="F28" s="69">
        <v>6779775</v>
      </c>
      <c r="G28" s="69">
        <v>60208132</v>
      </c>
      <c r="H28" s="69">
        <v>162289</v>
      </c>
      <c r="I28" s="69">
        <v>60045843</v>
      </c>
      <c r="J28" s="70">
        <v>28010381</v>
      </c>
      <c r="K28" s="70">
        <v>30696</v>
      </c>
      <c r="L28" s="70">
        <v>27979685</v>
      </c>
      <c r="M28" s="175">
        <f t="shared" si="1"/>
        <v>8853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607566</v>
      </c>
      <c r="D29" s="69">
        <v>9176575</v>
      </c>
      <c r="E29" s="69">
        <v>18185</v>
      </c>
      <c r="F29" s="69">
        <v>9158390</v>
      </c>
      <c r="G29" s="69">
        <v>131524397</v>
      </c>
      <c r="H29" s="69">
        <v>167751</v>
      </c>
      <c r="I29" s="69">
        <v>131356646</v>
      </c>
      <c r="J29" s="70">
        <v>47180388</v>
      </c>
      <c r="K29" s="70">
        <v>33824</v>
      </c>
      <c r="L29" s="70">
        <v>47146564</v>
      </c>
      <c r="M29" s="175">
        <f t="shared" ref="M29:M36" si="2">ROUND(G29*1000/D29,0)</f>
        <v>14333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392019</v>
      </c>
      <c r="D30" s="69">
        <v>5060897</v>
      </c>
      <c r="E30" s="69">
        <v>8788</v>
      </c>
      <c r="F30" s="69">
        <v>5052109</v>
      </c>
      <c r="G30" s="69">
        <v>83449904</v>
      </c>
      <c r="H30" s="69">
        <v>125459</v>
      </c>
      <c r="I30" s="69">
        <v>83324445</v>
      </c>
      <c r="J30" s="70">
        <v>29086139</v>
      </c>
      <c r="K30" s="70">
        <v>23445</v>
      </c>
      <c r="L30" s="70">
        <v>29062694</v>
      </c>
      <c r="M30" s="175">
        <f t="shared" si="2"/>
        <v>16489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182909</v>
      </c>
      <c r="D31" s="69">
        <v>4505444</v>
      </c>
      <c r="E31" s="69">
        <v>47824</v>
      </c>
      <c r="F31" s="69">
        <v>4457620</v>
      </c>
      <c r="G31" s="69">
        <v>25196547</v>
      </c>
      <c r="H31" s="69">
        <v>284930</v>
      </c>
      <c r="I31" s="69">
        <v>24911617</v>
      </c>
      <c r="J31" s="70">
        <v>10193737</v>
      </c>
      <c r="K31" s="70">
        <v>57725</v>
      </c>
      <c r="L31" s="70">
        <v>10136012</v>
      </c>
      <c r="M31" s="175">
        <f t="shared" si="2"/>
        <v>5592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785482</v>
      </c>
      <c r="D32" s="69">
        <v>7249673</v>
      </c>
      <c r="E32" s="69">
        <v>7739</v>
      </c>
      <c r="F32" s="69">
        <v>7241934</v>
      </c>
      <c r="G32" s="69">
        <v>94139726</v>
      </c>
      <c r="H32" s="69">
        <v>73771</v>
      </c>
      <c r="I32" s="69">
        <v>94065955</v>
      </c>
      <c r="J32" s="70">
        <v>31681272</v>
      </c>
      <c r="K32" s="70">
        <v>15794</v>
      </c>
      <c r="L32" s="70">
        <v>31665478</v>
      </c>
      <c r="M32" s="175">
        <f t="shared" si="2"/>
        <v>12985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1663276</v>
      </c>
      <c r="D33" s="69">
        <v>16109315</v>
      </c>
      <c r="E33" s="69">
        <v>358201</v>
      </c>
      <c r="F33" s="69">
        <v>15751114</v>
      </c>
      <c r="G33" s="69">
        <v>85640537</v>
      </c>
      <c r="H33" s="69">
        <v>1576181</v>
      </c>
      <c r="I33" s="69">
        <v>84064356</v>
      </c>
      <c r="J33" s="70">
        <v>38433470</v>
      </c>
      <c r="K33" s="70">
        <v>329460</v>
      </c>
      <c r="L33" s="70">
        <v>38104010</v>
      </c>
      <c r="M33" s="175">
        <f t="shared" si="2"/>
        <v>5316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425672</v>
      </c>
      <c r="D34" s="73">
        <v>5868027</v>
      </c>
      <c r="E34" s="73">
        <v>116719</v>
      </c>
      <c r="F34" s="73">
        <v>5751308</v>
      </c>
      <c r="G34" s="73">
        <v>31442787</v>
      </c>
      <c r="H34" s="73">
        <v>346039</v>
      </c>
      <c r="I34" s="73">
        <v>31096748</v>
      </c>
      <c r="J34" s="74">
        <v>12219422</v>
      </c>
      <c r="K34" s="74">
        <v>77639</v>
      </c>
      <c r="L34" s="74">
        <v>12141783</v>
      </c>
      <c r="M34" s="180">
        <f t="shared" si="2"/>
        <v>5358</v>
      </c>
    </row>
    <row r="35" spans="1:13" s="5" customFormat="1" ht="23.1" customHeight="1" x14ac:dyDescent="0.2">
      <c r="A35" s="48"/>
      <c r="B35" s="45" t="s">
        <v>144</v>
      </c>
      <c r="C35" s="181">
        <v>6585130</v>
      </c>
      <c r="D35" s="181">
        <v>78790766</v>
      </c>
      <c r="E35" s="181">
        <v>732560</v>
      </c>
      <c r="F35" s="181">
        <v>78058206</v>
      </c>
      <c r="G35" s="181">
        <v>758650424</v>
      </c>
      <c r="H35" s="181">
        <v>3676752</v>
      </c>
      <c r="I35" s="181">
        <v>754973672</v>
      </c>
      <c r="J35" s="181">
        <v>300332774</v>
      </c>
      <c r="K35" s="181">
        <v>764777</v>
      </c>
      <c r="L35" s="181">
        <v>299567997</v>
      </c>
      <c r="M35" s="182">
        <f t="shared" si="2"/>
        <v>9629</v>
      </c>
    </row>
    <row r="36" spans="1:13" s="5" customFormat="1" ht="23.1" customHeight="1" thickBot="1" x14ac:dyDescent="0.25">
      <c r="A36" s="49"/>
      <c r="B36" s="50" t="s">
        <v>145</v>
      </c>
      <c r="C36" s="183">
        <v>35451007</v>
      </c>
      <c r="D36" s="183">
        <v>442460323</v>
      </c>
      <c r="E36" s="183">
        <v>3016709</v>
      </c>
      <c r="F36" s="183">
        <v>439443614</v>
      </c>
      <c r="G36" s="183">
        <v>6704525908</v>
      </c>
      <c r="H36" s="183">
        <v>19906352</v>
      </c>
      <c r="I36" s="183">
        <v>6684619556</v>
      </c>
      <c r="J36" s="183">
        <v>2536924400</v>
      </c>
      <c r="K36" s="183">
        <v>3908126</v>
      </c>
      <c r="L36" s="183">
        <v>2533016274</v>
      </c>
      <c r="M36" s="184">
        <f t="shared" si="2"/>
        <v>15153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C3" sqref="C3"/>
      <selection pane="topRight" activeCell="C3" sqref="C3"/>
      <selection pane="bottomLeft" activeCell="C3" sqref="C3"/>
      <selection pane="bottomRight" activeCell="F15" sqref="F1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110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192</v>
      </c>
      <c r="D8" s="33" t="s">
        <v>193</v>
      </c>
      <c r="E8" s="33" t="s">
        <v>194</v>
      </c>
      <c r="F8" s="34" t="s">
        <v>195</v>
      </c>
      <c r="G8" s="33" t="s">
        <v>196</v>
      </c>
      <c r="H8" s="33" t="s">
        <v>197</v>
      </c>
      <c r="I8" s="34" t="s">
        <v>198</v>
      </c>
      <c r="J8" s="33" t="s">
        <v>199</v>
      </c>
      <c r="K8" s="33" t="s">
        <v>200</v>
      </c>
      <c r="L8" s="33" t="s">
        <v>201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23</v>
      </c>
      <c r="D9" s="67">
        <v>4478</v>
      </c>
      <c r="E9" s="67">
        <v>0</v>
      </c>
      <c r="F9" s="67">
        <v>4478</v>
      </c>
      <c r="G9" s="67">
        <v>56552</v>
      </c>
      <c r="H9" s="67">
        <v>0</v>
      </c>
      <c r="I9" s="67">
        <v>56552</v>
      </c>
      <c r="J9" s="68">
        <v>39477</v>
      </c>
      <c r="K9" s="68">
        <v>0</v>
      </c>
      <c r="L9" s="68">
        <v>39477</v>
      </c>
      <c r="M9" s="172">
        <f>ROUND(G9*1000/D9,0)</f>
        <v>12629</v>
      </c>
    </row>
    <row r="10" spans="1:13" s="5" customFormat="1" ht="23.1" customHeight="1" x14ac:dyDescent="0.2">
      <c r="A10" s="38">
        <v>2</v>
      </c>
      <c r="B10" s="39" t="s">
        <v>157</v>
      </c>
      <c r="C10" s="69">
        <v>0</v>
      </c>
      <c r="D10" s="69">
        <v>6</v>
      </c>
      <c r="E10" s="69">
        <v>0</v>
      </c>
      <c r="F10" s="69">
        <v>6</v>
      </c>
      <c r="G10" s="69">
        <v>110</v>
      </c>
      <c r="H10" s="69">
        <v>0</v>
      </c>
      <c r="I10" s="69">
        <v>110</v>
      </c>
      <c r="J10" s="70">
        <v>110</v>
      </c>
      <c r="K10" s="70">
        <v>0</v>
      </c>
      <c r="L10" s="70">
        <v>110</v>
      </c>
      <c r="M10" s="175">
        <f>ROUND(G10*1000/D10,0)</f>
        <v>18333</v>
      </c>
    </row>
    <row r="11" spans="1:13" s="5" customFormat="1" ht="23.1" customHeight="1" x14ac:dyDescent="0.2">
      <c r="A11" s="38">
        <v>3</v>
      </c>
      <c r="B11" s="39" t="s">
        <v>158</v>
      </c>
      <c r="C11" s="69">
        <v>0</v>
      </c>
      <c r="D11" s="69">
        <v>4</v>
      </c>
      <c r="E11" s="69">
        <v>0</v>
      </c>
      <c r="F11" s="69">
        <v>4</v>
      </c>
      <c r="G11" s="69">
        <v>413</v>
      </c>
      <c r="H11" s="69">
        <v>0</v>
      </c>
      <c r="I11" s="69">
        <v>413</v>
      </c>
      <c r="J11" s="70">
        <v>413</v>
      </c>
      <c r="K11" s="70">
        <v>0</v>
      </c>
      <c r="L11" s="70">
        <v>413</v>
      </c>
      <c r="M11" s="175">
        <f t="shared" ref="M11:M21" si="0">ROUND(G11*1000/D11,0)</f>
        <v>103250</v>
      </c>
    </row>
    <row r="12" spans="1:13" s="5" customFormat="1" ht="23.1" customHeight="1" x14ac:dyDescent="0.2">
      <c r="A12" s="38">
        <v>4</v>
      </c>
      <c r="B12" s="39" t="s">
        <v>159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5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9">
        <v>0</v>
      </c>
      <c r="D13" s="69">
        <v>4</v>
      </c>
      <c r="E13" s="69">
        <v>0</v>
      </c>
      <c r="F13" s="69">
        <v>4</v>
      </c>
      <c r="G13" s="69">
        <v>260</v>
      </c>
      <c r="H13" s="69">
        <v>0</v>
      </c>
      <c r="I13" s="69">
        <v>260</v>
      </c>
      <c r="J13" s="70">
        <v>182</v>
      </c>
      <c r="K13" s="70">
        <v>0</v>
      </c>
      <c r="L13" s="70">
        <v>182</v>
      </c>
      <c r="M13" s="175">
        <f t="shared" si="0"/>
        <v>65000</v>
      </c>
    </row>
    <row r="14" spans="1:13" s="5" customFormat="1" ht="23.1" customHeight="1" x14ac:dyDescent="0.2">
      <c r="A14" s="38">
        <v>6</v>
      </c>
      <c r="B14" s="39" t="s">
        <v>161</v>
      </c>
      <c r="C14" s="69">
        <v>10</v>
      </c>
      <c r="D14" s="69">
        <v>199</v>
      </c>
      <c r="E14" s="173">
        <v>0</v>
      </c>
      <c r="F14" s="69">
        <v>199</v>
      </c>
      <c r="G14" s="69">
        <v>69915</v>
      </c>
      <c r="H14" s="69">
        <v>0</v>
      </c>
      <c r="I14" s="69">
        <v>69915</v>
      </c>
      <c r="J14" s="70">
        <v>69915</v>
      </c>
      <c r="K14" s="70">
        <v>0</v>
      </c>
      <c r="L14" s="70">
        <v>69915</v>
      </c>
      <c r="M14" s="175">
        <f t="shared" si="0"/>
        <v>351332</v>
      </c>
    </row>
    <row r="15" spans="1:13" s="5" customFormat="1" ht="23.1" customHeight="1" x14ac:dyDescent="0.2">
      <c r="A15" s="38">
        <v>7</v>
      </c>
      <c r="B15" s="39" t="s">
        <v>162</v>
      </c>
      <c r="C15" s="69">
        <v>0</v>
      </c>
      <c r="D15" s="69">
        <v>100</v>
      </c>
      <c r="E15" s="69">
        <v>0</v>
      </c>
      <c r="F15" s="69">
        <v>100</v>
      </c>
      <c r="G15" s="69">
        <v>477</v>
      </c>
      <c r="H15" s="69">
        <v>0</v>
      </c>
      <c r="I15" s="69">
        <v>477</v>
      </c>
      <c r="J15" s="70">
        <v>334</v>
      </c>
      <c r="K15" s="70">
        <v>0</v>
      </c>
      <c r="L15" s="70">
        <v>334</v>
      </c>
      <c r="M15" s="175">
        <f t="shared" si="0"/>
        <v>4770</v>
      </c>
    </row>
    <row r="16" spans="1:13" s="5" customFormat="1" ht="23.1" customHeight="1" x14ac:dyDescent="0.2">
      <c r="A16" s="38">
        <v>8</v>
      </c>
      <c r="B16" s="39" t="s">
        <v>163</v>
      </c>
      <c r="C16" s="69">
        <v>0</v>
      </c>
      <c r="D16" s="69">
        <v>3</v>
      </c>
      <c r="E16" s="69">
        <v>0</v>
      </c>
      <c r="F16" s="69">
        <v>3</v>
      </c>
      <c r="G16" s="69">
        <v>753</v>
      </c>
      <c r="H16" s="69">
        <v>0</v>
      </c>
      <c r="I16" s="69">
        <v>753</v>
      </c>
      <c r="J16" s="70">
        <v>527</v>
      </c>
      <c r="K16" s="70">
        <v>0</v>
      </c>
      <c r="L16" s="70">
        <v>527</v>
      </c>
      <c r="M16" s="175">
        <f t="shared" si="0"/>
        <v>251000</v>
      </c>
    </row>
    <row r="17" spans="1:13" s="5" customFormat="1" ht="23.1" customHeight="1" x14ac:dyDescent="0.2">
      <c r="A17" s="38">
        <v>9</v>
      </c>
      <c r="B17" s="39" t="s">
        <v>164</v>
      </c>
      <c r="C17" s="69">
        <v>7</v>
      </c>
      <c r="D17" s="69">
        <v>44</v>
      </c>
      <c r="E17" s="69">
        <v>3</v>
      </c>
      <c r="F17" s="69">
        <v>41</v>
      </c>
      <c r="G17" s="69">
        <v>4877</v>
      </c>
      <c r="H17" s="69">
        <v>195</v>
      </c>
      <c r="I17" s="69">
        <v>4682</v>
      </c>
      <c r="J17" s="70">
        <v>4877</v>
      </c>
      <c r="K17" s="70">
        <v>195</v>
      </c>
      <c r="L17" s="70">
        <v>4682</v>
      </c>
      <c r="M17" s="175">
        <f t="shared" si="0"/>
        <v>110841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4</v>
      </c>
      <c r="D18" s="69">
        <v>360</v>
      </c>
      <c r="E18" s="69">
        <v>0</v>
      </c>
      <c r="F18" s="69">
        <v>360</v>
      </c>
      <c r="G18" s="69">
        <v>2851</v>
      </c>
      <c r="H18" s="69">
        <v>0</v>
      </c>
      <c r="I18" s="69">
        <v>2851</v>
      </c>
      <c r="J18" s="70">
        <v>2851</v>
      </c>
      <c r="K18" s="70">
        <v>0</v>
      </c>
      <c r="L18" s="70">
        <v>2851</v>
      </c>
      <c r="M18" s="175">
        <f t="shared" si="0"/>
        <v>7919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13</v>
      </c>
      <c r="D19" s="71">
        <v>701</v>
      </c>
      <c r="E19" s="71">
        <v>4</v>
      </c>
      <c r="F19" s="71">
        <v>697</v>
      </c>
      <c r="G19" s="71">
        <v>182253</v>
      </c>
      <c r="H19" s="71">
        <v>219</v>
      </c>
      <c r="I19" s="71">
        <v>182034</v>
      </c>
      <c r="J19" s="72">
        <v>181421</v>
      </c>
      <c r="K19" s="72">
        <v>219</v>
      </c>
      <c r="L19" s="72">
        <v>181202</v>
      </c>
      <c r="M19" s="175">
        <f t="shared" si="0"/>
        <v>259990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7</v>
      </c>
      <c r="D20" s="71">
        <v>36</v>
      </c>
      <c r="E20" s="71">
        <v>0</v>
      </c>
      <c r="F20" s="71">
        <v>36</v>
      </c>
      <c r="G20" s="71">
        <v>34872</v>
      </c>
      <c r="H20" s="71">
        <v>0</v>
      </c>
      <c r="I20" s="71">
        <v>34872</v>
      </c>
      <c r="J20" s="72">
        <v>34872</v>
      </c>
      <c r="K20" s="72">
        <v>0</v>
      </c>
      <c r="L20" s="72">
        <v>34872</v>
      </c>
      <c r="M20" s="175">
        <f t="shared" si="0"/>
        <v>968667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0</v>
      </c>
      <c r="D21" s="71">
        <v>35</v>
      </c>
      <c r="E21" s="71">
        <v>0</v>
      </c>
      <c r="F21" s="71">
        <v>35</v>
      </c>
      <c r="G21" s="71">
        <v>11987</v>
      </c>
      <c r="H21" s="71">
        <v>0</v>
      </c>
      <c r="I21" s="71">
        <v>11987</v>
      </c>
      <c r="J21" s="72">
        <v>11837</v>
      </c>
      <c r="K21" s="72">
        <v>0</v>
      </c>
      <c r="L21" s="72">
        <v>11837</v>
      </c>
      <c r="M21" s="175">
        <f t="shared" si="0"/>
        <v>342486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0</v>
      </c>
      <c r="D22" s="73">
        <v>4</v>
      </c>
      <c r="E22" s="73">
        <v>0</v>
      </c>
      <c r="F22" s="73">
        <v>4</v>
      </c>
      <c r="G22" s="73">
        <v>150</v>
      </c>
      <c r="H22" s="73">
        <v>0</v>
      </c>
      <c r="I22" s="73">
        <v>150</v>
      </c>
      <c r="J22" s="74">
        <v>105</v>
      </c>
      <c r="K22" s="74">
        <v>0</v>
      </c>
      <c r="L22" s="74">
        <v>105</v>
      </c>
      <c r="M22" s="180">
        <f>ROUND(G22*1000/D22,0)</f>
        <v>37500</v>
      </c>
    </row>
    <row r="23" spans="1:13" s="5" customFormat="1" ht="23.1" customHeight="1" x14ac:dyDescent="0.2">
      <c r="A23" s="44"/>
      <c r="B23" s="45" t="s">
        <v>134</v>
      </c>
      <c r="C23" s="181">
        <v>64</v>
      </c>
      <c r="D23" s="181">
        <v>5974</v>
      </c>
      <c r="E23" s="181">
        <v>7</v>
      </c>
      <c r="F23" s="181">
        <v>5967</v>
      </c>
      <c r="G23" s="181">
        <v>365470</v>
      </c>
      <c r="H23" s="181">
        <v>414</v>
      </c>
      <c r="I23" s="181">
        <v>365056</v>
      </c>
      <c r="J23" s="181">
        <v>346921</v>
      </c>
      <c r="K23" s="181">
        <v>414</v>
      </c>
      <c r="L23" s="181">
        <v>346507</v>
      </c>
      <c r="M23" s="180">
        <f>ROUND(G23*1000/D23,0)</f>
        <v>61177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2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10</v>
      </c>
      <c r="E25" s="69">
        <v>0</v>
      </c>
      <c r="F25" s="69">
        <v>10</v>
      </c>
      <c r="G25" s="69">
        <v>2208</v>
      </c>
      <c r="H25" s="69">
        <v>0</v>
      </c>
      <c r="I25" s="69">
        <v>2208</v>
      </c>
      <c r="J25" s="70">
        <v>2208</v>
      </c>
      <c r="K25" s="70">
        <v>0</v>
      </c>
      <c r="L25" s="70">
        <v>2208</v>
      </c>
      <c r="M25" s="175">
        <f>ROUND(G25*1000/D25,0)</f>
        <v>220800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1</v>
      </c>
      <c r="E26" s="69">
        <v>0</v>
      </c>
      <c r="F26" s="69">
        <v>1</v>
      </c>
      <c r="G26" s="69">
        <v>13</v>
      </c>
      <c r="H26" s="69">
        <v>0</v>
      </c>
      <c r="I26" s="69">
        <v>13</v>
      </c>
      <c r="J26" s="70">
        <v>13</v>
      </c>
      <c r="K26" s="70">
        <v>0</v>
      </c>
      <c r="L26" s="70">
        <v>13</v>
      </c>
      <c r="M26" s="175">
        <f>ROUND(G26*1000/D26,0)</f>
        <v>13000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3</v>
      </c>
      <c r="D27" s="69">
        <v>3</v>
      </c>
      <c r="E27" s="69">
        <v>0</v>
      </c>
      <c r="F27" s="69">
        <v>3</v>
      </c>
      <c r="G27" s="69">
        <v>127</v>
      </c>
      <c r="H27" s="69">
        <v>0</v>
      </c>
      <c r="I27" s="69">
        <v>127</v>
      </c>
      <c r="J27" s="70">
        <v>127</v>
      </c>
      <c r="K27" s="70">
        <v>0</v>
      </c>
      <c r="L27" s="70">
        <v>127</v>
      </c>
      <c r="M27" s="175">
        <f>ROUND(G27*1000/D27,0)</f>
        <v>42333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70">
        <v>0</v>
      </c>
      <c r="K28" s="70">
        <v>0</v>
      </c>
      <c r="L28" s="70">
        <v>0</v>
      </c>
      <c r="M28" s="175" t="s">
        <v>275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5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5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0</v>
      </c>
      <c r="D31" s="69">
        <v>7</v>
      </c>
      <c r="E31" s="69">
        <v>0</v>
      </c>
      <c r="F31" s="69">
        <v>7</v>
      </c>
      <c r="G31" s="69">
        <v>4289</v>
      </c>
      <c r="H31" s="69">
        <v>0</v>
      </c>
      <c r="I31" s="69">
        <v>4289</v>
      </c>
      <c r="J31" s="70">
        <v>3949</v>
      </c>
      <c r="K31" s="70">
        <v>0</v>
      </c>
      <c r="L31" s="70">
        <v>3949</v>
      </c>
      <c r="M31" s="175">
        <f t="shared" ref="M31:M36" si="1">ROUND(G31*1000/D31,0)</f>
        <v>612714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0</v>
      </c>
      <c r="D32" s="69">
        <v>3</v>
      </c>
      <c r="E32" s="69">
        <v>0</v>
      </c>
      <c r="F32" s="69">
        <v>3</v>
      </c>
      <c r="G32" s="69">
        <v>55</v>
      </c>
      <c r="H32" s="69">
        <v>0</v>
      </c>
      <c r="I32" s="69">
        <v>55</v>
      </c>
      <c r="J32" s="70">
        <v>55</v>
      </c>
      <c r="K32" s="70">
        <v>0</v>
      </c>
      <c r="L32" s="70">
        <v>55</v>
      </c>
      <c r="M32" s="175">
        <f t="shared" si="1"/>
        <v>18333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4</v>
      </c>
      <c r="D33" s="69">
        <v>295</v>
      </c>
      <c r="E33" s="69">
        <v>17</v>
      </c>
      <c r="F33" s="69">
        <v>278</v>
      </c>
      <c r="G33" s="69">
        <v>76566</v>
      </c>
      <c r="H33" s="69">
        <v>104</v>
      </c>
      <c r="I33" s="69">
        <v>76462</v>
      </c>
      <c r="J33" s="70">
        <v>75349</v>
      </c>
      <c r="K33" s="70">
        <v>104</v>
      </c>
      <c r="L33" s="70">
        <v>75245</v>
      </c>
      <c r="M33" s="175">
        <f t="shared" si="1"/>
        <v>259546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30</v>
      </c>
      <c r="E34" s="73">
        <v>0</v>
      </c>
      <c r="F34" s="73">
        <v>30</v>
      </c>
      <c r="G34" s="73">
        <v>12967</v>
      </c>
      <c r="H34" s="73">
        <v>0</v>
      </c>
      <c r="I34" s="73">
        <v>12967</v>
      </c>
      <c r="J34" s="74">
        <v>12448</v>
      </c>
      <c r="K34" s="74">
        <v>0</v>
      </c>
      <c r="L34" s="74">
        <v>12448</v>
      </c>
      <c r="M34" s="180">
        <f t="shared" si="1"/>
        <v>432233</v>
      </c>
    </row>
    <row r="35" spans="1:13" s="5" customFormat="1" ht="23.1" customHeight="1" x14ac:dyDescent="0.2">
      <c r="A35" s="48"/>
      <c r="B35" s="45" t="s">
        <v>144</v>
      </c>
      <c r="C35" s="181">
        <v>7</v>
      </c>
      <c r="D35" s="181">
        <v>349</v>
      </c>
      <c r="E35" s="181">
        <v>17</v>
      </c>
      <c r="F35" s="181">
        <v>332</v>
      </c>
      <c r="G35" s="181">
        <v>96225</v>
      </c>
      <c r="H35" s="181">
        <v>104</v>
      </c>
      <c r="I35" s="181">
        <v>96121</v>
      </c>
      <c r="J35" s="181">
        <v>94149</v>
      </c>
      <c r="K35" s="181">
        <v>104</v>
      </c>
      <c r="L35" s="181">
        <v>94045</v>
      </c>
      <c r="M35" s="182">
        <f t="shared" si="1"/>
        <v>275716</v>
      </c>
    </row>
    <row r="36" spans="1:13" s="5" customFormat="1" ht="23.1" customHeight="1" thickBot="1" x14ac:dyDescent="0.25">
      <c r="A36" s="49"/>
      <c r="B36" s="50" t="s">
        <v>145</v>
      </c>
      <c r="C36" s="183">
        <v>71</v>
      </c>
      <c r="D36" s="183">
        <v>6323</v>
      </c>
      <c r="E36" s="183">
        <v>24</v>
      </c>
      <c r="F36" s="183">
        <v>6299</v>
      </c>
      <c r="G36" s="183">
        <v>461695</v>
      </c>
      <c r="H36" s="183">
        <v>518</v>
      </c>
      <c r="I36" s="183">
        <v>461177</v>
      </c>
      <c r="J36" s="183">
        <v>441070</v>
      </c>
      <c r="K36" s="183">
        <v>518</v>
      </c>
      <c r="L36" s="183">
        <v>440552</v>
      </c>
      <c r="M36" s="184">
        <f t="shared" si="1"/>
        <v>73018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4" activePane="bottomRight" state="frozen"/>
      <selection activeCell="C3" sqref="C3"/>
      <selection pane="topRight" activeCell="C3" sqref="C3"/>
      <selection pane="bottomLeft" activeCell="C3" sqref="C3"/>
      <selection pane="bottomRight" activeCell="H12" sqref="H1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202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206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59</v>
      </c>
      <c r="D8" s="33" t="s">
        <v>60</v>
      </c>
      <c r="E8" s="33" t="s">
        <v>61</v>
      </c>
      <c r="F8" s="34" t="s">
        <v>62</v>
      </c>
      <c r="G8" s="33" t="s">
        <v>63</v>
      </c>
      <c r="H8" s="33" t="s">
        <v>64</v>
      </c>
      <c r="I8" s="34" t="s">
        <v>65</v>
      </c>
      <c r="J8" s="33" t="s">
        <v>66</v>
      </c>
      <c r="K8" s="33" t="s">
        <v>67</v>
      </c>
      <c r="L8" s="33" t="s">
        <v>68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85283</v>
      </c>
      <c r="D9" s="67">
        <v>134847</v>
      </c>
      <c r="E9" s="67">
        <v>15381</v>
      </c>
      <c r="F9" s="67">
        <v>119466</v>
      </c>
      <c r="G9" s="67">
        <v>14100</v>
      </c>
      <c r="H9" s="67">
        <v>878</v>
      </c>
      <c r="I9" s="67">
        <v>13222</v>
      </c>
      <c r="J9" s="68">
        <v>14089</v>
      </c>
      <c r="K9" s="68">
        <v>867</v>
      </c>
      <c r="L9" s="68">
        <v>13222</v>
      </c>
      <c r="M9" s="172">
        <f>ROUND(G9*1000/D9,0)</f>
        <v>105</v>
      </c>
    </row>
    <row r="10" spans="1:13" s="5" customFormat="1" ht="23.1" customHeight="1" x14ac:dyDescent="0.2">
      <c r="A10" s="38">
        <v>2</v>
      </c>
      <c r="B10" s="39" t="s">
        <v>157</v>
      </c>
      <c r="C10" s="69">
        <v>4951</v>
      </c>
      <c r="D10" s="69">
        <v>24740</v>
      </c>
      <c r="E10" s="69">
        <v>7042</v>
      </c>
      <c r="F10" s="69">
        <v>17698</v>
      </c>
      <c r="G10" s="69">
        <v>1720</v>
      </c>
      <c r="H10" s="69">
        <v>339</v>
      </c>
      <c r="I10" s="69">
        <v>1381</v>
      </c>
      <c r="J10" s="70">
        <v>1712</v>
      </c>
      <c r="K10" s="70">
        <v>339</v>
      </c>
      <c r="L10" s="70">
        <v>1373</v>
      </c>
      <c r="M10" s="175">
        <f>ROUND(G10*1000/D10,0)</f>
        <v>70</v>
      </c>
    </row>
    <row r="11" spans="1:13" s="5" customFormat="1" ht="23.1" customHeight="1" x14ac:dyDescent="0.2">
      <c r="A11" s="38">
        <v>3</v>
      </c>
      <c r="B11" s="39" t="s">
        <v>158</v>
      </c>
      <c r="C11" s="69">
        <v>2263031</v>
      </c>
      <c r="D11" s="69">
        <v>140862</v>
      </c>
      <c r="E11" s="69">
        <v>25841</v>
      </c>
      <c r="F11" s="69">
        <v>115021</v>
      </c>
      <c r="G11" s="69">
        <v>5350</v>
      </c>
      <c r="H11" s="69">
        <v>538</v>
      </c>
      <c r="I11" s="69">
        <v>4812</v>
      </c>
      <c r="J11" s="70">
        <v>4473</v>
      </c>
      <c r="K11" s="70">
        <v>268</v>
      </c>
      <c r="L11" s="70">
        <v>4205</v>
      </c>
      <c r="M11" s="175">
        <f t="shared" ref="M11:M21" si="0">ROUND(G11*1000/D11,0)</f>
        <v>38</v>
      </c>
    </row>
    <row r="12" spans="1:13" s="5" customFormat="1" ht="23.1" customHeight="1" x14ac:dyDescent="0.2">
      <c r="A12" s="38">
        <v>4</v>
      </c>
      <c r="B12" s="39" t="s">
        <v>159</v>
      </c>
      <c r="C12" s="69">
        <v>79455</v>
      </c>
      <c r="D12" s="69">
        <v>133697</v>
      </c>
      <c r="E12" s="69">
        <v>5024</v>
      </c>
      <c r="F12" s="69">
        <v>128673</v>
      </c>
      <c r="G12" s="69">
        <v>41810</v>
      </c>
      <c r="H12" s="69">
        <v>303</v>
      </c>
      <c r="I12" s="69">
        <v>41507</v>
      </c>
      <c r="J12" s="70">
        <v>36144</v>
      </c>
      <c r="K12" s="70">
        <v>245</v>
      </c>
      <c r="L12" s="70">
        <v>35899</v>
      </c>
      <c r="M12" s="175">
        <f t="shared" si="0"/>
        <v>313</v>
      </c>
    </row>
    <row r="13" spans="1:13" s="5" customFormat="1" ht="23.1" customHeight="1" x14ac:dyDescent="0.2">
      <c r="A13" s="38">
        <v>5</v>
      </c>
      <c r="B13" s="39" t="s">
        <v>160</v>
      </c>
      <c r="C13" s="69">
        <v>72</v>
      </c>
      <c r="D13" s="69">
        <v>14458</v>
      </c>
      <c r="E13" s="69">
        <v>1372</v>
      </c>
      <c r="F13" s="69">
        <v>13086</v>
      </c>
      <c r="G13" s="69">
        <v>90</v>
      </c>
      <c r="H13" s="69">
        <v>9</v>
      </c>
      <c r="I13" s="69">
        <v>81</v>
      </c>
      <c r="J13" s="70">
        <v>90</v>
      </c>
      <c r="K13" s="70">
        <v>9</v>
      </c>
      <c r="L13" s="70">
        <v>81</v>
      </c>
      <c r="M13" s="175">
        <f t="shared" si="0"/>
        <v>6</v>
      </c>
    </row>
    <row r="14" spans="1:13" s="5" customFormat="1" ht="23.1" customHeight="1" x14ac:dyDescent="0.2">
      <c r="A14" s="38">
        <v>6</v>
      </c>
      <c r="B14" s="39" t="s">
        <v>161</v>
      </c>
      <c r="C14" s="69">
        <v>3617104</v>
      </c>
      <c r="D14" s="69">
        <v>860954</v>
      </c>
      <c r="E14" s="69">
        <v>4420</v>
      </c>
      <c r="F14" s="69">
        <v>856534</v>
      </c>
      <c r="G14" s="69">
        <v>37607</v>
      </c>
      <c r="H14" s="69">
        <v>233</v>
      </c>
      <c r="I14" s="69">
        <v>37374</v>
      </c>
      <c r="J14" s="70">
        <v>28963</v>
      </c>
      <c r="K14" s="70">
        <v>233</v>
      </c>
      <c r="L14" s="70">
        <v>28730</v>
      </c>
      <c r="M14" s="175">
        <f t="shared" si="0"/>
        <v>44</v>
      </c>
    </row>
    <row r="15" spans="1:13" s="5" customFormat="1" ht="23.1" customHeight="1" x14ac:dyDescent="0.2">
      <c r="A15" s="38">
        <v>7</v>
      </c>
      <c r="B15" s="39" t="s">
        <v>162</v>
      </c>
      <c r="C15" s="69">
        <v>218706</v>
      </c>
      <c r="D15" s="69">
        <v>86511</v>
      </c>
      <c r="E15" s="69">
        <v>24731</v>
      </c>
      <c r="F15" s="69">
        <v>61780</v>
      </c>
      <c r="G15" s="69">
        <v>5753</v>
      </c>
      <c r="H15" s="69">
        <v>1214</v>
      </c>
      <c r="I15" s="69">
        <v>4539</v>
      </c>
      <c r="J15" s="70">
        <v>5753</v>
      </c>
      <c r="K15" s="70">
        <v>1214</v>
      </c>
      <c r="L15" s="70">
        <v>4539</v>
      </c>
      <c r="M15" s="175">
        <f t="shared" si="0"/>
        <v>67</v>
      </c>
    </row>
    <row r="16" spans="1:13" s="5" customFormat="1" ht="23.1" customHeight="1" x14ac:dyDescent="0.2">
      <c r="A16" s="38">
        <v>8</v>
      </c>
      <c r="B16" s="39" t="s">
        <v>163</v>
      </c>
      <c r="C16" s="69">
        <v>229688</v>
      </c>
      <c r="D16" s="69">
        <v>55255</v>
      </c>
      <c r="E16" s="69">
        <v>7382</v>
      </c>
      <c r="F16" s="69">
        <v>47873</v>
      </c>
      <c r="G16" s="69">
        <v>63890</v>
      </c>
      <c r="H16" s="69">
        <v>155</v>
      </c>
      <c r="I16" s="69">
        <v>63735</v>
      </c>
      <c r="J16" s="70">
        <v>41572</v>
      </c>
      <c r="K16" s="70">
        <v>155</v>
      </c>
      <c r="L16" s="70">
        <v>41417</v>
      </c>
      <c r="M16" s="175">
        <f t="shared" si="0"/>
        <v>1156</v>
      </c>
    </row>
    <row r="17" spans="1:13" s="5" customFormat="1" ht="23.1" customHeight="1" x14ac:dyDescent="0.2">
      <c r="A17" s="38">
        <v>9</v>
      </c>
      <c r="B17" s="39" t="s">
        <v>164</v>
      </c>
      <c r="C17" s="69">
        <v>37094</v>
      </c>
      <c r="D17" s="69">
        <v>90554</v>
      </c>
      <c r="E17" s="69">
        <v>10897</v>
      </c>
      <c r="F17" s="69">
        <v>79657</v>
      </c>
      <c r="G17" s="69">
        <v>109571</v>
      </c>
      <c r="H17" s="69">
        <v>757</v>
      </c>
      <c r="I17" s="69">
        <v>108814</v>
      </c>
      <c r="J17" s="70">
        <v>75906</v>
      </c>
      <c r="K17" s="70">
        <v>579</v>
      </c>
      <c r="L17" s="70">
        <v>75327</v>
      </c>
      <c r="M17" s="175">
        <f t="shared" si="0"/>
        <v>1210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122097</v>
      </c>
      <c r="D18" s="69">
        <v>50660</v>
      </c>
      <c r="E18" s="69">
        <v>3570</v>
      </c>
      <c r="F18" s="69">
        <v>47090</v>
      </c>
      <c r="G18" s="69">
        <v>7916</v>
      </c>
      <c r="H18" s="69">
        <v>71</v>
      </c>
      <c r="I18" s="69">
        <v>7845</v>
      </c>
      <c r="J18" s="70">
        <v>7916</v>
      </c>
      <c r="K18" s="70">
        <v>71</v>
      </c>
      <c r="L18" s="70">
        <v>7845</v>
      </c>
      <c r="M18" s="175">
        <f t="shared" si="0"/>
        <v>156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3638</v>
      </c>
      <c r="D19" s="71">
        <v>1072420</v>
      </c>
      <c r="E19" s="71">
        <v>2386</v>
      </c>
      <c r="F19" s="71">
        <v>1070034</v>
      </c>
      <c r="G19" s="71">
        <v>25176</v>
      </c>
      <c r="H19" s="71">
        <v>68</v>
      </c>
      <c r="I19" s="71">
        <v>25108</v>
      </c>
      <c r="J19" s="72">
        <v>25176</v>
      </c>
      <c r="K19" s="72">
        <v>68</v>
      </c>
      <c r="L19" s="72">
        <v>25108</v>
      </c>
      <c r="M19" s="175">
        <f t="shared" si="0"/>
        <v>23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151673</v>
      </c>
      <c r="D20" s="71">
        <v>10339</v>
      </c>
      <c r="E20" s="71">
        <v>0</v>
      </c>
      <c r="F20" s="71">
        <v>10339</v>
      </c>
      <c r="G20" s="71">
        <v>284</v>
      </c>
      <c r="H20" s="71">
        <v>0</v>
      </c>
      <c r="I20" s="71">
        <v>284</v>
      </c>
      <c r="J20" s="72">
        <v>284</v>
      </c>
      <c r="K20" s="72">
        <v>0</v>
      </c>
      <c r="L20" s="72">
        <v>284</v>
      </c>
      <c r="M20" s="175">
        <f t="shared" si="0"/>
        <v>27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12260</v>
      </c>
      <c r="D21" s="71">
        <v>69173</v>
      </c>
      <c r="E21" s="71">
        <v>2966</v>
      </c>
      <c r="F21" s="71">
        <v>66207</v>
      </c>
      <c r="G21" s="71">
        <v>1342</v>
      </c>
      <c r="H21" s="71">
        <v>58</v>
      </c>
      <c r="I21" s="71">
        <v>1284</v>
      </c>
      <c r="J21" s="72">
        <v>1259</v>
      </c>
      <c r="K21" s="72">
        <v>56</v>
      </c>
      <c r="L21" s="72">
        <v>1203</v>
      </c>
      <c r="M21" s="175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59905</v>
      </c>
      <c r="D22" s="73">
        <v>2504</v>
      </c>
      <c r="E22" s="73">
        <v>0</v>
      </c>
      <c r="F22" s="73">
        <v>2504</v>
      </c>
      <c r="G22" s="73">
        <v>7971</v>
      </c>
      <c r="H22" s="73">
        <v>0</v>
      </c>
      <c r="I22" s="73">
        <v>7971</v>
      </c>
      <c r="J22" s="74">
        <v>5265</v>
      </c>
      <c r="K22" s="74">
        <v>0</v>
      </c>
      <c r="L22" s="74">
        <v>5265</v>
      </c>
      <c r="M22" s="180">
        <f>ROUND(G22*1000/D22,0)</f>
        <v>3183</v>
      </c>
    </row>
    <row r="23" spans="1:13" s="5" customFormat="1" ht="23.1" customHeight="1" x14ac:dyDescent="0.2">
      <c r="A23" s="44"/>
      <c r="B23" s="45" t="s">
        <v>134</v>
      </c>
      <c r="C23" s="181">
        <v>6884957</v>
      </c>
      <c r="D23" s="181">
        <v>2746974</v>
      </c>
      <c r="E23" s="181">
        <v>111012</v>
      </c>
      <c r="F23" s="181">
        <v>2635962</v>
      </c>
      <c r="G23" s="181">
        <v>322580</v>
      </c>
      <c r="H23" s="181">
        <v>4623</v>
      </c>
      <c r="I23" s="181">
        <v>317957</v>
      </c>
      <c r="J23" s="181">
        <v>248602</v>
      </c>
      <c r="K23" s="181">
        <v>4104</v>
      </c>
      <c r="L23" s="181">
        <v>244498</v>
      </c>
      <c r="M23" s="180">
        <f>ROUND(G23*1000/D23,0)</f>
        <v>117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37861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2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188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5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2096</v>
      </c>
      <c r="E26" s="69">
        <v>1437</v>
      </c>
      <c r="F26" s="69">
        <v>659</v>
      </c>
      <c r="G26" s="69">
        <v>31</v>
      </c>
      <c r="H26" s="69">
        <v>21</v>
      </c>
      <c r="I26" s="69">
        <v>10</v>
      </c>
      <c r="J26" s="70">
        <v>31</v>
      </c>
      <c r="K26" s="70">
        <v>21</v>
      </c>
      <c r="L26" s="70">
        <v>10</v>
      </c>
      <c r="M26" s="175">
        <f t="shared" ref="M26:M31" si="1">ROUND(G26*1000/D26,0)</f>
        <v>15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1920</v>
      </c>
      <c r="D27" s="69">
        <v>33410</v>
      </c>
      <c r="E27" s="69">
        <v>3231</v>
      </c>
      <c r="F27" s="69">
        <v>30179</v>
      </c>
      <c r="G27" s="69">
        <v>740</v>
      </c>
      <c r="H27" s="69">
        <v>31</v>
      </c>
      <c r="I27" s="69">
        <v>709</v>
      </c>
      <c r="J27" s="70">
        <v>740</v>
      </c>
      <c r="K27" s="70">
        <v>31</v>
      </c>
      <c r="L27" s="70">
        <v>709</v>
      </c>
      <c r="M27" s="175">
        <f t="shared" si="1"/>
        <v>22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95668</v>
      </c>
      <c r="D28" s="69">
        <v>2849</v>
      </c>
      <c r="E28" s="69">
        <v>0</v>
      </c>
      <c r="F28" s="69">
        <v>2849</v>
      </c>
      <c r="G28" s="69">
        <v>71</v>
      </c>
      <c r="H28" s="69">
        <v>0</v>
      </c>
      <c r="I28" s="69">
        <v>71</v>
      </c>
      <c r="J28" s="70">
        <v>71</v>
      </c>
      <c r="K28" s="70">
        <v>0</v>
      </c>
      <c r="L28" s="70">
        <v>71</v>
      </c>
      <c r="M28" s="175">
        <f t="shared" si="1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0</v>
      </c>
      <c r="D29" s="69">
        <v>836</v>
      </c>
      <c r="E29" s="69">
        <v>112</v>
      </c>
      <c r="F29" s="69">
        <v>724</v>
      </c>
      <c r="G29" s="69">
        <v>2</v>
      </c>
      <c r="H29" s="69">
        <v>0</v>
      </c>
      <c r="I29" s="69">
        <v>2</v>
      </c>
      <c r="J29" s="70">
        <v>2</v>
      </c>
      <c r="K29" s="70">
        <v>0</v>
      </c>
      <c r="L29" s="70">
        <v>2</v>
      </c>
      <c r="M29" s="175">
        <f t="shared" si="1"/>
        <v>2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471474</v>
      </c>
      <c r="D30" s="69">
        <v>1430</v>
      </c>
      <c r="E30" s="69">
        <v>0</v>
      </c>
      <c r="F30" s="69">
        <v>1430</v>
      </c>
      <c r="G30" s="69">
        <v>22</v>
      </c>
      <c r="H30" s="69">
        <v>0</v>
      </c>
      <c r="I30" s="69">
        <v>22</v>
      </c>
      <c r="J30" s="70">
        <v>22</v>
      </c>
      <c r="K30" s="70">
        <v>0</v>
      </c>
      <c r="L30" s="70">
        <v>22</v>
      </c>
      <c r="M30" s="175">
        <f t="shared" si="1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225494</v>
      </c>
      <c r="D31" s="69">
        <v>20588</v>
      </c>
      <c r="E31" s="69">
        <v>368</v>
      </c>
      <c r="F31" s="69">
        <v>20220</v>
      </c>
      <c r="G31" s="69">
        <v>2225</v>
      </c>
      <c r="H31" s="69">
        <v>11</v>
      </c>
      <c r="I31" s="69">
        <v>2214</v>
      </c>
      <c r="J31" s="70">
        <v>2225</v>
      </c>
      <c r="K31" s="70">
        <v>11</v>
      </c>
      <c r="L31" s="70">
        <v>2214</v>
      </c>
      <c r="M31" s="175">
        <f t="shared" si="1"/>
        <v>108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70">
        <v>0</v>
      </c>
      <c r="K32" s="70">
        <v>0</v>
      </c>
      <c r="L32" s="70">
        <v>0</v>
      </c>
      <c r="M32" s="175" t="s">
        <v>275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25686</v>
      </c>
      <c r="D33" s="69">
        <v>244142</v>
      </c>
      <c r="E33" s="69">
        <v>10084</v>
      </c>
      <c r="F33" s="69">
        <v>234058</v>
      </c>
      <c r="G33" s="69">
        <v>3418</v>
      </c>
      <c r="H33" s="69">
        <v>141</v>
      </c>
      <c r="I33" s="69">
        <v>3277</v>
      </c>
      <c r="J33" s="70">
        <v>3418</v>
      </c>
      <c r="K33" s="70">
        <v>141</v>
      </c>
      <c r="L33" s="70">
        <v>3277</v>
      </c>
      <c r="M33" s="175">
        <f>ROUND(G33*1000/D33,0)</f>
        <v>14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10179</v>
      </c>
      <c r="D34" s="73">
        <v>23132</v>
      </c>
      <c r="E34" s="73">
        <v>616</v>
      </c>
      <c r="F34" s="73">
        <v>22516</v>
      </c>
      <c r="G34" s="73">
        <v>950</v>
      </c>
      <c r="H34" s="73">
        <v>11</v>
      </c>
      <c r="I34" s="73">
        <v>939</v>
      </c>
      <c r="J34" s="74">
        <v>950</v>
      </c>
      <c r="K34" s="74">
        <v>11</v>
      </c>
      <c r="L34" s="74">
        <v>939</v>
      </c>
      <c r="M34" s="180">
        <f>ROUND(G34*1000/D34,0)</f>
        <v>41</v>
      </c>
    </row>
    <row r="35" spans="1:13" s="5" customFormat="1" ht="23.1" customHeight="1" x14ac:dyDescent="0.2">
      <c r="A35" s="48"/>
      <c r="B35" s="45" t="s">
        <v>144</v>
      </c>
      <c r="C35" s="181">
        <v>868470</v>
      </c>
      <c r="D35" s="181">
        <v>328483</v>
      </c>
      <c r="E35" s="181">
        <v>15848</v>
      </c>
      <c r="F35" s="181">
        <v>312635</v>
      </c>
      <c r="G35" s="181">
        <v>7459</v>
      </c>
      <c r="H35" s="181">
        <v>215</v>
      </c>
      <c r="I35" s="181">
        <v>7244</v>
      </c>
      <c r="J35" s="181">
        <v>7459</v>
      </c>
      <c r="K35" s="181">
        <v>215</v>
      </c>
      <c r="L35" s="181">
        <v>7244</v>
      </c>
      <c r="M35" s="182">
        <f>ROUND(G35*1000/D35,0)</f>
        <v>23</v>
      </c>
    </row>
    <row r="36" spans="1:13" s="5" customFormat="1" ht="23.1" customHeight="1" thickBot="1" x14ac:dyDescent="0.25">
      <c r="A36" s="49"/>
      <c r="B36" s="50" t="s">
        <v>145</v>
      </c>
      <c r="C36" s="183">
        <v>7753427</v>
      </c>
      <c r="D36" s="183">
        <v>3075457</v>
      </c>
      <c r="E36" s="183">
        <v>126860</v>
      </c>
      <c r="F36" s="183">
        <v>2948597</v>
      </c>
      <c r="G36" s="183">
        <v>330039</v>
      </c>
      <c r="H36" s="183">
        <v>4838</v>
      </c>
      <c r="I36" s="183">
        <v>325201</v>
      </c>
      <c r="J36" s="183">
        <v>256061</v>
      </c>
      <c r="K36" s="183">
        <v>4319</v>
      </c>
      <c r="L36" s="183">
        <v>251742</v>
      </c>
      <c r="M36" s="184">
        <f>ROUND(G36*1000/D36,0)</f>
        <v>107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G15" sqref="G1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C3" s="55"/>
      <c r="D3" s="7" t="s">
        <v>178</v>
      </c>
      <c r="E3" s="54" t="s">
        <v>179</v>
      </c>
      <c r="M3" s="10" t="s">
        <v>180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69</v>
      </c>
      <c r="D8" s="33" t="s">
        <v>70</v>
      </c>
      <c r="E8" s="33" t="s">
        <v>71</v>
      </c>
      <c r="F8" s="34" t="s">
        <v>72</v>
      </c>
      <c r="G8" s="33" t="s">
        <v>73</v>
      </c>
      <c r="H8" s="33" t="s">
        <v>74</v>
      </c>
      <c r="I8" s="34" t="s">
        <v>75</v>
      </c>
      <c r="J8" s="33" t="s">
        <v>76</v>
      </c>
      <c r="K8" s="33" t="s">
        <v>77</v>
      </c>
      <c r="L8" s="33" t="s">
        <v>78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3837986</v>
      </c>
      <c r="D9" s="67">
        <v>61993733</v>
      </c>
      <c r="E9" s="67">
        <v>4924917</v>
      </c>
      <c r="F9" s="67">
        <v>57068816</v>
      </c>
      <c r="G9" s="67">
        <v>1391295</v>
      </c>
      <c r="H9" s="67">
        <v>119316</v>
      </c>
      <c r="I9" s="67">
        <v>1271979</v>
      </c>
      <c r="J9" s="68">
        <v>1391295</v>
      </c>
      <c r="K9" s="68">
        <v>119316</v>
      </c>
      <c r="L9" s="68">
        <v>1271979</v>
      </c>
      <c r="M9" s="172">
        <f>ROUND(G9*1000*1000/D9,0)</f>
        <v>22443</v>
      </c>
    </row>
    <row r="10" spans="1:13" s="5" customFormat="1" ht="23.1" customHeight="1" x14ac:dyDescent="0.2">
      <c r="A10" s="38">
        <v>2</v>
      </c>
      <c r="B10" s="39" t="s">
        <v>157</v>
      </c>
      <c r="C10" s="69">
        <v>2557680</v>
      </c>
      <c r="D10" s="69">
        <v>45928423</v>
      </c>
      <c r="E10" s="69">
        <v>2873463</v>
      </c>
      <c r="F10" s="69">
        <v>43054960</v>
      </c>
      <c r="G10" s="69">
        <v>1091135</v>
      </c>
      <c r="H10" s="69">
        <v>67897</v>
      </c>
      <c r="I10" s="69">
        <v>1023238</v>
      </c>
      <c r="J10" s="70">
        <v>1091135</v>
      </c>
      <c r="K10" s="70">
        <v>67897</v>
      </c>
      <c r="L10" s="70">
        <v>1023238</v>
      </c>
      <c r="M10" s="175">
        <f>ROUND(G10*1000*1000/D10,0)</f>
        <v>23757</v>
      </c>
    </row>
    <row r="11" spans="1:13" s="5" customFormat="1" ht="23.1" customHeight="1" x14ac:dyDescent="0.2">
      <c r="A11" s="38">
        <v>3</v>
      </c>
      <c r="B11" s="39" t="s">
        <v>158</v>
      </c>
      <c r="C11" s="69">
        <v>3970607</v>
      </c>
      <c r="D11" s="69">
        <v>51107814</v>
      </c>
      <c r="E11" s="69">
        <v>2664445</v>
      </c>
      <c r="F11" s="69">
        <v>48443369</v>
      </c>
      <c r="G11" s="69">
        <v>1098655</v>
      </c>
      <c r="H11" s="69">
        <v>61851</v>
      </c>
      <c r="I11" s="69">
        <v>1036804</v>
      </c>
      <c r="J11" s="70">
        <v>1098655</v>
      </c>
      <c r="K11" s="70">
        <v>61851</v>
      </c>
      <c r="L11" s="70">
        <v>1036804</v>
      </c>
      <c r="M11" s="175">
        <f t="shared" ref="M11:M20" si="0">ROUND(G11*1000*1000/D11,0)</f>
        <v>21497</v>
      </c>
    </row>
    <row r="12" spans="1:13" s="5" customFormat="1" ht="23.1" customHeight="1" x14ac:dyDescent="0.2">
      <c r="A12" s="38">
        <v>4</v>
      </c>
      <c r="B12" s="39" t="s">
        <v>159</v>
      </c>
      <c r="C12" s="69">
        <v>4397881</v>
      </c>
      <c r="D12" s="69">
        <v>77721947</v>
      </c>
      <c r="E12" s="69">
        <v>3992230</v>
      </c>
      <c r="F12" s="69">
        <v>73729717</v>
      </c>
      <c r="G12" s="69">
        <v>1826830</v>
      </c>
      <c r="H12" s="69">
        <v>91470</v>
      </c>
      <c r="I12" s="69">
        <v>1735360</v>
      </c>
      <c r="J12" s="70">
        <v>1826830</v>
      </c>
      <c r="K12" s="70">
        <v>91470</v>
      </c>
      <c r="L12" s="70">
        <v>1735360</v>
      </c>
      <c r="M12" s="175">
        <f t="shared" si="0"/>
        <v>23505</v>
      </c>
    </row>
    <row r="13" spans="1:13" s="5" customFormat="1" ht="23.1" customHeight="1" x14ac:dyDescent="0.2">
      <c r="A13" s="38">
        <v>5</v>
      </c>
      <c r="B13" s="39" t="s">
        <v>160</v>
      </c>
      <c r="C13" s="69">
        <v>10087102</v>
      </c>
      <c r="D13" s="69">
        <v>105367036</v>
      </c>
      <c r="E13" s="69">
        <v>3938233</v>
      </c>
      <c r="F13" s="69">
        <v>101428803</v>
      </c>
      <c r="G13" s="69">
        <v>3360615</v>
      </c>
      <c r="H13" s="69">
        <v>120993</v>
      </c>
      <c r="I13" s="69">
        <v>3239622</v>
      </c>
      <c r="J13" s="70">
        <v>3360615</v>
      </c>
      <c r="K13" s="70">
        <v>120993</v>
      </c>
      <c r="L13" s="70">
        <v>3239622</v>
      </c>
      <c r="M13" s="175">
        <f t="shared" si="0"/>
        <v>31894</v>
      </c>
    </row>
    <row r="14" spans="1:13" s="5" customFormat="1" ht="23.1" customHeight="1" x14ac:dyDescent="0.2">
      <c r="A14" s="38">
        <v>6</v>
      </c>
      <c r="B14" s="39" t="s">
        <v>161</v>
      </c>
      <c r="C14" s="69">
        <v>14716102</v>
      </c>
      <c r="D14" s="69">
        <v>107674510</v>
      </c>
      <c r="E14" s="69">
        <v>8536271</v>
      </c>
      <c r="F14" s="69">
        <v>99138239</v>
      </c>
      <c r="G14" s="69">
        <v>2140890</v>
      </c>
      <c r="H14" s="69">
        <v>152976</v>
      </c>
      <c r="I14" s="69">
        <v>1987914</v>
      </c>
      <c r="J14" s="70">
        <v>2140865</v>
      </c>
      <c r="K14" s="70">
        <v>152976</v>
      </c>
      <c r="L14" s="70">
        <v>1987889</v>
      </c>
      <c r="M14" s="175">
        <f t="shared" si="0"/>
        <v>19883</v>
      </c>
    </row>
    <row r="15" spans="1:13" s="5" customFormat="1" ht="23.1" customHeight="1" x14ac:dyDescent="0.2">
      <c r="A15" s="38">
        <v>7</v>
      </c>
      <c r="B15" s="39" t="s">
        <v>162</v>
      </c>
      <c r="C15" s="69">
        <v>321579</v>
      </c>
      <c r="D15" s="69">
        <v>7906872</v>
      </c>
      <c r="E15" s="69">
        <v>1103662</v>
      </c>
      <c r="F15" s="69">
        <v>6803210</v>
      </c>
      <c r="G15" s="69">
        <v>230087</v>
      </c>
      <c r="H15" s="69">
        <v>32116</v>
      </c>
      <c r="I15" s="69">
        <v>197971</v>
      </c>
      <c r="J15" s="70">
        <v>230087</v>
      </c>
      <c r="K15" s="70">
        <v>32116</v>
      </c>
      <c r="L15" s="70">
        <v>197971</v>
      </c>
      <c r="M15" s="175">
        <f t="shared" si="0"/>
        <v>29100</v>
      </c>
    </row>
    <row r="16" spans="1:13" s="5" customFormat="1" ht="23.1" customHeight="1" x14ac:dyDescent="0.2">
      <c r="A16" s="38">
        <v>8</v>
      </c>
      <c r="B16" s="39" t="s">
        <v>163</v>
      </c>
      <c r="C16" s="69">
        <v>581832</v>
      </c>
      <c r="D16" s="69">
        <v>13865552</v>
      </c>
      <c r="E16" s="69">
        <v>1071687</v>
      </c>
      <c r="F16" s="69">
        <v>12793865</v>
      </c>
      <c r="G16" s="69">
        <v>320494</v>
      </c>
      <c r="H16" s="69">
        <v>27868</v>
      </c>
      <c r="I16" s="69">
        <v>292626</v>
      </c>
      <c r="J16" s="70">
        <v>320494</v>
      </c>
      <c r="K16" s="70">
        <v>27868</v>
      </c>
      <c r="L16" s="70">
        <v>292626</v>
      </c>
      <c r="M16" s="175">
        <f t="shared" si="0"/>
        <v>23114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1186354</v>
      </c>
      <c r="D17" s="69">
        <v>78444328</v>
      </c>
      <c r="E17" s="69">
        <v>3960712</v>
      </c>
      <c r="F17" s="69">
        <v>74483616</v>
      </c>
      <c r="G17" s="69">
        <v>1933729</v>
      </c>
      <c r="H17" s="69">
        <v>96535</v>
      </c>
      <c r="I17" s="69">
        <v>1837194</v>
      </c>
      <c r="J17" s="70">
        <v>1933729</v>
      </c>
      <c r="K17" s="70">
        <v>96535</v>
      </c>
      <c r="L17" s="70">
        <v>1837194</v>
      </c>
      <c r="M17" s="175">
        <f t="shared" si="0"/>
        <v>24651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12776698</v>
      </c>
      <c r="D18" s="69">
        <v>44106222</v>
      </c>
      <c r="E18" s="69">
        <v>3208023</v>
      </c>
      <c r="F18" s="69">
        <v>40898199</v>
      </c>
      <c r="G18" s="69">
        <v>1072817</v>
      </c>
      <c r="H18" s="69">
        <v>76292</v>
      </c>
      <c r="I18" s="69">
        <v>996525</v>
      </c>
      <c r="J18" s="70">
        <v>1072817</v>
      </c>
      <c r="K18" s="70">
        <v>76292</v>
      </c>
      <c r="L18" s="70">
        <v>996525</v>
      </c>
      <c r="M18" s="175">
        <f t="shared" si="0"/>
        <v>24323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4805782</v>
      </c>
      <c r="D19" s="71">
        <v>82021996</v>
      </c>
      <c r="E19" s="71">
        <v>22156536</v>
      </c>
      <c r="F19" s="71">
        <v>59865460</v>
      </c>
      <c r="G19" s="71">
        <v>1829097</v>
      </c>
      <c r="H19" s="71">
        <v>494548</v>
      </c>
      <c r="I19" s="71">
        <v>1334549</v>
      </c>
      <c r="J19" s="72">
        <v>1829097</v>
      </c>
      <c r="K19" s="72">
        <v>494548</v>
      </c>
      <c r="L19" s="72">
        <v>1334549</v>
      </c>
      <c r="M19" s="175">
        <f t="shared" si="0"/>
        <v>22300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1345070</v>
      </c>
      <c r="D20" s="71">
        <v>24824422</v>
      </c>
      <c r="E20" s="71">
        <v>1417686</v>
      </c>
      <c r="F20" s="71">
        <v>23406736</v>
      </c>
      <c r="G20" s="71">
        <v>718212</v>
      </c>
      <c r="H20" s="71">
        <v>40542</v>
      </c>
      <c r="I20" s="71">
        <v>677670</v>
      </c>
      <c r="J20" s="72">
        <v>718212</v>
      </c>
      <c r="K20" s="72">
        <v>40542</v>
      </c>
      <c r="L20" s="72">
        <v>677670</v>
      </c>
      <c r="M20" s="175">
        <f t="shared" si="0"/>
        <v>28932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1870585</v>
      </c>
      <c r="D21" s="71">
        <v>66342156</v>
      </c>
      <c r="E21" s="71">
        <v>4734395</v>
      </c>
      <c r="F21" s="71">
        <v>61607761</v>
      </c>
      <c r="G21" s="71">
        <v>1503370</v>
      </c>
      <c r="H21" s="71">
        <v>106955</v>
      </c>
      <c r="I21" s="71">
        <v>1396415</v>
      </c>
      <c r="J21" s="72">
        <v>1323036</v>
      </c>
      <c r="K21" s="72">
        <v>94602</v>
      </c>
      <c r="L21" s="72">
        <v>1228434</v>
      </c>
      <c r="M21" s="175">
        <f>ROUND(G21*1000*1000/D21,0)</f>
        <v>22661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185256</v>
      </c>
      <c r="D22" s="73">
        <v>3477413</v>
      </c>
      <c r="E22" s="73">
        <v>507263</v>
      </c>
      <c r="F22" s="73">
        <v>2970150</v>
      </c>
      <c r="G22" s="73">
        <v>100496</v>
      </c>
      <c r="H22" s="73">
        <v>14660</v>
      </c>
      <c r="I22" s="73">
        <v>85836</v>
      </c>
      <c r="J22" s="74">
        <v>100496</v>
      </c>
      <c r="K22" s="74">
        <v>14660</v>
      </c>
      <c r="L22" s="74">
        <v>85836</v>
      </c>
      <c r="M22" s="180">
        <f>ROUND(G22*1000*1000/D22,0)</f>
        <v>28900</v>
      </c>
    </row>
    <row r="23" spans="1:13" s="5" customFormat="1" ht="23.1" customHeight="1" x14ac:dyDescent="0.2">
      <c r="A23" s="44"/>
      <c r="B23" s="45" t="s">
        <v>134</v>
      </c>
      <c r="C23" s="181">
        <v>62640514</v>
      </c>
      <c r="D23" s="181">
        <v>770782424</v>
      </c>
      <c r="E23" s="181">
        <v>65089523</v>
      </c>
      <c r="F23" s="181">
        <v>705692901</v>
      </c>
      <c r="G23" s="181">
        <v>18617722</v>
      </c>
      <c r="H23" s="181">
        <v>1504019</v>
      </c>
      <c r="I23" s="181">
        <v>17113703</v>
      </c>
      <c r="J23" s="181">
        <v>18437363</v>
      </c>
      <c r="K23" s="181">
        <v>1491666</v>
      </c>
      <c r="L23" s="181">
        <v>16945697</v>
      </c>
      <c r="M23" s="180">
        <f>ROUND(G23*1000*1000/D23,0)</f>
        <v>24154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45882</v>
      </c>
      <c r="D24" s="67">
        <v>2004706</v>
      </c>
      <c r="E24" s="67">
        <v>250100</v>
      </c>
      <c r="F24" s="67">
        <v>1754606</v>
      </c>
      <c r="G24" s="67">
        <v>48513</v>
      </c>
      <c r="H24" s="67">
        <v>6052</v>
      </c>
      <c r="I24" s="67">
        <v>42461</v>
      </c>
      <c r="J24" s="68">
        <v>48513</v>
      </c>
      <c r="K24" s="68">
        <v>6052</v>
      </c>
      <c r="L24" s="68">
        <v>42461</v>
      </c>
      <c r="M24" s="172">
        <f>ROUND(G24*1000*1000/D24,0)</f>
        <v>24200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1482941</v>
      </c>
      <c r="D25" s="69">
        <v>21353422</v>
      </c>
      <c r="E25" s="69">
        <v>1715788</v>
      </c>
      <c r="F25" s="69">
        <v>19637634</v>
      </c>
      <c r="G25" s="69">
        <v>400527</v>
      </c>
      <c r="H25" s="69">
        <v>32663</v>
      </c>
      <c r="I25" s="69">
        <v>367864</v>
      </c>
      <c r="J25" s="70">
        <v>400527</v>
      </c>
      <c r="K25" s="70">
        <v>32663</v>
      </c>
      <c r="L25" s="70">
        <v>367864</v>
      </c>
      <c r="M25" s="175">
        <f>ROUND(G25*1000*1000/D25,0)</f>
        <v>18757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2534097</v>
      </c>
      <c r="D26" s="69">
        <v>53673502</v>
      </c>
      <c r="E26" s="69">
        <v>3301521</v>
      </c>
      <c r="F26" s="69">
        <v>50371981</v>
      </c>
      <c r="G26" s="69">
        <v>1119692</v>
      </c>
      <c r="H26" s="69">
        <v>66587</v>
      </c>
      <c r="I26" s="69">
        <v>1053105</v>
      </c>
      <c r="J26" s="70">
        <v>1119692</v>
      </c>
      <c r="K26" s="70">
        <v>66587</v>
      </c>
      <c r="L26" s="70">
        <v>1053105</v>
      </c>
      <c r="M26" s="175">
        <f t="shared" ref="M26:M32" si="1">ROUND(G26*1000*1000/D26,0)</f>
        <v>20861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221056</v>
      </c>
      <c r="D27" s="69">
        <v>17293604</v>
      </c>
      <c r="E27" s="69">
        <v>1962536</v>
      </c>
      <c r="F27" s="69">
        <v>15331068</v>
      </c>
      <c r="G27" s="69">
        <v>345662</v>
      </c>
      <c r="H27" s="69">
        <v>37892</v>
      </c>
      <c r="I27" s="69">
        <v>307770</v>
      </c>
      <c r="J27" s="70">
        <v>345662</v>
      </c>
      <c r="K27" s="70">
        <v>37892</v>
      </c>
      <c r="L27" s="70">
        <v>307770</v>
      </c>
      <c r="M27" s="175">
        <f t="shared" si="1"/>
        <v>19988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243366</v>
      </c>
      <c r="D28" s="69">
        <v>7576624</v>
      </c>
      <c r="E28" s="69">
        <v>1199881</v>
      </c>
      <c r="F28" s="69">
        <v>6376743</v>
      </c>
      <c r="G28" s="69">
        <v>197802</v>
      </c>
      <c r="H28" s="69">
        <v>31123</v>
      </c>
      <c r="I28" s="69">
        <v>166679</v>
      </c>
      <c r="J28" s="70">
        <v>197802</v>
      </c>
      <c r="K28" s="70">
        <v>31123</v>
      </c>
      <c r="L28" s="70">
        <v>166679</v>
      </c>
      <c r="M28" s="175">
        <f t="shared" si="1"/>
        <v>26107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201694</v>
      </c>
      <c r="D29" s="69">
        <v>4695929</v>
      </c>
      <c r="E29" s="69">
        <v>740888</v>
      </c>
      <c r="F29" s="69">
        <v>3955041</v>
      </c>
      <c r="G29" s="69">
        <v>135992</v>
      </c>
      <c r="H29" s="69">
        <v>21455</v>
      </c>
      <c r="I29" s="69">
        <v>114537</v>
      </c>
      <c r="J29" s="70">
        <v>135957</v>
      </c>
      <c r="K29" s="70">
        <v>21457</v>
      </c>
      <c r="L29" s="70">
        <v>114500</v>
      </c>
      <c r="M29" s="175">
        <f t="shared" si="1"/>
        <v>28960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288058</v>
      </c>
      <c r="D30" s="69">
        <v>2181145</v>
      </c>
      <c r="E30" s="69">
        <v>313462</v>
      </c>
      <c r="F30" s="69">
        <v>1867683</v>
      </c>
      <c r="G30" s="69">
        <v>49954</v>
      </c>
      <c r="H30" s="69">
        <v>6821</v>
      </c>
      <c r="I30" s="69">
        <v>43133</v>
      </c>
      <c r="J30" s="70">
        <v>49954</v>
      </c>
      <c r="K30" s="70">
        <v>6821</v>
      </c>
      <c r="L30" s="70">
        <v>43133</v>
      </c>
      <c r="M30" s="175">
        <f t="shared" si="1"/>
        <v>22903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62708363</v>
      </c>
      <c r="D31" s="69">
        <v>35560965</v>
      </c>
      <c r="E31" s="69">
        <v>2965723</v>
      </c>
      <c r="F31" s="69">
        <v>32595242</v>
      </c>
      <c r="G31" s="69">
        <v>720036</v>
      </c>
      <c r="H31" s="69">
        <v>52750</v>
      </c>
      <c r="I31" s="69">
        <v>667286</v>
      </c>
      <c r="J31" s="70">
        <v>720036</v>
      </c>
      <c r="K31" s="70">
        <v>52750</v>
      </c>
      <c r="L31" s="70">
        <v>667286</v>
      </c>
      <c r="M31" s="175">
        <f t="shared" si="1"/>
        <v>20248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272405</v>
      </c>
      <c r="D32" s="69">
        <v>4640550</v>
      </c>
      <c r="E32" s="69">
        <v>546516</v>
      </c>
      <c r="F32" s="69">
        <v>4094034</v>
      </c>
      <c r="G32" s="69">
        <v>108547</v>
      </c>
      <c r="H32" s="69">
        <v>12971</v>
      </c>
      <c r="I32" s="69">
        <v>95576</v>
      </c>
      <c r="J32" s="70">
        <v>108547</v>
      </c>
      <c r="K32" s="70">
        <v>12971</v>
      </c>
      <c r="L32" s="70">
        <v>95576</v>
      </c>
      <c r="M32" s="175">
        <f t="shared" si="1"/>
        <v>23391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15355570</v>
      </c>
      <c r="D33" s="69">
        <v>118129783</v>
      </c>
      <c r="E33" s="69">
        <v>31450482</v>
      </c>
      <c r="F33" s="69">
        <v>86679301</v>
      </c>
      <c r="G33" s="69">
        <v>2041471</v>
      </c>
      <c r="H33" s="69">
        <v>524595</v>
      </c>
      <c r="I33" s="69">
        <v>1516876</v>
      </c>
      <c r="J33" s="70">
        <v>2041449</v>
      </c>
      <c r="K33" s="70">
        <v>524573</v>
      </c>
      <c r="L33" s="70">
        <v>1516876</v>
      </c>
      <c r="M33" s="175">
        <f>ROUND(G33*1000*1000/D33,0)</f>
        <v>17282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3592326</v>
      </c>
      <c r="D34" s="73">
        <v>64521854</v>
      </c>
      <c r="E34" s="73">
        <v>3098538</v>
      </c>
      <c r="F34" s="73">
        <v>61423316</v>
      </c>
      <c r="G34" s="73">
        <v>1474453</v>
      </c>
      <c r="H34" s="73">
        <v>65718</v>
      </c>
      <c r="I34" s="73">
        <v>1408735</v>
      </c>
      <c r="J34" s="74">
        <v>1474453</v>
      </c>
      <c r="K34" s="74">
        <v>65718</v>
      </c>
      <c r="L34" s="74">
        <v>1408735</v>
      </c>
      <c r="M34" s="180">
        <f>ROUND(G34*1000*1000/D34,0)</f>
        <v>22852</v>
      </c>
    </row>
    <row r="35" spans="1:13" s="5" customFormat="1" ht="23.1" customHeight="1" x14ac:dyDescent="0.2">
      <c r="A35" s="48"/>
      <c r="B35" s="45" t="s">
        <v>144</v>
      </c>
      <c r="C35" s="181">
        <v>86945758</v>
      </c>
      <c r="D35" s="181">
        <v>331632084</v>
      </c>
      <c r="E35" s="181">
        <v>47545435</v>
      </c>
      <c r="F35" s="181">
        <v>284086649</v>
      </c>
      <c r="G35" s="181">
        <v>6642649</v>
      </c>
      <c r="H35" s="181">
        <v>858627</v>
      </c>
      <c r="I35" s="181">
        <v>5784022</v>
      </c>
      <c r="J35" s="181">
        <v>6642592</v>
      </c>
      <c r="K35" s="181">
        <v>858607</v>
      </c>
      <c r="L35" s="181">
        <v>5783985</v>
      </c>
      <c r="M35" s="182">
        <f>ROUND(G35*1000*1000/D35,0)</f>
        <v>20030</v>
      </c>
    </row>
    <row r="36" spans="1:13" s="5" customFormat="1" ht="23.1" customHeight="1" thickBot="1" x14ac:dyDescent="0.25">
      <c r="A36" s="49"/>
      <c r="B36" s="50" t="s">
        <v>145</v>
      </c>
      <c r="C36" s="183">
        <v>149586272</v>
      </c>
      <c r="D36" s="183">
        <v>1102414508</v>
      </c>
      <c r="E36" s="183">
        <v>112634958</v>
      </c>
      <c r="F36" s="183">
        <v>989779550</v>
      </c>
      <c r="G36" s="183">
        <v>25260371</v>
      </c>
      <c r="H36" s="183">
        <v>2362646</v>
      </c>
      <c r="I36" s="183">
        <v>22897725</v>
      </c>
      <c r="J36" s="183">
        <v>25079955</v>
      </c>
      <c r="K36" s="183">
        <v>2350273</v>
      </c>
      <c r="L36" s="183">
        <v>22729682</v>
      </c>
      <c r="M36" s="184">
        <f>ROUND(G36*1000*1000/D36,0)</f>
        <v>22914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M22" sqref="M22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5" width="27.125" style="52" customWidth="1"/>
    <col min="16" max="16384" width="11" style="52"/>
  </cols>
  <sheetData>
    <row r="2" spans="1:13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175</v>
      </c>
      <c r="H3" s="55"/>
      <c r="M3" s="56" t="s">
        <v>176</v>
      </c>
    </row>
    <row r="4" spans="1:13" s="5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5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5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177</v>
      </c>
      <c r="H6" s="26" t="s">
        <v>31</v>
      </c>
      <c r="I6" s="26" t="s">
        <v>32</v>
      </c>
      <c r="J6" s="26" t="s">
        <v>177</v>
      </c>
      <c r="K6" s="26" t="s">
        <v>31</v>
      </c>
      <c r="L6" s="26" t="s">
        <v>32</v>
      </c>
      <c r="M6" s="27" t="s">
        <v>113</v>
      </c>
    </row>
    <row r="7" spans="1:13" s="51" customFormat="1" ht="23.1" customHeight="1" x14ac:dyDescent="0.15">
      <c r="A7" s="17"/>
      <c r="B7" s="1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51" customFormat="1" ht="23.1" customHeight="1" x14ac:dyDescent="0.15">
      <c r="A8" s="31"/>
      <c r="B8" s="32"/>
      <c r="C8" s="34" t="s">
        <v>79</v>
      </c>
      <c r="D8" s="33" t="s">
        <v>80</v>
      </c>
      <c r="E8" s="33" t="s">
        <v>81</v>
      </c>
      <c r="F8" s="34" t="s">
        <v>82</v>
      </c>
      <c r="G8" s="33" t="s">
        <v>83</v>
      </c>
      <c r="H8" s="33" t="s">
        <v>84</v>
      </c>
      <c r="I8" s="34" t="s">
        <v>85</v>
      </c>
      <c r="J8" s="33" t="s">
        <v>86</v>
      </c>
      <c r="K8" s="33" t="s">
        <v>87</v>
      </c>
      <c r="L8" s="33" t="s">
        <v>88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698641</v>
      </c>
      <c r="D9" s="67">
        <v>1224547</v>
      </c>
      <c r="E9" s="67">
        <v>14290</v>
      </c>
      <c r="F9" s="67">
        <v>1210257</v>
      </c>
      <c r="G9" s="67">
        <v>9559002</v>
      </c>
      <c r="H9" s="67">
        <v>4718</v>
      </c>
      <c r="I9" s="67">
        <v>9554284</v>
      </c>
      <c r="J9" s="68">
        <v>6037675</v>
      </c>
      <c r="K9" s="68">
        <v>3159</v>
      </c>
      <c r="L9" s="68">
        <v>6034516</v>
      </c>
      <c r="M9" s="172">
        <f>ROUND(G9*1000/D9,0)</f>
        <v>7806</v>
      </c>
    </row>
    <row r="10" spans="1:13" s="5" customFormat="1" ht="23.1" customHeight="1" x14ac:dyDescent="0.2">
      <c r="A10" s="38">
        <v>2</v>
      </c>
      <c r="B10" s="39" t="s">
        <v>157</v>
      </c>
      <c r="C10" s="69">
        <v>8275</v>
      </c>
      <c r="D10" s="69">
        <v>460273</v>
      </c>
      <c r="E10" s="69">
        <v>58021</v>
      </c>
      <c r="F10" s="69">
        <v>402252</v>
      </c>
      <c r="G10" s="69">
        <v>325588</v>
      </c>
      <c r="H10" s="69">
        <v>4636</v>
      </c>
      <c r="I10" s="69">
        <v>320952</v>
      </c>
      <c r="J10" s="70">
        <v>234582</v>
      </c>
      <c r="K10" s="70">
        <v>4259</v>
      </c>
      <c r="L10" s="70">
        <v>230323</v>
      </c>
      <c r="M10" s="175">
        <f>ROUND(G10*1000/D10,0)</f>
        <v>707</v>
      </c>
    </row>
    <row r="11" spans="1:13" s="5" customFormat="1" ht="23.1" customHeight="1" x14ac:dyDescent="0.2">
      <c r="A11" s="38">
        <v>3</v>
      </c>
      <c r="B11" s="39" t="s">
        <v>158</v>
      </c>
      <c r="C11" s="69">
        <v>66408</v>
      </c>
      <c r="D11" s="69">
        <v>1685682</v>
      </c>
      <c r="E11" s="69">
        <v>92183</v>
      </c>
      <c r="F11" s="69">
        <v>1593499</v>
      </c>
      <c r="G11" s="69">
        <v>1598789</v>
      </c>
      <c r="H11" s="69">
        <v>8594</v>
      </c>
      <c r="I11" s="69">
        <v>1590195</v>
      </c>
      <c r="J11" s="70">
        <v>920767</v>
      </c>
      <c r="K11" s="70">
        <v>7484</v>
      </c>
      <c r="L11" s="70">
        <v>913283</v>
      </c>
      <c r="M11" s="175">
        <f t="shared" ref="M11:M18" si="0">ROUND(G11*1000/D11,0)</f>
        <v>948</v>
      </c>
    </row>
    <row r="12" spans="1:13" s="5" customFormat="1" ht="23.1" customHeight="1" x14ac:dyDescent="0.2">
      <c r="A12" s="38">
        <v>4</v>
      </c>
      <c r="B12" s="39" t="s">
        <v>159</v>
      </c>
      <c r="C12" s="69">
        <v>10835</v>
      </c>
      <c r="D12" s="69">
        <v>132050</v>
      </c>
      <c r="E12" s="69">
        <v>664</v>
      </c>
      <c r="F12" s="69">
        <v>131386</v>
      </c>
      <c r="G12" s="69">
        <v>468727</v>
      </c>
      <c r="H12" s="69">
        <v>807</v>
      </c>
      <c r="I12" s="69">
        <v>467920</v>
      </c>
      <c r="J12" s="70">
        <v>326467</v>
      </c>
      <c r="K12" s="70">
        <v>565</v>
      </c>
      <c r="L12" s="70">
        <v>325902</v>
      </c>
      <c r="M12" s="175">
        <f t="shared" si="0"/>
        <v>3550</v>
      </c>
    </row>
    <row r="13" spans="1:13" s="5" customFormat="1" ht="23.1" customHeight="1" x14ac:dyDescent="0.2">
      <c r="A13" s="38">
        <v>5</v>
      </c>
      <c r="B13" s="39" t="s">
        <v>160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5" t="s">
        <v>276</v>
      </c>
    </row>
    <row r="14" spans="1:13" s="5" customFormat="1" ht="23.1" customHeight="1" x14ac:dyDescent="0.2">
      <c r="A14" s="38">
        <v>6</v>
      </c>
      <c r="B14" s="39" t="s">
        <v>161</v>
      </c>
      <c r="C14" s="69">
        <v>0</v>
      </c>
      <c r="D14" s="69">
        <v>2047</v>
      </c>
      <c r="E14" s="69">
        <v>0</v>
      </c>
      <c r="F14" s="69">
        <v>2047</v>
      </c>
      <c r="G14" s="69">
        <v>8872</v>
      </c>
      <c r="H14" s="69">
        <v>0</v>
      </c>
      <c r="I14" s="69">
        <v>8872</v>
      </c>
      <c r="J14" s="70">
        <v>6210</v>
      </c>
      <c r="K14" s="70">
        <v>0</v>
      </c>
      <c r="L14" s="70">
        <v>6210</v>
      </c>
      <c r="M14" s="175">
        <f t="shared" si="0"/>
        <v>4334</v>
      </c>
    </row>
    <row r="15" spans="1:13" s="5" customFormat="1" ht="23.1" customHeight="1" x14ac:dyDescent="0.2">
      <c r="A15" s="38">
        <v>7</v>
      </c>
      <c r="B15" s="39" t="s">
        <v>162</v>
      </c>
      <c r="C15" s="69">
        <v>83815</v>
      </c>
      <c r="D15" s="69">
        <v>697816</v>
      </c>
      <c r="E15" s="69">
        <v>572</v>
      </c>
      <c r="F15" s="69">
        <v>697244</v>
      </c>
      <c r="G15" s="69">
        <v>3085240</v>
      </c>
      <c r="H15" s="69">
        <v>1821</v>
      </c>
      <c r="I15" s="69">
        <v>3083419</v>
      </c>
      <c r="J15" s="70">
        <v>2145727</v>
      </c>
      <c r="K15" s="70">
        <v>1246</v>
      </c>
      <c r="L15" s="70">
        <v>2144481</v>
      </c>
      <c r="M15" s="175">
        <f t="shared" si="0"/>
        <v>4421</v>
      </c>
    </row>
    <row r="16" spans="1:13" s="5" customFormat="1" ht="23.1" customHeight="1" x14ac:dyDescent="0.2">
      <c r="A16" s="38">
        <v>8</v>
      </c>
      <c r="B16" s="39" t="s">
        <v>163</v>
      </c>
      <c r="C16" s="69">
        <v>42854</v>
      </c>
      <c r="D16" s="69">
        <v>180463</v>
      </c>
      <c r="E16" s="69">
        <v>11654</v>
      </c>
      <c r="F16" s="69">
        <v>168809</v>
      </c>
      <c r="G16" s="69">
        <v>57993</v>
      </c>
      <c r="H16" s="69">
        <v>3593</v>
      </c>
      <c r="I16" s="69">
        <v>54400</v>
      </c>
      <c r="J16" s="70">
        <v>40549</v>
      </c>
      <c r="K16" s="70">
        <v>2515</v>
      </c>
      <c r="L16" s="70">
        <v>38034</v>
      </c>
      <c r="M16" s="175">
        <f t="shared" si="0"/>
        <v>321</v>
      </c>
    </row>
    <row r="17" spans="1:13" s="5" customFormat="1" ht="23.1" customHeight="1" x14ac:dyDescent="0.2">
      <c r="A17" s="38">
        <v>9</v>
      </c>
      <c r="B17" s="39" t="s">
        <v>164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70">
        <v>0</v>
      </c>
      <c r="K17" s="70">
        <v>0</v>
      </c>
      <c r="L17" s="70">
        <v>0</v>
      </c>
      <c r="M17" s="175" t="s">
        <v>276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185</v>
      </c>
      <c r="D18" s="69">
        <v>35892</v>
      </c>
      <c r="E18" s="69">
        <v>0</v>
      </c>
      <c r="F18" s="69">
        <v>35892</v>
      </c>
      <c r="G18" s="69">
        <v>143568</v>
      </c>
      <c r="H18" s="69">
        <v>0</v>
      </c>
      <c r="I18" s="69">
        <v>143568</v>
      </c>
      <c r="J18" s="70">
        <v>86141</v>
      </c>
      <c r="K18" s="70">
        <v>0</v>
      </c>
      <c r="L18" s="70">
        <v>86141</v>
      </c>
      <c r="M18" s="175">
        <f t="shared" si="0"/>
        <v>4000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5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5" t="s">
        <v>276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5" t="s">
        <v>276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1838</v>
      </c>
      <c r="D22" s="73">
        <v>165872</v>
      </c>
      <c r="E22" s="73">
        <v>0</v>
      </c>
      <c r="F22" s="73">
        <v>165872</v>
      </c>
      <c r="G22" s="73">
        <v>862990</v>
      </c>
      <c r="H22" s="73">
        <v>0</v>
      </c>
      <c r="I22" s="73">
        <v>862990</v>
      </c>
      <c r="J22" s="74">
        <v>603050</v>
      </c>
      <c r="K22" s="74">
        <v>0</v>
      </c>
      <c r="L22" s="74">
        <v>603050</v>
      </c>
      <c r="M22" s="180">
        <f>ROUND(G22*1000/D22,0)</f>
        <v>5203</v>
      </c>
    </row>
    <row r="23" spans="1:13" s="5" customFormat="1" ht="23.1" customHeight="1" x14ac:dyDescent="0.2">
      <c r="A23" s="44"/>
      <c r="B23" s="45" t="s">
        <v>134</v>
      </c>
      <c r="C23" s="181">
        <v>912851</v>
      </c>
      <c r="D23" s="181">
        <v>4584642</v>
      </c>
      <c r="E23" s="181">
        <v>177384</v>
      </c>
      <c r="F23" s="181">
        <v>4407258</v>
      </c>
      <c r="G23" s="181">
        <v>16110769</v>
      </c>
      <c r="H23" s="181">
        <v>24169</v>
      </c>
      <c r="I23" s="181">
        <v>16086600</v>
      </c>
      <c r="J23" s="181">
        <v>10401168</v>
      </c>
      <c r="K23" s="181">
        <v>19228</v>
      </c>
      <c r="L23" s="181">
        <v>10381940</v>
      </c>
      <c r="M23" s="180">
        <f>ROUND(G23*1000/D23,0)</f>
        <v>3514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4285</v>
      </c>
      <c r="D24" s="67">
        <v>69404</v>
      </c>
      <c r="E24" s="67">
        <v>0</v>
      </c>
      <c r="F24" s="67">
        <v>69404</v>
      </c>
      <c r="G24" s="67">
        <v>681827</v>
      </c>
      <c r="H24" s="67">
        <v>0</v>
      </c>
      <c r="I24" s="67">
        <v>681827</v>
      </c>
      <c r="J24" s="68">
        <v>476836</v>
      </c>
      <c r="K24" s="68">
        <v>0</v>
      </c>
      <c r="L24" s="68">
        <v>476836</v>
      </c>
      <c r="M24" s="172">
        <f>ROUND(G24*1000/D24,0)</f>
        <v>9824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5" t="s">
        <v>276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5" t="s">
        <v>276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70">
        <v>0</v>
      </c>
      <c r="K27" s="70">
        <v>0</v>
      </c>
      <c r="L27" s="70">
        <v>0</v>
      </c>
      <c r="M27" s="175" t="s">
        <v>276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0</v>
      </c>
      <c r="D28" s="69">
        <v>41894</v>
      </c>
      <c r="E28" s="69">
        <v>443</v>
      </c>
      <c r="F28" s="69">
        <v>41451</v>
      </c>
      <c r="G28" s="69">
        <v>10683</v>
      </c>
      <c r="H28" s="69">
        <v>113</v>
      </c>
      <c r="I28" s="69">
        <v>10570</v>
      </c>
      <c r="J28" s="70">
        <v>4338</v>
      </c>
      <c r="K28" s="70">
        <v>46</v>
      </c>
      <c r="L28" s="70">
        <v>4292</v>
      </c>
      <c r="M28" s="175">
        <f>ROUND(G28*1000/D28,0)</f>
        <v>255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48947</v>
      </c>
      <c r="D29" s="69">
        <v>77835</v>
      </c>
      <c r="E29" s="69">
        <v>251</v>
      </c>
      <c r="F29" s="69">
        <v>77584</v>
      </c>
      <c r="G29" s="69">
        <v>265238</v>
      </c>
      <c r="H29" s="69">
        <v>757</v>
      </c>
      <c r="I29" s="69">
        <v>264481</v>
      </c>
      <c r="J29" s="70">
        <v>184066</v>
      </c>
      <c r="K29" s="70">
        <v>530</v>
      </c>
      <c r="L29" s="70">
        <v>183536</v>
      </c>
      <c r="M29" s="175">
        <f>ROUND(G29*1000/D29,0)</f>
        <v>3408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15412</v>
      </c>
      <c r="D30" s="69">
        <v>88258</v>
      </c>
      <c r="E30" s="69">
        <v>0</v>
      </c>
      <c r="F30" s="69">
        <v>88258</v>
      </c>
      <c r="G30" s="69">
        <v>361545</v>
      </c>
      <c r="H30" s="69">
        <v>0</v>
      </c>
      <c r="I30" s="69">
        <v>361545</v>
      </c>
      <c r="J30" s="70">
        <v>253081</v>
      </c>
      <c r="K30" s="70">
        <v>0</v>
      </c>
      <c r="L30" s="70">
        <v>253081</v>
      </c>
      <c r="M30" s="175">
        <f>ROUND(G30*1000/D30,0)</f>
        <v>4096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70">
        <v>0</v>
      </c>
      <c r="L31" s="70">
        <v>0</v>
      </c>
      <c r="M31" s="175" t="s">
        <v>276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159</v>
      </c>
      <c r="D32" s="69">
        <v>112771</v>
      </c>
      <c r="E32" s="69">
        <v>214</v>
      </c>
      <c r="F32" s="69">
        <v>112557</v>
      </c>
      <c r="G32" s="69">
        <v>315984</v>
      </c>
      <c r="H32" s="69">
        <v>567</v>
      </c>
      <c r="I32" s="69">
        <v>315417</v>
      </c>
      <c r="J32" s="70">
        <v>190740</v>
      </c>
      <c r="K32" s="70">
        <v>340</v>
      </c>
      <c r="L32" s="70">
        <v>190400</v>
      </c>
      <c r="M32" s="175">
        <f>ROUND(G32*1000/D32,0)</f>
        <v>2802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5" t="s">
        <v>276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4">
        <v>0</v>
      </c>
      <c r="K34" s="74">
        <v>0</v>
      </c>
      <c r="L34" s="74">
        <v>0</v>
      </c>
      <c r="M34" s="180" t="s">
        <v>276</v>
      </c>
    </row>
    <row r="35" spans="1:13" s="5" customFormat="1" ht="23.1" customHeight="1" x14ac:dyDescent="0.2">
      <c r="A35" s="48"/>
      <c r="B35" s="45" t="s">
        <v>144</v>
      </c>
      <c r="C35" s="181">
        <v>68803</v>
      </c>
      <c r="D35" s="181">
        <v>390162</v>
      </c>
      <c r="E35" s="181">
        <v>908</v>
      </c>
      <c r="F35" s="181">
        <v>389254</v>
      </c>
      <c r="G35" s="181">
        <v>1635277</v>
      </c>
      <c r="H35" s="181">
        <v>1437</v>
      </c>
      <c r="I35" s="181">
        <v>1633840</v>
      </c>
      <c r="J35" s="181">
        <v>1109061</v>
      </c>
      <c r="K35" s="181">
        <v>916</v>
      </c>
      <c r="L35" s="181">
        <v>1108145</v>
      </c>
      <c r="M35" s="182">
        <f>ROUND(G35*1000/D35,0)</f>
        <v>4191</v>
      </c>
    </row>
    <row r="36" spans="1:13" s="5" customFormat="1" ht="23.1" customHeight="1" thickBot="1" x14ac:dyDescent="0.25">
      <c r="A36" s="49"/>
      <c r="B36" s="50" t="s">
        <v>145</v>
      </c>
      <c r="C36" s="183">
        <v>981654</v>
      </c>
      <c r="D36" s="183">
        <v>4974804</v>
      </c>
      <c r="E36" s="183">
        <v>178292</v>
      </c>
      <c r="F36" s="183">
        <v>4796512</v>
      </c>
      <c r="G36" s="183">
        <v>17746046</v>
      </c>
      <c r="H36" s="183">
        <v>25606</v>
      </c>
      <c r="I36" s="183">
        <v>17720440</v>
      </c>
      <c r="J36" s="183">
        <v>11510229</v>
      </c>
      <c r="K36" s="183">
        <v>20144</v>
      </c>
      <c r="L36" s="183">
        <v>11490085</v>
      </c>
      <c r="M36" s="184">
        <f>ROUND(G36*1000/D36,0)</f>
        <v>3567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J12" sqref="J1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173</v>
      </c>
      <c r="F3" s="52"/>
      <c r="G3" s="52"/>
      <c r="H3" s="55"/>
      <c r="I3" s="100"/>
      <c r="J3" s="101"/>
      <c r="L3" s="52"/>
      <c r="M3" s="56" t="s">
        <v>174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326</v>
      </c>
      <c r="D8" s="34" t="s">
        <v>327</v>
      </c>
      <c r="E8" s="34" t="s">
        <v>328</v>
      </c>
      <c r="F8" s="34" t="s">
        <v>329</v>
      </c>
      <c r="G8" s="34" t="s">
        <v>330</v>
      </c>
      <c r="H8" s="34" t="s">
        <v>331</v>
      </c>
      <c r="I8" s="34" t="s">
        <v>332</v>
      </c>
      <c r="J8" s="34" t="s">
        <v>333</v>
      </c>
      <c r="K8" s="34" t="s">
        <v>334</v>
      </c>
      <c r="L8" s="34" t="s">
        <v>335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36826</v>
      </c>
      <c r="D9" s="67">
        <v>293286</v>
      </c>
      <c r="E9" s="67">
        <v>0</v>
      </c>
      <c r="F9" s="67">
        <v>293286</v>
      </c>
      <c r="G9" s="67">
        <v>2561249</v>
      </c>
      <c r="H9" s="67">
        <v>0</v>
      </c>
      <c r="I9" s="67">
        <v>2561249</v>
      </c>
      <c r="J9" s="68">
        <v>1677307</v>
      </c>
      <c r="K9" s="68">
        <v>0</v>
      </c>
      <c r="L9" s="68">
        <v>1677307</v>
      </c>
      <c r="M9" s="172">
        <f>ROUND(G9*1000/D9,0)</f>
        <v>8733</v>
      </c>
    </row>
    <row r="10" spans="1:13" s="5" customFormat="1" ht="23.1" customHeight="1" x14ac:dyDescent="0.2">
      <c r="A10" s="38">
        <v>2</v>
      </c>
      <c r="B10" s="39" t="s">
        <v>157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70">
        <v>0</v>
      </c>
      <c r="K10" s="70">
        <v>0</v>
      </c>
      <c r="L10" s="70">
        <v>0</v>
      </c>
      <c r="M10" s="175" t="s">
        <v>275</v>
      </c>
    </row>
    <row r="11" spans="1:13" s="5" customFormat="1" ht="23.1" customHeight="1" x14ac:dyDescent="0.2">
      <c r="A11" s="38">
        <v>3</v>
      </c>
      <c r="B11" s="39" t="s">
        <v>158</v>
      </c>
      <c r="C11" s="69">
        <v>0</v>
      </c>
      <c r="D11" s="69">
        <v>6751</v>
      </c>
      <c r="E11" s="69">
        <v>0</v>
      </c>
      <c r="F11" s="69">
        <v>6751</v>
      </c>
      <c r="G11" s="69">
        <v>317</v>
      </c>
      <c r="H11" s="69">
        <v>0</v>
      </c>
      <c r="I11" s="69">
        <v>317</v>
      </c>
      <c r="J11" s="70">
        <v>317</v>
      </c>
      <c r="K11" s="70">
        <v>0</v>
      </c>
      <c r="L11" s="70">
        <v>317</v>
      </c>
      <c r="M11" s="175">
        <f t="shared" ref="M11:M21" si="0">ROUND(G11*1000/D11,0)</f>
        <v>47</v>
      </c>
    </row>
    <row r="12" spans="1:13" s="5" customFormat="1" ht="23.1" customHeight="1" x14ac:dyDescent="0.2">
      <c r="A12" s="38">
        <v>4</v>
      </c>
      <c r="B12" s="39" t="s">
        <v>159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5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5" t="s">
        <v>275</v>
      </c>
    </row>
    <row r="14" spans="1:13" s="5" customFormat="1" ht="23.1" customHeight="1" x14ac:dyDescent="0.2">
      <c r="A14" s="38">
        <v>6</v>
      </c>
      <c r="B14" s="39" t="s">
        <v>161</v>
      </c>
      <c r="C14" s="69">
        <v>1128709</v>
      </c>
      <c r="D14" s="69">
        <v>3892722</v>
      </c>
      <c r="E14" s="69">
        <v>13230</v>
      </c>
      <c r="F14" s="69">
        <v>3879492</v>
      </c>
      <c r="G14" s="69">
        <v>38607</v>
      </c>
      <c r="H14" s="69">
        <v>187</v>
      </c>
      <c r="I14" s="69">
        <v>38420</v>
      </c>
      <c r="J14" s="70">
        <v>38576</v>
      </c>
      <c r="K14" s="70">
        <v>187</v>
      </c>
      <c r="L14" s="70">
        <v>38389</v>
      </c>
      <c r="M14" s="175">
        <f t="shared" si="0"/>
        <v>10</v>
      </c>
    </row>
    <row r="15" spans="1:13" s="5" customFormat="1" ht="23.1" customHeight="1" x14ac:dyDescent="0.2">
      <c r="A15" s="38">
        <v>7</v>
      </c>
      <c r="B15" s="39" t="s">
        <v>162</v>
      </c>
      <c r="C15" s="69">
        <v>0</v>
      </c>
      <c r="D15" s="69">
        <v>634</v>
      </c>
      <c r="E15" s="69">
        <v>0</v>
      </c>
      <c r="F15" s="69">
        <v>634</v>
      </c>
      <c r="G15" s="69">
        <v>46</v>
      </c>
      <c r="H15" s="69">
        <v>0</v>
      </c>
      <c r="I15" s="69">
        <v>46</v>
      </c>
      <c r="J15" s="70">
        <v>46</v>
      </c>
      <c r="K15" s="70">
        <v>0</v>
      </c>
      <c r="L15" s="70">
        <v>46</v>
      </c>
      <c r="M15" s="175">
        <f t="shared" si="0"/>
        <v>73</v>
      </c>
    </row>
    <row r="16" spans="1:13" s="5" customFormat="1" ht="23.1" customHeight="1" x14ac:dyDescent="0.2">
      <c r="A16" s="38">
        <v>8</v>
      </c>
      <c r="B16" s="39" t="s">
        <v>163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70">
        <v>0</v>
      </c>
      <c r="K16" s="70">
        <v>0</v>
      </c>
      <c r="L16" s="70">
        <v>0</v>
      </c>
      <c r="M16" s="175" t="s">
        <v>275</v>
      </c>
    </row>
    <row r="17" spans="1:13" s="5" customFormat="1" ht="23.1" customHeight="1" x14ac:dyDescent="0.2">
      <c r="A17" s="38">
        <v>9</v>
      </c>
      <c r="B17" s="39" t="s">
        <v>164</v>
      </c>
      <c r="C17" s="69">
        <v>289045</v>
      </c>
      <c r="D17" s="69">
        <v>420984</v>
      </c>
      <c r="E17" s="69">
        <v>0</v>
      </c>
      <c r="F17" s="69">
        <v>420984</v>
      </c>
      <c r="G17" s="69">
        <v>39993</v>
      </c>
      <c r="H17" s="69">
        <v>0</v>
      </c>
      <c r="I17" s="69">
        <v>39993</v>
      </c>
      <c r="J17" s="70">
        <v>39993</v>
      </c>
      <c r="K17" s="70">
        <v>0</v>
      </c>
      <c r="L17" s="70">
        <v>39993</v>
      </c>
      <c r="M17" s="175">
        <f t="shared" si="0"/>
        <v>95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100651</v>
      </c>
      <c r="D18" s="69">
        <v>118524</v>
      </c>
      <c r="E18" s="69">
        <v>0</v>
      </c>
      <c r="F18" s="69">
        <v>118524</v>
      </c>
      <c r="G18" s="69">
        <v>15290</v>
      </c>
      <c r="H18" s="69">
        <v>0</v>
      </c>
      <c r="I18" s="69">
        <v>15290</v>
      </c>
      <c r="J18" s="70">
        <v>15290</v>
      </c>
      <c r="K18" s="70">
        <v>0</v>
      </c>
      <c r="L18" s="70">
        <v>15290</v>
      </c>
      <c r="M18" s="175">
        <f t="shared" si="0"/>
        <v>129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664452</v>
      </c>
      <c r="D19" s="71">
        <v>992423</v>
      </c>
      <c r="E19" s="71">
        <v>0</v>
      </c>
      <c r="F19" s="71">
        <v>992423</v>
      </c>
      <c r="G19" s="71">
        <v>40626</v>
      </c>
      <c r="H19" s="71">
        <v>0</v>
      </c>
      <c r="I19" s="71">
        <v>40626</v>
      </c>
      <c r="J19" s="72">
        <v>40626</v>
      </c>
      <c r="K19" s="72">
        <v>0</v>
      </c>
      <c r="L19" s="72">
        <v>40626</v>
      </c>
      <c r="M19" s="175">
        <f t="shared" si="0"/>
        <v>41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5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414</v>
      </c>
      <c r="D21" s="71">
        <v>1026057</v>
      </c>
      <c r="E21" s="71">
        <v>513</v>
      </c>
      <c r="F21" s="71">
        <v>1025544</v>
      </c>
      <c r="G21" s="71">
        <v>60107</v>
      </c>
      <c r="H21" s="71">
        <v>30</v>
      </c>
      <c r="I21" s="71">
        <v>60077</v>
      </c>
      <c r="J21" s="72">
        <v>60107</v>
      </c>
      <c r="K21" s="72">
        <v>30</v>
      </c>
      <c r="L21" s="72">
        <v>60077</v>
      </c>
      <c r="M21" s="175">
        <f t="shared" si="0"/>
        <v>59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4">
        <v>0</v>
      </c>
      <c r="K22" s="74">
        <v>0</v>
      </c>
      <c r="L22" s="74">
        <v>0</v>
      </c>
      <c r="M22" s="180" t="s">
        <v>275</v>
      </c>
    </row>
    <row r="23" spans="1:13" s="5" customFormat="1" ht="23.1" customHeight="1" x14ac:dyDescent="0.2">
      <c r="A23" s="44"/>
      <c r="B23" s="45" t="s">
        <v>134</v>
      </c>
      <c r="C23" s="181">
        <v>2220097</v>
      </c>
      <c r="D23" s="181">
        <v>6751381</v>
      </c>
      <c r="E23" s="181">
        <v>13743</v>
      </c>
      <c r="F23" s="181">
        <v>6737638</v>
      </c>
      <c r="G23" s="181">
        <v>2756235</v>
      </c>
      <c r="H23" s="181">
        <v>217</v>
      </c>
      <c r="I23" s="181">
        <v>2756018</v>
      </c>
      <c r="J23" s="181">
        <v>1872262</v>
      </c>
      <c r="K23" s="181">
        <v>217</v>
      </c>
      <c r="L23" s="181">
        <v>1872045</v>
      </c>
      <c r="M23" s="180">
        <f>ROUND(G23*1000/D23,0)</f>
        <v>408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2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84197</v>
      </c>
      <c r="E25" s="69">
        <v>0</v>
      </c>
      <c r="F25" s="69">
        <v>84197</v>
      </c>
      <c r="G25" s="69">
        <v>4210</v>
      </c>
      <c r="H25" s="69">
        <v>0</v>
      </c>
      <c r="I25" s="69">
        <v>4210</v>
      </c>
      <c r="J25" s="70">
        <v>4210</v>
      </c>
      <c r="K25" s="70">
        <v>0</v>
      </c>
      <c r="L25" s="70">
        <v>4210</v>
      </c>
      <c r="M25" s="175">
        <f>ROUND(G25*1000/D25,0)</f>
        <v>50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3223</v>
      </c>
      <c r="D26" s="69">
        <v>111335</v>
      </c>
      <c r="E26" s="69">
        <v>0</v>
      </c>
      <c r="F26" s="69">
        <v>111335</v>
      </c>
      <c r="G26" s="69">
        <v>5444</v>
      </c>
      <c r="H26" s="69">
        <v>0</v>
      </c>
      <c r="I26" s="69">
        <v>5444</v>
      </c>
      <c r="J26" s="70">
        <v>5444</v>
      </c>
      <c r="K26" s="70">
        <v>0</v>
      </c>
      <c r="L26" s="70">
        <v>5444</v>
      </c>
      <c r="M26" s="175">
        <f>ROUND(G26*1000/D26,0)</f>
        <v>49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216</v>
      </c>
      <c r="D27" s="69">
        <v>259811</v>
      </c>
      <c r="E27" s="69">
        <v>724</v>
      </c>
      <c r="F27" s="69">
        <v>259087</v>
      </c>
      <c r="G27" s="69">
        <v>13822</v>
      </c>
      <c r="H27" s="69">
        <v>39</v>
      </c>
      <c r="I27" s="69">
        <v>13783</v>
      </c>
      <c r="J27" s="70">
        <v>13822</v>
      </c>
      <c r="K27" s="70">
        <v>39</v>
      </c>
      <c r="L27" s="70">
        <v>13783</v>
      </c>
      <c r="M27" s="175">
        <f>ROUND(G27*1000/D27,0)</f>
        <v>53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971338</v>
      </c>
      <c r="D28" s="69">
        <v>878343</v>
      </c>
      <c r="E28" s="69">
        <v>4853</v>
      </c>
      <c r="F28" s="69">
        <v>873490</v>
      </c>
      <c r="G28" s="69">
        <v>48309</v>
      </c>
      <c r="H28" s="69">
        <v>267</v>
      </c>
      <c r="I28" s="69">
        <v>48042</v>
      </c>
      <c r="J28" s="174">
        <v>48309</v>
      </c>
      <c r="K28" s="70">
        <v>267</v>
      </c>
      <c r="L28" s="70">
        <v>48042</v>
      </c>
      <c r="M28" s="175">
        <f>ROUND(G28*1000/D28,0)</f>
        <v>55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5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5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14267</v>
      </c>
      <c r="D31" s="69">
        <v>2908</v>
      </c>
      <c r="E31" s="69">
        <v>0</v>
      </c>
      <c r="F31" s="69">
        <v>2908</v>
      </c>
      <c r="G31" s="69">
        <v>123</v>
      </c>
      <c r="H31" s="69">
        <v>0</v>
      </c>
      <c r="I31" s="69">
        <v>123</v>
      </c>
      <c r="J31" s="70">
        <v>123</v>
      </c>
      <c r="K31" s="70">
        <v>0</v>
      </c>
      <c r="L31" s="70">
        <v>123</v>
      </c>
      <c r="M31" s="175">
        <f t="shared" ref="M31:M34" si="1">ROUND(G31*1000/D31,0)</f>
        <v>42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1475540</v>
      </c>
      <c r="D32" s="69">
        <v>339731</v>
      </c>
      <c r="E32" s="69">
        <v>0</v>
      </c>
      <c r="F32" s="69">
        <v>339731</v>
      </c>
      <c r="G32" s="69">
        <v>19433</v>
      </c>
      <c r="H32" s="69">
        <v>0</v>
      </c>
      <c r="I32" s="69">
        <v>19433</v>
      </c>
      <c r="J32" s="70">
        <v>19433</v>
      </c>
      <c r="K32" s="70">
        <v>0</v>
      </c>
      <c r="L32" s="70">
        <v>19433</v>
      </c>
      <c r="M32" s="175">
        <f t="shared" si="1"/>
        <v>57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4229304</v>
      </c>
      <c r="D33" s="69">
        <v>717288</v>
      </c>
      <c r="E33" s="69">
        <v>125668</v>
      </c>
      <c r="F33" s="69">
        <v>591620</v>
      </c>
      <c r="G33" s="69">
        <v>17824</v>
      </c>
      <c r="H33" s="69">
        <v>2443</v>
      </c>
      <c r="I33" s="69">
        <v>15381</v>
      </c>
      <c r="J33" s="70">
        <v>12456</v>
      </c>
      <c r="K33" s="70">
        <v>1828</v>
      </c>
      <c r="L33" s="70">
        <v>10628</v>
      </c>
      <c r="M33" s="175">
        <f t="shared" si="1"/>
        <v>25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122767</v>
      </c>
      <c r="E34" s="73">
        <v>0</v>
      </c>
      <c r="F34" s="73">
        <v>122767</v>
      </c>
      <c r="G34" s="73">
        <v>4014</v>
      </c>
      <c r="H34" s="73">
        <v>0</v>
      </c>
      <c r="I34" s="73">
        <v>4014</v>
      </c>
      <c r="J34" s="74">
        <v>4014</v>
      </c>
      <c r="K34" s="74">
        <v>0</v>
      </c>
      <c r="L34" s="74">
        <v>4014</v>
      </c>
      <c r="M34" s="180">
        <f t="shared" si="1"/>
        <v>33</v>
      </c>
    </row>
    <row r="35" spans="1:13" s="5" customFormat="1" ht="23.1" customHeight="1" x14ac:dyDescent="0.2">
      <c r="A35" s="48"/>
      <c r="B35" s="45" t="s">
        <v>144</v>
      </c>
      <c r="C35" s="181">
        <v>6693888</v>
      </c>
      <c r="D35" s="181">
        <v>2516380</v>
      </c>
      <c r="E35" s="181">
        <v>131245</v>
      </c>
      <c r="F35" s="181">
        <v>2385135</v>
      </c>
      <c r="G35" s="181">
        <v>113179</v>
      </c>
      <c r="H35" s="181">
        <v>2749</v>
      </c>
      <c r="I35" s="181">
        <v>110430</v>
      </c>
      <c r="J35" s="181">
        <v>107811</v>
      </c>
      <c r="K35" s="181">
        <v>2134</v>
      </c>
      <c r="L35" s="181">
        <v>105677</v>
      </c>
      <c r="M35" s="182">
        <f>ROUND(G35*1000/D35,0)</f>
        <v>45</v>
      </c>
    </row>
    <row r="36" spans="1:13" s="5" customFormat="1" ht="23.1" customHeight="1" thickBot="1" x14ac:dyDescent="0.25">
      <c r="A36" s="49"/>
      <c r="B36" s="50" t="s">
        <v>145</v>
      </c>
      <c r="C36" s="183">
        <v>8913985</v>
      </c>
      <c r="D36" s="183">
        <v>9267761</v>
      </c>
      <c r="E36" s="183">
        <v>144988</v>
      </c>
      <c r="F36" s="183">
        <v>9122773</v>
      </c>
      <c r="G36" s="183">
        <v>2869414</v>
      </c>
      <c r="H36" s="183">
        <v>2966</v>
      </c>
      <c r="I36" s="183">
        <v>2866448</v>
      </c>
      <c r="J36" s="183">
        <v>1980073</v>
      </c>
      <c r="K36" s="183">
        <v>2351</v>
      </c>
      <c r="L36" s="183">
        <v>1977722</v>
      </c>
      <c r="M36" s="184">
        <f>ROUND(G36*1000/D36,0)</f>
        <v>310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171</v>
      </c>
      <c r="F3" s="52"/>
      <c r="G3" s="52"/>
      <c r="H3" s="55"/>
      <c r="I3" s="100"/>
      <c r="J3" s="101"/>
      <c r="L3" s="52"/>
      <c r="M3" s="56" t="s">
        <v>172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65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66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336</v>
      </c>
      <c r="D8" s="34" t="s">
        <v>337</v>
      </c>
      <c r="E8" s="34" t="s">
        <v>338</v>
      </c>
      <c r="F8" s="34" t="s">
        <v>339</v>
      </c>
      <c r="G8" s="34" t="s">
        <v>340</v>
      </c>
      <c r="H8" s="34" t="s">
        <v>341</v>
      </c>
      <c r="I8" s="34" t="s">
        <v>342</v>
      </c>
      <c r="J8" s="34" t="s">
        <v>343</v>
      </c>
      <c r="K8" s="34" t="s">
        <v>344</v>
      </c>
      <c r="L8" s="34" t="s">
        <v>345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406739</v>
      </c>
      <c r="D9" s="67">
        <v>2001549</v>
      </c>
      <c r="E9" s="67">
        <v>292082</v>
      </c>
      <c r="F9" s="67">
        <v>1709467</v>
      </c>
      <c r="G9" s="67">
        <v>45544</v>
      </c>
      <c r="H9" s="67">
        <v>4305</v>
      </c>
      <c r="I9" s="67">
        <v>41239</v>
      </c>
      <c r="J9" s="68">
        <v>38014</v>
      </c>
      <c r="K9" s="68">
        <v>4167</v>
      </c>
      <c r="L9" s="68">
        <v>33847</v>
      </c>
      <c r="M9" s="172">
        <f>ROUND(G9*1000/D9,0)</f>
        <v>23</v>
      </c>
    </row>
    <row r="10" spans="1:13" s="5" customFormat="1" ht="23.1" customHeight="1" x14ac:dyDescent="0.2">
      <c r="A10" s="38">
        <v>2</v>
      </c>
      <c r="B10" s="39" t="s">
        <v>157</v>
      </c>
      <c r="C10" s="69">
        <v>3833</v>
      </c>
      <c r="D10" s="69">
        <v>153225</v>
      </c>
      <c r="E10" s="69">
        <v>12289</v>
      </c>
      <c r="F10" s="69">
        <v>140936</v>
      </c>
      <c r="G10" s="69">
        <v>3076</v>
      </c>
      <c r="H10" s="69">
        <v>239</v>
      </c>
      <c r="I10" s="69">
        <v>2837</v>
      </c>
      <c r="J10" s="70">
        <v>2687</v>
      </c>
      <c r="K10" s="70">
        <v>214</v>
      </c>
      <c r="L10" s="70">
        <v>2473</v>
      </c>
      <c r="M10" s="175">
        <f>ROUND(G10*1000/D10,0)</f>
        <v>20</v>
      </c>
    </row>
    <row r="11" spans="1:13" s="5" customFormat="1" ht="23.1" customHeight="1" x14ac:dyDescent="0.2">
      <c r="A11" s="38">
        <v>3</v>
      </c>
      <c r="B11" s="39" t="s">
        <v>158</v>
      </c>
      <c r="C11" s="69">
        <v>235564</v>
      </c>
      <c r="D11" s="69">
        <v>830812</v>
      </c>
      <c r="E11" s="69">
        <v>129736</v>
      </c>
      <c r="F11" s="69">
        <v>701076</v>
      </c>
      <c r="G11" s="69">
        <v>18733</v>
      </c>
      <c r="H11" s="69">
        <v>2733</v>
      </c>
      <c r="I11" s="69">
        <v>16000</v>
      </c>
      <c r="J11" s="70">
        <v>16927</v>
      </c>
      <c r="K11" s="70">
        <v>2455</v>
      </c>
      <c r="L11" s="70">
        <v>14472</v>
      </c>
      <c r="M11" s="175">
        <f t="shared" ref="M11:M33" si="0">ROUND(G11*1000/D11,0)</f>
        <v>23</v>
      </c>
    </row>
    <row r="12" spans="1:13" s="5" customFormat="1" ht="23.1" customHeight="1" x14ac:dyDescent="0.2">
      <c r="A12" s="38">
        <v>4</v>
      </c>
      <c r="B12" s="39" t="s">
        <v>159</v>
      </c>
      <c r="C12" s="69">
        <v>48120</v>
      </c>
      <c r="D12" s="69">
        <v>933666</v>
      </c>
      <c r="E12" s="69">
        <v>114064</v>
      </c>
      <c r="F12" s="69">
        <v>819602</v>
      </c>
      <c r="G12" s="69">
        <v>11282</v>
      </c>
      <c r="H12" s="69">
        <v>1197</v>
      </c>
      <c r="I12" s="69">
        <v>10085</v>
      </c>
      <c r="J12" s="70">
        <v>11054</v>
      </c>
      <c r="K12" s="70">
        <v>1197</v>
      </c>
      <c r="L12" s="70">
        <v>9857</v>
      </c>
      <c r="M12" s="175">
        <f t="shared" si="0"/>
        <v>12</v>
      </c>
    </row>
    <row r="13" spans="1:13" s="5" customFormat="1" ht="23.1" customHeight="1" x14ac:dyDescent="0.2">
      <c r="A13" s="38">
        <v>5</v>
      </c>
      <c r="B13" s="39" t="s">
        <v>160</v>
      </c>
      <c r="C13" s="69">
        <v>171266</v>
      </c>
      <c r="D13" s="69">
        <v>194024</v>
      </c>
      <c r="E13" s="69">
        <v>63976</v>
      </c>
      <c r="F13" s="69">
        <v>130048</v>
      </c>
      <c r="G13" s="69">
        <v>5648</v>
      </c>
      <c r="H13" s="69">
        <v>1891</v>
      </c>
      <c r="I13" s="69">
        <v>3757</v>
      </c>
      <c r="J13" s="70">
        <v>4005</v>
      </c>
      <c r="K13" s="70">
        <v>1337</v>
      </c>
      <c r="L13" s="70">
        <v>2668</v>
      </c>
      <c r="M13" s="175">
        <f t="shared" si="0"/>
        <v>29</v>
      </c>
    </row>
    <row r="14" spans="1:13" s="5" customFormat="1" ht="23.1" customHeight="1" x14ac:dyDescent="0.2">
      <c r="A14" s="38">
        <v>6</v>
      </c>
      <c r="B14" s="39" t="s">
        <v>161</v>
      </c>
      <c r="C14" s="69">
        <v>1641214</v>
      </c>
      <c r="D14" s="69">
        <v>9898491</v>
      </c>
      <c r="E14" s="69">
        <v>1823935</v>
      </c>
      <c r="F14" s="69">
        <v>8074556</v>
      </c>
      <c r="G14" s="69">
        <v>188950</v>
      </c>
      <c r="H14" s="69">
        <v>15316</v>
      </c>
      <c r="I14" s="69">
        <v>173634</v>
      </c>
      <c r="J14" s="70">
        <v>159552</v>
      </c>
      <c r="K14" s="70">
        <v>15309</v>
      </c>
      <c r="L14" s="70">
        <v>144243</v>
      </c>
      <c r="M14" s="175">
        <f t="shared" si="0"/>
        <v>19</v>
      </c>
    </row>
    <row r="15" spans="1:13" s="5" customFormat="1" ht="23.1" customHeight="1" x14ac:dyDescent="0.2">
      <c r="A15" s="38">
        <v>7</v>
      </c>
      <c r="B15" s="39" t="s">
        <v>162</v>
      </c>
      <c r="C15" s="69">
        <v>418062</v>
      </c>
      <c r="D15" s="69">
        <v>399706</v>
      </c>
      <c r="E15" s="69">
        <v>86348</v>
      </c>
      <c r="F15" s="69">
        <v>313358</v>
      </c>
      <c r="G15" s="69">
        <v>30231</v>
      </c>
      <c r="H15" s="69">
        <v>2513</v>
      </c>
      <c r="I15" s="69">
        <v>27718</v>
      </c>
      <c r="J15" s="70">
        <v>24627</v>
      </c>
      <c r="K15" s="70">
        <v>2512</v>
      </c>
      <c r="L15" s="70">
        <v>22115</v>
      </c>
      <c r="M15" s="175">
        <f>ROUND(G15*1000/D15,0)</f>
        <v>76</v>
      </c>
    </row>
    <row r="16" spans="1:13" s="5" customFormat="1" ht="23.1" customHeight="1" x14ac:dyDescent="0.2">
      <c r="A16" s="38">
        <v>8</v>
      </c>
      <c r="B16" s="39" t="s">
        <v>163</v>
      </c>
      <c r="C16" s="69">
        <v>777733</v>
      </c>
      <c r="D16" s="69">
        <v>138482</v>
      </c>
      <c r="E16" s="69">
        <v>48735</v>
      </c>
      <c r="F16" s="69">
        <v>89747</v>
      </c>
      <c r="G16" s="69">
        <v>2339</v>
      </c>
      <c r="H16" s="69">
        <v>742</v>
      </c>
      <c r="I16" s="69">
        <v>1597</v>
      </c>
      <c r="J16" s="70">
        <v>2339</v>
      </c>
      <c r="K16" s="70">
        <v>742</v>
      </c>
      <c r="L16" s="70">
        <v>1597</v>
      </c>
      <c r="M16" s="175">
        <f t="shared" si="0"/>
        <v>17</v>
      </c>
    </row>
    <row r="17" spans="1:13" s="5" customFormat="1" ht="23.1" customHeight="1" x14ac:dyDescent="0.2">
      <c r="A17" s="38">
        <v>9</v>
      </c>
      <c r="B17" s="39" t="s">
        <v>164</v>
      </c>
      <c r="C17" s="69">
        <v>204649</v>
      </c>
      <c r="D17" s="69">
        <v>1672155</v>
      </c>
      <c r="E17" s="69">
        <v>322244</v>
      </c>
      <c r="F17" s="69">
        <v>1349911</v>
      </c>
      <c r="G17" s="69">
        <v>35115</v>
      </c>
      <c r="H17" s="69">
        <v>6767</v>
      </c>
      <c r="I17" s="69">
        <v>28348</v>
      </c>
      <c r="J17" s="70">
        <v>30733</v>
      </c>
      <c r="K17" s="70">
        <v>5821</v>
      </c>
      <c r="L17" s="70">
        <v>24912</v>
      </c>
      <c r="M17" s="175">
        <f t="shared" si="0"/>
        <v>21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60531</v>
      </c>
      <c r="D18" s="69">
        <v>3605973</v>
      </c>
      <c r="E18" s="69">
        <v>283751</v>
      </c>
      <c r="F18" s="69">
        <v>3322222</v>
      </c>
      <c r="G18" s="69">
        <v>93126</v>
      </c>
      <c r="H18" s="69">
        <v>7376</v>
      </c>
      <c r="I18" s="69">
        <v>85750</v>
      </c>
      <c r="J18" s="70">
        <v>93126</v>
      </c>
      <c r="K18" s="70">
        <v>7376</v>
      </c>
      <c r="L18" s="70">
        <v>85750</v>
      </c>
      <c r="M18" s="175">
        <f t="shared" si="0"/>
        <v>26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248388</v>
      </c>
      <c r="D19" s="71">
        <v>4846838</v>
      </c>
      <c r="E19" s="71">
        <v>787454</v>
      </c>
      <c r="F19" s="71">
        <v>4059384</v>
      </c>
      <c r="G19" s="71">
        <v>96937</v>
      </c>
      <c r="H19" s="71">
        <v>15749</v>
      </c>
      <c r="I19" s="71">
        <v>81188</v>
      </c>
      <c r="J19" s="72">
        <v>96937</v>
      </c>
      <c r="K19" s="72">
        <v>15749</v>
      </c>
      <c r="L19" s="72">
        <v>81188</v>
      </c>
      <c r="M19" s="175">
        <f t="shared" si="0"/>
        <v>20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75746</v>
      </c>
      <c r="D20" s="71">
        <v>270620</v>
      </c>
      <c r="E20" s="71">
        <v>39023</v>
      </c>
      <c r="F20" s="71">
        <v>231597</v>
      </c>
      <c r="G20" s="71">
        <v>7578</v>
      </c>
      <c r="H20" s="71">
        <v>1093</v>
      </c>
      <c r="I20" s="71">
        <v>6485</v>
      </c>
      <c r="J20" s="72">
        <v>7578</v>
      </c>
      <c r="K20" s="72">
        <v>1093</v>
      </c>
      <c r="L20" s="72">
        <v>6485</v>
      </c>
      <c r="M20" s="175">
        <f t="shared" si="0"/>
        <v>28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212513</v>
      </c>
      <c r="D21" s="71">
        <v>2266967</v>
      </c>
      <c r="E21" s="71">
        <v>291556</v>
      </c>
      <c r="F21" s="71">
        <v>1975411</v>
      </c>
      <c r="G21" s="71">
        <v>43025</v>
      </c>
      <c r="H21" s="71">
        <v>5592</v>
      </c>
      <c r="I21" s="71">
        <v>37433</v>
      </c>
      <c r="J21" s="72">
        <v>38678</v>
      </c>
      <c r="K21" s="72">
        <v>5046</v>
      </c>
      <c r="L21" s="72">
        <v>33632</v>
      </c>
      <c r="M21" s="175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42881</v>
      </c>
      <c r="D22" s="73">
        <v>108633</v>
      </c>
      <c r="E22" s="73">
        <v>16655</v>
      </c>
      <c r="F22" s="73">
        <v>91978</v>
      </c>
      <c r="G22" s="73">
        <v>3139</v>
      </c>
      <c r="H22" s="73">
        <v>481</v>
      </c>
      <c r="I22" s="73">
        <v>2658</v>
      </c>
      <c r="J22" s="74">
        <v>3139</v>
      </c>
      <c r="K22" s="74">
        <v>481</v>
      </c>
      <c r="L22" s="74">
        <v>2658</v>
      </c>
      <c r="M22" s="180">
        <f t="shared" si="0"/>
        <v>29</v>
      </c>
    </row>
    <row r="23" spans="1:13" s="5" customFormat="1" ht="23.1" customHeight="1" x14ac:dyDescent="0.2">
      <c r="A23" s="44"/>
      <c r="B23" s="45" t="s">
        <v>134</v>
      </c>
      <c r="C23" s="181">
        <v>4547239</v>
      </c>
      <c r="D23" s="181">
        <v>27321141</v>
      </c>
      <c r="E23" s="181">
        <v>4311848</v>
      </c>
      <c r="F23" s="181">
        <v>23009293</v>
      </c>
      <c r="G23" s="181">
        <v>584723</v>
      </c>
      <c r="H23" s="181">
        <v>65994</v>
      </c>
      <c r="I23" s="181">
        <v>518729</v>
      </c>
      <c r="J23" s="181">
        <v>529396</v>
      </c>
      <c r="K23" s="181">
        <v>63499</v>
      </c>
      <c r="L23" s="181">
        <v>465897</v>
      </c>
      <c r="M23" s="180">
        <f>ROUND(G23*1000/D23,0)</f>
        <v>21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13838</v>
      </c>
      <c r="D24" s="67">
        <v>48061</v>
      </c>
      <c r="E24" s="67">
        <v>9868</v>
      </c>
      <c r="F24" s="67">
        <v>38193</v>
      </c>
      <c r="G24" s="67">
        <v>961</v>
      </c>
      <c r="H24" s="67">
        <v>197</v>
      </c>
      <c r="I24" s="67">
        <v>764</v>
      </c>
      <c r="J24" s="68">
        <v>961</v>
      </c>
      <c r="K24" s="68">
        <v>197</v>
      </c>
      <c r="L24" s="68">
        <v>764</v>
      </c>
      <c r="M24" s="172">
        <f t="shared" si="0"/>
        <v>20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46403</v>
      </c>
      <c r="D25" s="69">
        <v>724876</v>
      </c>
      <c r="E25" s="69">
        <v>103489</v>
      </c>
      <c r="F25" s="69">
        <v>621387</v>
      </c>
      <c r="G25" s="69">
        <v>13410</v>
      </c>
      <c r="H25" s="69">
        <v>1858</v>
      </c>
      <c r="I25" s="69">
        <v>11552</v>
      </c>
      <c r="J25" s="70">
        <v>13410</v>
      </c>
      <c r="K25" s="70">
        <v>1858</v>
      </c>
      <c r="L25" s="70">
        <v>11552</v>
      </c>
      <c r="M25" s="175">
        <f t="shared" si="0"/>
        <v>18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270376</v>
      </c>
      <c r="D26" s="69">
        <v>4582059</v>
      </c>
      <c r="E26" s="69">
        <v>539124</v>
      </c>
      <c r="F26" s="69">
        <v>4042935</v>
      </c>
      <c r="G26" s="69">
        <v>52930</v>
      </c>
      <c r="H26" s="69">
        <v>6220</v>
      </c>
      <c r="I26" s="69">
        <v>46710</v>
      </c>
      <c r="J26" s="70">
        <v>52930</v>
      </c>
      <c r="K26" s="70">
        <v>6220</v>
      </c>
      <c r="L26" s="70">
        <v>46710</v>
      </c>
      <c r="M26" s="175">
        <f t="shared" si="0"/>
        <v>12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10655</v>
      </c>
      <c r="D27" s="69">
        <v>864345</v>
      </c>
      <c r="E27" s="69">
        <v>105272</v>
      </c>
      <c r="F27" s="69">
        <v>759073</v>
      </c>
      <c r="G27" s="69">
        <v>10969</v>
      </c>
      <c r="H27" s="69">
        <v>1385</v>
      </c>
      <c r="I27" s="69">
        <v>9584</v>
      </c>
      <c r="J27" s="70">
        <v>10969</v>
      </c>
      <c r="K27" s="70">
        <v>1385</v>
      </c>
      <c r="L27" s="70">
        <v>9584</v>
      </c>
      <c r="M27" s="175">
        <f t="shared" si="0"/>
        <v>13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26364</v>
      </c>
      <c r="D28" s="69">
        <v>278314</v>
      </c>
      <c r="E28" s="69">
        <v>64303</v>
      </c>
      <c r="F28" s="69">
        <v>214011</v>
      </c>
      <c r="G28" s="69">
        <v>6958</v>
      </c>
      <c r="H28" s="69">
        <v>1608</v>
      </c>
      <c r="I28" s="69">
        <v>5350</v>
      </c>
      <c r="J28" s="70">
        <v>6958</v>
      </c>
      <c r="K28" s="70">
        <v>1608</v>
      </c>
      <c r="L28" s="70">
        <v>5350</v>
      </c>
      <c r="M28" s="175">
        <f t="shared" si="0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140475</v>
      </c>
      <c r="D29" s="69">
        <v>119704</v>
      </c>
      <c r="E29" s="69">
        <v>33966</v>
      </c>
      <c r="F29" s="69">
        <v>85738</v>
      </c>
      <c r="G29" s="69">
        <v>355</v>
      </c>
      <c r="H29" s="69">
        <v>101</v>
      </c>
      <c r="I29" s="69">
        <v>254</v>
      </c>
      <c r="J29" s="70">
        <v>355</v>
      </c>
      <c r="K29" s="70">
        <v>101</v>
      </c>
      <c r="L29" s="70">
        <v>254</v>
      </c>
      <c r="M29" s="175">
        <f t="shared" si="0"/>
        <v>3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1151156</v>
      </c>
      <c r="D30" s="69">
        <v>19178</v>
      </c>
      <c r="E30" s="69">
        <v>7088</v>
      </c>
      <c r="F30" s="69">
        <v>12090</v>
      </c>
      <c r="G30" s="69">
        <v>295</v>
      </c>
      <c r="H30" s="69">
        <v>109</v>
      </c>
      <c r="I30" s="69">
        <v>186</v>
      </c>
      <c r="J30" s="70">
        <v>295</v>
      </c>
      <c r="K30" s="70">
        <v>109</v>
      </c>
      <c r="L30" s="70">
        <v>186</v>
      </c>
      <c r="M30" s="175">
        <f t="shared" si="0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249539</v>
      </c>
      <c r="D31" s="69">
        <v>1220899</v>
      </c>
      <c r="E31" s="69">
        <v>252953</v>
      </c>
      <c r="F31" s="69">
        <v>967946</v>
      </c>
      <c r="G31" s="69">
        <v>20519</v>
      </c>
      <c r="H31" s="69">
        <v>4237</v>
      </c>
      <c r="I31" s="69">
        <v>16282</v>
      </c>
      <c r="J31" s="70">
        <v>20519</v>
      </c>
      <c r="K31" s="70">
        <v>4237</v>
      </c>
      <c r="L31" s="70">
        <v>16282</v>
      </c>
      <c r="M31" s="175">
        <f t="shared" si="0"/>
        <v>17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9565</v>
      </c>
      <c r="D32" s="69">
        <v>90060</v>
      </c>
      <c r="E32" s="69">
        <v>14382</v>
      </c>
      <c r="F32" s="69">
        <v>75678</v>
      </c>
      <c r="G32" s="69">
        <v>2122</v>
      </c>
      <c r="H32" s="69">
        <v>383</v>
      </c>
      <c r="I32" s="69">
        <v>1739</v>
      </c>
      <c r="J32" s="70">
        <v>2122</v>
      </c>
      <c r="K32" s="70">
        <v>383</v>
      </c>
      <c r="L32" s="70">
        <v>1739</v>
      </c>
      <c r="M32" s="175">
        <f t="shared" si="0"/>
        <v>24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896072</v>
      </c>
      <c r="D33" s="69">
        <v>13984656</v>
      </c>
      <c r="E33" s="69">
        <v>3535513</v>
      </c>
      <c r="F33" s="69">
        <v>10449143</v>
      </c>
      <c r="G33" s="69">
        <v>243895</v>
      </c>
      <c r="H33" s="69">
        <v>61669</v>
      </c>
      <c r="I33" s="69">
        <v>182226</v>
      </c>
      <c r="J33" s="70">
        <v>243875</v>
      </c>
      <c r="K33" s="70">
        <v>61664</v>
      </c>
      <c r="L33" s="70">
        <v>182211</v>
      </c>
      <c r="M33" s="175">
        <f t="shared" si="0"/>
        <v>17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87364</v>
      </c>
      <c r="D34" s="73">
        <v>3506040</v>
      </c>
      <c r="E34" s="73">
        <v>389341</v>
      </c>
      <c r="F34" s="73">
        <v>3116699</v>
      </c>
      <c r="G34" s="73">
        <v>31828</v>
      </c>
      <c r="H34" s="73">
        <v>3504</v>
      </c>
      <c r="I34" s="73">
        <v>28324</v>
      </c>
      <c r="J34" s="74">
        <v>31828</v>
      </c>
      <c r="K34" s="74">
        <v>3504</v>
      </c>
      <c r="L34" s="74">
        <v>28324</v>
      </c>
      <c r="M34" s="180">
        <f>ROUND(G34*1000/D34,0)</f>
        <v>9</v>
      </c>
    </row>
    <row r="35" spans="1:13" s="5" customFormat="1" ht="23.1" customHeight="1" x14ac:dyDescent="0.2">
      <c r="A35" s="48"/>
      <c r="B35" s="45" t="s">
        <v>144</v>
      </c>
      <c r="C35" s="181">
        <v>2901807</v>
      </c>
      <c r="D35" s="181">
        <v>25438192</v>
      </c>
      <c r="E35" s="181">
        <v>5055299</v>
      </c>
      <c r="F35" s="181">
        <v>20382893</v>
      </c>
      <c r="G35" s="181">
        <v>384242</v>
      </c>
      <c r="H35" s="181">
        <v>81271</v>
      </c>
      <c r="I35" s="181">
        <v>302971</v>
      </c>
      <c r="J35" s="181">
        <v>384222</v>
      </c>
      <c r="K35" s="181">
        <v>81266</v>
      </c>
      <c r="L35" s="181">
        <v>302956</v>
      </c>
      <c r="M35" s="182">
        <f>ROUND(G35*1000/D35,0)</f>
        <v>15</v>
      </c>
    </row>
    <row r="36" spans="1:13" s="5" customFormat="1" ht="23.1" customHeight="1" thickBot="1" x14ac:dyDescent="0.25">
      <c r="A36" s="49"/>
      <c r="B36" s="50" t="s">
        <v>145</v>
      </c>
      <c r="C36" s="183">
        <v>7449046</v>
      </c>
      <c r="D36" s="183">
        <v>52759333</v>
      </c>
      <c r="E36" s="183">
        <v>9367147</v>
      </c>
      <c r="F36" s="183">
        <v>43392186</v>
      </c>
      <c r="G36" s="183">
        <v>968965</v>
      </c>
      <c r="H36" s="183">
        <v>147265</v>
      </c>
      <c r="I36" s="183">
        <v>821700</v>
      </c>
      <c r="J36" s="183">
        <v>913618</v>
      </c>
      <c r="K36" s="183">
        <v>144765</v>
      </c>
      <c r="L36" s="183">
        <v>768853</v>
      </c>
      <c r="M36" s="184">
        <f>ROUND(G36*1000/D36,0)</f>
        <v>18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I14" sqref="I14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168</v>
      </c>
      <c r="F3" s="52"/>
      <c r="G3" s="52"/>
      <c r="H3" s="55"/>
      <c r="I3" s="52"/>
      <c r="J3" s="52"/>
      <c r="L3" s="52"/>
      <c r="M3" s="56" t="s">
        <v>169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1"/>
      <c r="K5" s="22" t="s">
        <v>30</v>
      </c>
      <c r="L5" s="98" t="s">
        <v>30</v>
      </c>
      <c r="M5" s="99"/>
    </row>
    <row r="6" spans="1:13" s="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5" t="s">
        <v>153</v>
      </c>
      <c r="K6" s="65" t="s">
        <v>31</v>
      </c>
      <c r="L6" s="26" t="s">
        <v>32</v>
      </c>
      <c r="M6" s="27" t="s">
        <v>101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170</v>
      </c>
    </row>
    <row r="8" spans="1:13" s="1" customFormat="1" ht="23.1" customHeight="1" x14ac:dyDescent="0.15">
      <c r="A8" s="31"/>
      <c r="B8" s="32"/>
      <c r="C8" s="34" t="s">
        <v>155</v>
      </c>
      <c r="D8" s="34" t="s">
        <v>115</v>
      </c>
      <c r="E8" s="34" t="s">
        <v>116</v>
      </c>
      <c r="F8" s="34" t="s">
        <v>117</v>
      </c>
      <c r="G8" s="34" t="s">
        <v>118</v>
      </c>
      <c r="H8" s="34" t="s">
        <v>119</v>
      </c>
      <c r="I8" s="34" t="s">
        <v>120</v>
      </c>
      <c r="J8" s="34" t="s">
        <v>121</v>
      </c>
      <c r="K8" s="34" t="s">
        <v>122</v>
      </c>
      <c r="L8" s="34" t="s">
        <v>123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6345608</v>
      </c>
      <c r="D9" s="67">
        <v>22621401</v>
      </c>
      <c r="E9" s="67">
        <v>1290635</v>
      </c>
      <c r="F9" s="67">
        <v>21330766</v>
      </c>
      <c r="G9" s="67">
        <v>120598729</v>
      </c>
      <c r="H9" s="67">
        <v>194071</v>
      </c>
      <c r="I9" s="67">
        <v>120404658</v>
      </c>
      <c r="J9" s="68">
        <v>83681069</v>
      </c>
      <c r="K9" s="68">
        <v>147435</v>
      </c>
      <c r="L9" s="68">
        <v>83533634</v>
      </c>
      <c r="M9" s="172">
        <f>ROUND(G9*1000/D9,0)</f>
        <v>5331</v>
      </c>
    </row>
    <row r="10" spans="1:13" s="5" customFormat="1" ht="23.1" customHeight="1" x14ac:dyDescent="0.2">
      <c r="A10" s="38">
        <v>2</v>
      </c>
      <c r="B10" s="39" t="s">
        <v>157</v>
      </c>
      <c r="C10" s="69">
        <v>869988</v>
      </c>
      <c r="D10" s="69">
        <v>5743292</v>
      </c>
      <c r="E10" s="69">
        <v>40467</v>
      </c>
      <c r="F10" s="69">
        <v>5702825</v>
      </c>
      <c r="G10" s="69">
        <v>21044155</v>
      </c>
      <c r="H10" s="69">
        <v>63877</v>
      </c>
      <c r="I10" s="69">
        <v>20980278</v>
      </c>
      <c r="J10" s="70">
        <v>15569459</v>
      </c>
      <c r="K10" s="70">
        <v>44937</v>
      </c>
      <c r="L10" s="70">
        <v>15524522</v>
      </c>
      <c r="M10" s="175">
        <f>ROUND(G10*1000/D10,0)</f>
        <v>3664</v>
      </c>
    </row>
    <row r="11" spans="1:13" s="5" customFormat="1" ht="23.1" customHeight="1" x14ac:dyDescent="0.2">
      <c r="A11" s="38">
        <v>3</v>
      </c>
      <c r="B11" s="39" t="s">
        <v>158</v>
      </c>
      <c r="C11" s="69">
        <v>2153106</v>
      </c>
      <c r="D11" s="69">
        <v>24155236</v>
      </c>
      <c r="E11" s="69">
        <v>396111</v>
      </c>
      <c r="F11" s="69">
        <v>23759125</v>
      </c>
      <c r="G11" s="69">
        <v>51772434</v>
      </c>
      <c r="H11" s="69">
        <v>62552</v>
      </c>
      <c r="I11" s="69">
        <v>51709882</v>
      </c>
      <c r="J11" s="70">
        <v>35523680</v>
      </c>
      <c r="K11" s="70">
        <v>46886</v>
      </c>
      <c r="L11" s="70">
        <v>35476794</v>
      </c>
      <c r="M11" s="175">
        <f t="shared" ref="M11:M33" si="0">ROUND(G11*1000/D11,0)</f>
        <v>2143</v>
      </c>
    </row>
    <row r="12" spans="1:13" s="5" customFormat="1" ht="23.1" customHeight="1" x14ac:dyDescent="0.2">
      <c r="A12" s="38">
        <v>4</v>
      </c>
      <c r="B12" s="39" t="s">
        <v>159</v>
      </c>
      <c r="C12" s="69">
        <v>1241441</v>
      </c>
      <c r="D12" s="69">
        <v>13997210</v>
      </c>
      <c r="E12" s="69">
        <v>70195</v>
      </c>
      <c r="F12" s="69">
        <v>13927015</v>
      </c>
      <c r="G12" s="69">
        <v>47726926</v>
      </c>
      <c r="H12" s="69">
        <v>36156</v>
      </c>
      <c r="I12" s="69">
        <v>47690770</v>
      </c>
      <c r="J12" s="70">
        <v>34457771</v>
      </c>
      <c r="K12" s="70">
        <v>26033</v>
      </c>
      <c r="L12" s="70">
        <v>34431738</v>
      </c>
      <c r="M12" s="175">
        <f t="shared" si="0"/>
        <v>3410</v>
      </c>
    </row>
    <row r="13" spans="1:13" s="5" customFormat="1" ht="23.1" customHeight="1" x14ac:dyDescent="0.2">
      <c r="A13" s="38">
        <v>5</v>
      </c>
      <c r="B13" s="39" t="s">
        <v>160</v>
      </c>
      <c r="C13" s="69">
        <v>1540907</v>
      </c>
      <c r="D13" s="69">
        <v>16254421</v>
      </c>
      <c r="E13" s="69">
        <v>206381</v>
      </c>
      <c r="F13" s="69">
        <v>16048040</v>
      </c>
      <c r="G13" s="69">
        <v>33214535</v>
      </c>
      <c r="H13" s="69">
        <v>70049</v>
      </c>
      <c r="I13" s="69">
        <v>33144486</v>
      </c>
      <c r="J13" s="70">
        <v>23334072</v>
      </c>
      <c r="K13" s="70">
        <v>51325</v>
      </c>
      <c r="L13" s="70">
        <v>23282747</v>
      </c>
      <c r="M13" s="175">
        <f t="shared" si="0"/>
        <v>2043</v>
      </c>
    </row>
    <row r="14" spans="1:13" s="5" customFormat="1" ht="23.1" customHeight="1" x14ac:dyDescent="0.2">
      <c r="A14" s="38">
        <v>6</v>
      </c>
      <c r="B14" s="39" t="s">
        <v>161</v>
      </c>
      <c r="C14" s="69">
        <v>3907630</v>
      </c>
      <c r="D14" s="69">
        <v>19335559</v>
      </c>
      <c r="E14" s="69">
        <v>1185504</v>
      </c>
      <c r="F14" s="69">
        <v>18150055</v>
      </c>
      <c r="G14" s="69">
        <v>42652052</v>
      </c>
      <c r="H14" s="69">
        <v>274706</v>
      </c>
      <c r="I14" s="69">
        <v>42377346</v>
      </c>
      <c r="J14" s="70">
        <v>29860368</v>
      </c>
      <c r="K14" s="70">
        <v>198919</v>
      </c>
      <c r="L14" s="70">
        <v>29661449</v>
      </c>
      <c r="M14" s="175">
        <f t="shared" si="0"/>
        <v>2206</v>
      </c>
    </row>
    <row r="15" spans="1:13" s="5" customFormat="1" ht="23.1" customHeight="1" x14ac:dyDescent="0.2">
      <c r="A15" s="38">
        <v>7</v>
      </c>
      <c r="B15" s="39" t="s">
        <v>162</v>
      </c>
      <c r="C15" s="69">
        <v>1328498</v>
      </c>
      <c r="D15" s="69">
        <v>9108855</v>
      </c>
      <c r="E15" s="69">
        <v>30175</v>
      </c>
      <c r="F15" s="69">
        <v>9078680</v>
      </c>
      <c r="G15" s="69">
        <v>80689591</v>
      </c>
      <c r="H15" s="69">
        <v>101069</v>
      </c>
      <c r="I15" s="69">
        <v>80588522</v>
      </c>
      <c r="J15" s="70">
        <v>54776322</v>
      </c>
      <c r="K15" s="70">
        <v>63417</v>
      </c>
      <c r="L15" s="70">
        <v>54712905</v>
      </c>
      <c r="M15" s="175">
        <f t="shared" si="0"/>
        <v>8858</v>
      </c>
    </row>
    <row r="16" spans="1:13" s="5" customFormat="1" ht="23.1" customHeight="1" x14ac:dyDescent="0.2">
      <c r="A16" s="38">
        <v>8</v>
      </c>
      <c r="B16" s="39" t="s">
        <v>163</v>
      </c>
      <c r="C16" s="69">
        <v>760596</v>
      </c>
      <c r="D16" s="69">
        <v>6096823</v>
      </c>
      <c r="E16" s="69">
        <v>29471</v>
      </c>
      <c r="F16" s="69">
        <v>6067352</v>
      </c>
      <c r="G16" s="69">
        <v>33123853</v>
      </c>
      <c r="H16" s="69">
        <v>19905</v>
      </c>
      <c r="I16" s="69">
        <v>33103948</v>
      </c>
      <c r="J16" s="70">
        <v>22195565</v>
      </c>
      <c r="K16" s="70">
        <v>13205</v>
      </c>
      <c r="L16" s="70">
        <v>22182360</v>
      </c>
      <c r="M16" s="175">
        <f t="shared" si="0"/>
        <v>5433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1639552</v>
      </c>
      <c r="D17" s="69">
        <v>14436318</v>
      </c>
      <c r="E17" s="69">
        <v>658333</v>
      </c>
      <c r="F17" s="69">
        <v>13777985</v>
      </c>
      <c r="G17" s="69">
        <v>23484759</v>
      </c>
      <c r="H17" s="69">
        <v>117097</v>
      </c>
      <c r="I17" s="69">
        <v>23367662</v>
      </c>
      <c r="J17" s="70">
        <v>16312961</v>
      </c>
      <c r="K17" s="70">
        <v>85638</v>
      </c>
      <c r="L17" s="70">
        <v>16227323</v>
      </c>
      <c r="M17" s="175">
        <f t="shared" si="0"/>
        <v>1627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1631628</v>
      </c>
      <c r="D18" s="69">
        <v>6068203</v>
      </c>
      <c r="E18" s="69">
        <v>423699</v>
      </c>
      <c r="F18" s="69">
        <v>5644504</v>
      </c>
      <c r="G18" s="69">
        <v>12093363</v>
      </c>
      <c r="H18" s="69">
        <v>197586</v>
      </c>
      <c r="I18" s="69">
        <v>11895777</v>
      </c>
      <c r="J18" s="70">
        <v>8466024</v>
      </c>
      <c r="K18" s="70">
        <v>139220</v>
      </c>
      <c r="L18" s="70">
        <v>8326804</v>
      </c>
      <c r="M18" s="175">
        <f t="shared" si="0"/>
        <v>1993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5524481</v>
      </c>
      <c r="D19" s="71">
        <v>19206493</v>
      </c>
      <c r="E19" s="71">
        <v>1219383</v>
      </c>
      <c r="F19" s="71">
        <v>17987110</v>
      </c>
      <c r="G19" s="71">
        <v>49244905</v>
      </c>
      <c r="H19" s="71">
        <v>699674</v>
      </c>
      <c r="I19" s="71">
        <v>48545231</v>
      </c>
      <c r="J19" s="72">
        <v>36132499</v>
      </c>
      <c r="K19" s="72">
        <v>488444</v>
      </c>
      <c r="L19" s="72">
        <v>35644055</v>
      </c>
      <c r="M19" s="175">
        <f t="shared" si="0"/>
        <v>2564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788090</v>
      </c>
      <c r="D20" s="71">
        <v>11966765</v>
      </c>
      <c r="E20" s="71">
        <v>106747</v>
      </c>
      <c r="F20" s="71">
        <v>11860018</v>
      </c>
      <c r="G20" s="71">
        <v>25542491</v>
      </c>
      <c r="H20" s="71">
        <v>6552</v>
      </c>
      <c r="I20" s="71">
        <v>25535939</v>
      </c>
      <c r="J20" s="72">
        <v>17188464</v>
      </c>
      <c r="K20" s="72">
        <v>5401</v>
      </c>
      <c r="L20" s="72">
        <v>17183063</v>
      </c>
      <c r="M20" s="175">
        <f t="shared" si="0"/>
        <v>2134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744471</v>
      </c>
      <c r="D21" s="71">
        <v>10372063</v>
      </c>
      <c r="E21" s="71">
        <v>204411</v>
      </c>
      <c r="F21" s="71">
        <v>10167652</v>
      </c>
      <c r="G21" s="71">
        <v>12702438</v>
      </c>
      <c r="H21" s="71">
        <v>22911</v>
      </c>
      <c r="I21" s="71">
        <v>12679527</v>
      </c>
      <c r="J21" s="72">
        <v>8595987</v>
      </c>
      <c r="K21" s="72">
        <v>16571</v>
      </c>
      <c r="L21" s="72">
        <v>8579416</v>
      </c>
      <c r="M21" s="175">
        <f t="shared" si="0"/>
        <v>1225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410222</v>
      </c>
      <c r="D22" s="73">
        <v>2754507</v>
      </c>
      <c r="E22" s="73">
        <v>83662</v>
      </c>
      <c r="F22" s="73">
        <v>2670845</v>
      </c>
      <c r="G22" s="73">
        <v>19410083</v>
      </c>
      <c r="H22" s="73">
        <v>5485</v>
      </c>
      <c r="I22" s="73">
        <v>19404598</v>
      </c>
      <c r="J22" s="74">
        <v>13169215</v>
      </c>
      <c r="K22" s="74">
        <v>4478</v>
      </c>
      <c r="L22" s="74">
        <v>13164737</v>
      </c>
      <c r="M22" s="180">
        <f t="shared" si="0"/>
        <v>7047</v>
      </c>
    </row>
    <row r="23" spans="1:13" s="5" customFormat="1" ht="23.1" customHeight="1" x14ac:dyDescent="0.2">
      <c r="A23" s="44"/>
      <c r="B23" s="45" t="s">
        <v>134</v>
      </c>
      <c r="C23" s="181">
        <v>28886218</v>
      </c>
      <c r="D23" s="181">
        <v>182117146</v>
      </c>
      <c r="E23" s="181">
        <v>5945174</v>
      </c>
      <c r="F23" s="181">
        <v>176171972</v>
      </c>
      <c r="G23" s="181">
        <v>573300314</v>
      </c>
      <c r="H23" s="181">
        <v>1871690</v>
      </c>
      <c r="I23" s="181">
        <v>571428624</v>
      </c>
      <c r="J23" s="181">
        <v>399263456</v>
      </c>
      <c r="K23" s="181">
        <v>1331909</v>
      </c>
      <c r="L23" s="181">
        <v>397931547</v>
      </c>
      <c r="M23" s="180">
        <f>ROUND(G23*1000/D23,0)</f>
        <v>3148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163893</v>
      </c>
      <c r="D24" s="67">
        <v>1439599</v>
      </c>
      <c r="E24" s="67">
        <v>55900</v>
      </c>
      <c r="F24" s="67">
        <v>1383699</v>
      </c>
      <c r="G24" s="67">
        <v>6108738</v>
      </c>
      <c r="H24" s="67">
        <v>55181</v>
      </c>
      <c r="I24" s="67">
        <v>6053557</v>
      </c>
      <c r="J24" s="68">
        <v>4256787</v>
      </c>
      <c r="K24" s="68">
        <v>38581</v>
      </c>
      <c r="L24" s="68">
        <v>4218206</v>
      </c>
      <c r="M24" s="172">
        <f t="shared" si="0"/>
        <v>4243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459343</v>
      </c>
      <c r="D25" s="69">
        <v>4856264</v>
      </c>
      <c r="E25" s="69">
        <v>40637</v>
      </c>
      <c r="F25" s="69">
        <v>4815627</v>
      </c>
      <c r="G25" s="69">
        <v>7975389</v>
      </c>
      <c r="H25" s="69">
        <v>7725</v>
      </c>
      <c r="I25" s="69">
        <v>7967664</v>
      </c>
      <c r="J25" s="70">
        <v>5487398</v>
      </c>
      <c r="K25" s="70">
        <v>5589</v>
      </c>
      <c r="L25" s="70">
        <v>5481809</v>
      </c>
      <c r="M25" s="175">
        <f t="shared" si="0"/>
        <v>1642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552546</v>
      </c>
      <c r="D26" s="69">
        <v>5485429</v>
      </c>
      <c r="E26" s="69">
        <v>75092</v>
      </c>
      <c r="F26" s="69">
        <v>5410337</v>
      </c>
      <c r="G26" s="69">
        <v>6514982</v>
      </c>
      <c r="H26" s="69">
        <v>3355</v>
      </c>
      <c r="I26" s="69">
        <v>6511627</v>
      </c>
      <c r="J26" s="70">
        <v>4465640</v>
      </c>
      <c r="K26" s="70">
        <v>2649</v>
      </c>
      <c r="L26" s="70">
        <v>4462991</v>
      </c>
      <c r="M26" s="175">
        <f t="shared" si="0"/>
        <v>1188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264786</v>
      </c>
      <c r="D27" s="69">
        <v>2919112</v>
      </c>
      <c r="E27" s="69">
        <v>47224</v>
      </c>
      <c r="F27" s="69">
        <v>2871888</v>
      </c>
      <c r="G27" s="69">
        <v>3064001</v>
      </c>
      <c r="H27" s="69">
        <v>17873</v>
      </c>
      <c r="I27" s="69">
        <v>3046128</v>
      </c>
      <c r="J27" s="70">
        <v>2025326</v>
      </c>
      <c r="K27" s="70">
        <v>12213</v>
      </c>
      <c r="L27" s="70">
        <v>2013113</v>
      </c>
      <c r="M27" s="175">
        <f t="shared" si="0"/>
        <v>1050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388430</v>
      </c>
      <c r="D28" s="69">
        <v>2976293</v>
      </c>
      <c r="E28" s="69">
        <v>98448</v>
      </c>
      <c r="F28" s="69">
        <v>2877845</v>
      </c>
      <c r="G28" s="69">
        <v>6670343</v>
      </c>
      <c r="H28" s="69">
        <v>19810</v>
      </c>
      <c r="I28" s="69">
        <v>6650533</v>
      </c>
      <c r="J28" s="70">
        <v>4664486</v>
      </c>
      <c r="K28" s="70">
        <v>19319</v>
      </c>
      <c r="L28" s="70">
        <v>4645167</v>
      </c>
      <c r="M28" s="175">
        <f t="shared" si="0"/>
        <v>2241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411727</v>
      </c>
      <c r="D29" s="69">
        <v>4140663</v>
      </c>
      <c r="E29" s="69">
        <v>142821</v>
      </c>
      <c r="F29" s="69">
        <v>3997842</v>
      </c>
      <c r="G29" s="69">
        <v>13861839</v>
      </c>
      <c r="H29" s="69">
        <v>13038</v>
      </c>
      <c r="I29" s="69">
        <v>13848801</v>
      </c>
      <c r="J29" s="70">
        <v>9546575</v>
      </c>
      <c r="K29" s="70">
        <v>9880</v>
      </c>
      <c r="L29" s="70">
        <v>9536695</v>
      </c>
      <c r="M29" s="175">
        <f t="shared" si="0"/>
        <v>3348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391645</v>
      </c>
      <c r="D30" s="69">
        <v>1285981</v>
      </c>
      <c r="E30" s="69">
        <v>60607</v>
      </c>
      <c r="F30" s="69">
        <v>1225374</v>
      </c>
      <c r="G30" s="69">
        <v>7015385</v>
      </c>
      <c r="H30" s="69">
        <v>60529</v>
      </c>
      <c r="I30" s="69">
        <v>6954856</v>
      </c>
      <c r="J30" s="70">
        <v>4905933</v>
      </c>
      <c r="K30" s="70">
        <v>42362</v>
      </c>
      <c r="L30" s="70">
        <v>4863571</v>
      </c>
      <c r="M30" s="175">
        <f t="shared" si="0"/>
        <v>5455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856894</v>
      </c>
      <c r="D31" s="69">
        <v>3753884</v>
      </c>
      <c r="E31" s="69">
        <v>169824</v>
      </c>
      <c r="F31" s="69">
        <v>3584060</v>
      </c>
      <c r="G31" s="69">
        <v>4776708</v>
      </c>
      <c r="H31" s="69">
        <v>127761</v>
      </c>
      <c r="I31" s="69">
        <v>4648947</v>
      </c>
      <c r="J31" s="70">
        <v>3353368</v>
      </c>
      <c r="K31" s="70">
        <v>90377</v>
      </c>
      <c r="L31" s="70">
        <v>3262991</v>
      </c>
      <c r="M31" s="175">
        <f t="shared" si="0"/>
        <v>1272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324369</v>
      </c>
      <c r="D32" s="69">
        <v>3786096</v>
      </c>
      <c r="E32" s="69">
        <v>98047</v>
      </c>
      <c r="F32" s="69">
        <v>3688049</v>
      </c>
      <c r="G32" s="69">
        <v>12333814</v>
      </c>
      <c r="H32" s="69">
        <v>28459</v>
      </c>
      <c r="I32" s="69">
        <v>12305355</v>
      </c>
      <c r="J32" s="70">
        <v>8024821</v>
      </c>
      <c r="K32" s="70">
        <v>20655</v>
      </c>
      <c r="L32" s="70">
        <v>8004166</v>
      </c>
      <c r="M32" s="175">
        <f t="shared" si="0"/>
        <v>3258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817315</v>
      </c>
      <c r="D33" s="69">
        <v>26768236</v>
      </c>
      <c r="E33" s="69">
        <v>3210411</v>
      </c>
      <c r="F33" s="69">
        <v>23557825</v>
      </c>
      <c r="G33" s="69">
        <v>35250826</v>
      </c>
      <c r="H33" s="69">
        <v>2523287</v>
      </c>
      <c r="I33" s="69">
        <v>32727539</v>
      </c>
      <c r="J33" s="70">
        <v>24764161</v>
      </c>
      <c r="K33" s="70">
        <v>1768828</v>
      </c>
      <c r="L33" s="70">
        <v>22995333</v>
      </c>
      <c r="M33" s="175">
        <f t="shared" si="0"/>
        <v>1317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860032</v>
      </c>
      <c r="D34" s="73">
        <v>6895489</v>
      </c>
      <c r="E34" s="73">
        <v>103259</v>
      </c>
      <c r="F34" s="73">
        <v>6792230</v>
      </c>
      <c r="G34" s="73">
        <v>6523672</v>
      </c>
      <c r="H34" s="73">
        <v>21267</v>
      </c>
      <c r="I34" s="73">
        <v>6502405</v>
      </c>
      <c r="J34" s="74">
        <v>4567905</v>
      </c>
      <c r="K34" s="74">
        <v>15165</v>
      </c>
      <c r="L34" s="74">
        <v>4552740</v>
      </c>
      <c r="M34" s="180">
        <f>ROUND(G34*1000/D34,0)</f>
        <v>946</v>
      </c>
    </row>
    <row r="35" spans="1:13" s="5" customFormat="1" ht="23.1" customHeight="1" x14ac:dyDescent="0.2">
      <c r="A35" s="48"/>
      <c r="B35" s="45" t="s">
        <v>144</v>
      </c>
      <c r="C35" s="181">
        <v>5490980</v>
      </c>
      <c r="D35" s="181">
        <v>64307046</v>
      </c>
      <c r="E35" s="181">
        <v>4102270</v>
      </c>
      <c r="F35" s="181">
        <v>60204776</v>
      </c>
      <c r="G35" s="181">
        <v>110095697</v>
      </c>
      <c r="H35" s="181">
        <v>2878285</v>
      </c>
      <c r="I35" s="181">
        <v>107217412</v>
      </c>
      <c r="J35" s="181">
        <v>76062400</v>
      </c>
      <c r="K35" s="181">
        <v>2025618</v>
      </c>
      <c r="L35" s="181">
        <v>74036782</v>
      </c>
      <c r="M35" s="182">
        <f>ROUND(G35*1000/D35,0)</f>
        <v>1712</v>
      </c>
    </row>
    <row r="36" spans="1:13" s="5" customFormat="1" ht="23.1" customHeight="1" thickBot="1" x14ac:dyDescent="0.25">
      <c r="A36" s="49"/>
      <c r="B36" s="50" t="s">
        <v>145</v>
      </c>
      <c r="C36" s="183">
        <v>34377198</v>
      </c>
      <c r="D36" s="183">
        <v>246424192</v>
      </c>
      <c r="E36" s="183">
        <v>10047444</v>
      </c>
      <c r="F36" s="183">
        <v>236376748</v>
      </c>
      <c r="G36" s="183">
        <v>683396011</v>
      </c>
      <c r="H36" s="183">
        <v>4749975</v>
      </c>
      <c r="I36" s="183">
        <v>678646036</v>
      </c>
      <c r="J36" s="183">
        <v>475325856</v>
      </c>
      <c r="K36" s="183">
        <v>3357527</v>
      </c>
      <c r="L36" s="183">
        <v>471968329</v>
      </c>
      <c r="M36" s="184">
        <f>ROUND(G36*1000/D36,0)</f>
        <v>2773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="70" zoomScaleNormal="50" zoomScaleSheetLayoutView="70" workbookViewId="0">
      <pane xSplit="2" ySplit="8" topLeftCell="C24" activePane="bottomRight" state="frozen"/>
      <selection activeCell="C3" sqref="C3"/>
      <selection pane="topRight" activeCell="C3" sqref="C3"/>
      <selection pane="bottomLeft" activeCell="C3" sqref="C3"/>
      <selection pane="bottomRight" activeCell="C37" sqref="C37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166</v>
      </c>
      <c r="F3" s="52"/>
      <c r="G3" s="52"/>
      <c r="H3" s="55"/>
      <c r="I3" s="52"/>
      <c r="J3" s="52"/>
      <c r="L3" s="52"/>
      <c r="M3" s="56" t="s">
        <v>167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346</v>
      </c>
      <c r="D8" s="34" t="s">
        <v>347</v>
      </c>
      <c r="E8" s="34" t="s">
        <v>348</v>
      </c>
      <c r="F8" s="34" t="s">
        <v>349</v>
      </c>
      <c r="G8" s="34" t="s">
        <v>350</v>
      </c>
      <c r="H8" s="34" t="s">
        <v>351</v>
      </c>
      <c r="I8" s="34" t="s">
        <v>352</v>
      </c>
      <c r="J8" s="34" t="s">
        <v>353</v>
      </c>
      <c r="K8" s="34" t="s">
        <v>354</v>
      </c>
      <c r="L8" s="34" t="s">
        <v>355</v>
      </c>
      <c r="M8" s="35"/>
    </row>
    <row r="9" spans="1:13" s="2" customFormat="1" ht="23.1" customHeight="1" x14ac:dyDescent="0.2">
      <c r="A9" s="36">
        <v>1</v>
      </c>
      <c r="B9" s="37" t="s">
        <v>156</v>
      </c>
      <c r="C9" s="67">
        <v>103855681</v>
      </c>
      <c r="D9" s="80"/>
      <c r="E9" s="80"/>
      <c r="F9" s="80"/>
      <c r="G9" s="80"/>
      <c r="H9" s="80"/>
      <c r="I9" s="80"/>
      <c r="J9" s="81"/>
      <c r="K9" s="81"/>
      <c r="L9" s="81"/>
      <c r="M9" s="82"/>
    </row>
    <row r="10" spans="1:13" s="2" customFormat="1" ht="23.1" customHeight="1" x14ac:dyDescent="0.2">
      <c r="A10" s="38">
        <v>2</v>
      </c>
      <c r="B10" s="39" t="s">
        <v>157</v>
      </c>
      <c r="C10" s="69">
        <v>64210172</v>
      </c>
      <c r="D10" s="83"/>
      <c r="E10" s="83"/>
      <c r="F10" s="83"/>
      <c r="G10" s="83"/>
      <c r="H10" s="83"/>
      <c r="I10" s="83"/>
      <c r="J10" s="84"/>
      <c r="K10" s="84"/>
      <c r="L10" s="84"/>
      <c r="M10" s="85"/>
    </row>
    <row r="11" spans="1:13" s="2" customFormat="1" ht="23.1" customHeight="1" x14ac:dyDescent="0.2">
      <c r="A11" s="38">
        <v>3</v>
      </c>
      <c r="B11" s="39" t="s">
        <v>158</v>
      </c>
      <c r="C11" s="69">
        <v>99045058</v>
      </c>
      <c r="D11" s="83"/>
      <c r="E11" s="83"/>
      <c r="F11" s="83"/>
      <c r="G11" s="83"/>
      <c r="H11" s="83"/>
      <c r="I11" s="83"/>
      <c r="J11" s="84"/>
      <c r="K11" s="84"/>
      <c r="L11" s="84"/>
      <c r="M11" s="85"/>
    </row>
    <row r="12" spans="1:13" s="2" customFormat="1" ht="23.1" customHeight="1" x14ac:dyDescent="0.2">
      <c r="A12" s="38">
        <v>4</v>
      </c>
      <c r="B12" s="39" t="s">
        <v>159</v>
      </c>
      <c r="C12" s="69">
        <v>180326025</v>
      </c>
      <c r="D12" s="83"/>
      <c r="E12" s="83"/>
      <c r="F12" s="83"/>
      <c r="G12" s="83"/>
      <c r="H12" s="83"/>
      <c r="I12" s="83"/>
      <c r="J12" s="84"/>
      <c r="K12" s="84"/>
      <c r="L12" s="84"/>
      <c r="M12" s="85"/>
    </row>
    <row r="13" spans="1:13" s="2" customFormat="1" ht="23.1" customHeight="1" x14ac:dyDescent="0.2">
      <c r="A13" s="38">
        <v>5</v>
      </c>
      <c r="B13" s="39" t="s">
        <v>160</v>
      </c>
      <c r="C13" s="69">
        <v>263873384</v>
      </c>
      <c r="D13" s="83"/>
      <c r="E13" s="83"/>
      <c r="F13" s="83"/>
      <c r="G13" s="83"/>
      <c r="H13" s="83"/>
      <c r="I13" s="83"/>
      <c r="J13" s="84"/>
      <c r="K13" s="84"/>
      <c r="L13" s="84"/>
      <c r="M13" s="85"/>
    </row>
    <row r="14" spans="1:13" s="2" customFormat="1" ht="23.1" customHeight="1" x14ac:dyDescent="0.2">
      <c r="A14" s="38">
        <v>6</v>
      </c>
      <c r="B14" s="39" t="s">
        <v>161</v>
      </c>
      <c r="C14" s="69">
        <v>1201592631</v>
      </c>
      <c r="D14" s="83"/>
      <c r="E14" s="83"/>
      <c r="F14" s="83"/>
      <c r="G14" s="83"/>
      <c r="H14" s="83"/>
      <c r="I14" s="83"/>
      <c r="J14" s="84"/>
      <c r="K14" s="84"/>
      <c r="L14" s="84"/>
      <c r="M14" s="85"/>
    </row>
    <row r="15" spans="1:13" s="2" customFormat="1" ht="23.1" customHeight="1" x14ac:dyDescent="0.2">
      <c r="A15" s="38">
        <v>7</v>
      </c>
      <c r="B15" s="39" t="s">
        <v>162</v>
      </c>
      <c r="C15" s="69">
        <v>38136046</v>
      </c>
      <c r="D15" s="83"/>
      <c r="E15" s="83"/>
      <c r="F15" s="83"/>
      <c r="G15" s="83"/>
      <c r="H15" s="83"/>
      <c r="I15" s="83"/>
      <c r="J15" s="84"/>
      <c r="K15" s="84"/>
      <c r="L15" s="84"/>
      <c r="M15" s="85"/>
    </row>
    <row r="16" spans="1:13" s="2" customFormat="1" ht="23.1" customHeight="1" x14ac:dyDescent="0.2">
      <c r="A16" s="38">
        <v>8</v>
      </c>
      <c r="B16" s="39" t="s">
        <v>163</v>
      </c>
      <c r="C16" s="69">
        <v>35011719</v>
      </c>
      <c r="D16" s="83"/>
      <c r="E16" s="83"/>
      <c r="F16" s="83"/>
      <c r="G16" s="83"/>
      <c r="H16" s="83"/>
      <c r="I16" s="83"/>
      <c r="J16" s="84"/>
      <c r="K16" s="84"/>
      <c r="L16" s="84"/>
      <c r="M16" s="85"/>
    </row>
    <row r="17" spans="1:13" s="2" customFormat="1" ht="23.1" customHeight="1" x14ac:dyDescent="0.2">
      <c r="A17" s="38">
        <v>9</v>
      </c>
      <c r="B17" s="39" t="s">
        <v>164</v>
      </c>
      <c r="C17" s="69">
        <v>117943196</v>
      </c>
      <c r="D17" s="83"/>
      <c r="E17" s="83"/>
      <c r="F17" s="83"/>
      <c r="G17" s="83"/>
      <c r="H17" s="83"/>
      <c r="I17" s="83"/>
      <c r="J17" s="84"/>
      <c r="K17" s="84"/>
      <c r="L17" s="84"/>
      <c r="M17" s="85"/>
    </row>
    <row r="18" spans="1:13" s="2" customFormat="1" ht="23.1" customHeight="1" x14ac:dyDescent="0.2">
      <c r="A18" s="38">
        <v>10</v>
      </c>
      <c r="B18" s="39" t="s">
        <v>165</v>
      </c>
      <c r="C18" s="69">
        <v>58234014</v>
      </c>
      <c r="D18" s="83"/>
      <c r="E18" s="83"/>
      <c r="F18" s="83"/>
      <c r="G18" s="83"/>
      <c r="H18" s="83"/>
      <c r="I18" s="83"/>
      <c r="J18" s="84"/>
      <c r="K18" s="84"/>
      <c r="L18" s="84"/>
      <c r="M18" s="85"/>
    </row>
    <row r="19" spans="1:13" s="2" customFormat="1" ht="23.1" customHeight="1" x14ac:dyDescent="0.2">
      <c r="A19" s="40">
        <v>11</v>
      </c>
      <c r="B19" s="41" t="s">
        <v>104</v>
      </c>
      <c r="C19" s="71">
        <v>333475365</v>
      </c>
      <c r="D19" s="86"/>
      <c r="E19" s="86"/>
      <c r="F19" s="86"/>
      <c r="G19" s="86"/>
      <c r="H19" s="86"/>
      <c r="I19" s="86"/>
      <c r="J19" s="87"/>
      <c r="K19" s="87"/>
      <c r="L19" s="87"/>
      <c r="M19" s="88"/>
    </row>
    <row r="20" spans="1:13" s="2" customFormat="1" ht="23.1" customHeight="1" x14ac:dyDescent="0.2">
      <c r="A20" s="40">
        <v>12</v>
      </c>
      <c r="B20" s="41" t="s">
        <v>103</v>
      </c>
      <c r="C20" s="71">
        <v>18929153</v>
      </c>
      <c r="D20" s="86"/>
      <c r="E20" s="86"/>
      <c r="F20" s="86"/>
      <c r="G20" s="86"/>
      <c r="H20" s="86"/>
      <c r="I20" s="86"/>
      <c r="J20" s="87"/>
      <c r="K20" s="87"/>
      <c r="L20" s="87"/>
      <c r="M20" s="88"/>
    </row>
    <row r="21" spans="1:13" s="2" customFormat="1" ht="23.1" customHeight="1" x14ac:dyDescent="0.2">
      <c r="A21" s="40">
        <v>13</v>
      </c>
      <c r="B21" s="41" t="s">
        <v>105</v>
      </c>
      <c r="C21" s="71">
        <v>41233037</v>
      </c>
      <c r="D21" s="86"/>
      <c r="E21" s="86"/>
      <c r="F21" s="86"/>
      <c r="G21" s="86"/>
      <c r="H21" s="86"/>
      <c r="I21" s="86"/>
      <c r="J21" s="87"/>
      <c r="K21" s="87"/>
      <c r="L21" s="87"/>
      <c r="M21" s="88"/>
    </row>
    <row r="22" spans="1:13" s="2" customFormat="1" ht="23.1" customHeight="1" x14ac:dyDescent="0.2">
      <c r="A22" s="42">
        <v>14</v>
      </c>
      <c r="B22" s="43" t="s">
        <v>106</v>
      </c>
      <c r="C22" s="73">
        <v>13722406</v>
      </c>
      <c r="D22" s="89"/>
      <c r="E22" s="89"/>
      <c r="F22" s="89"/>
      <c r="G22" s="89"/>
      <c r="H22" s="89"/>
      <c r="I22" s="89"/>
      <c r="J22" s="90"/>
      <c r="K22" s="90"/>
      <c r="L22" s="90"/>
      <c r="M22" s="91"/>
    </row>
    <row r="23" spans="1:13" s="2" customFormat="1" ht="23.1" customHeight="1" x14ac:dyDescent="0.2">
      <c r="A23" s="44"/>
      <c r="B23" s="45" t="s">
        <v>134</v>
      </c>
      <c r="C23" s="75">
        <f>SUM(C9:C22)</f>
        <v>2569587887</v>
      </c>
      <c r="D23" s="92"/>
      <c r="E23" s="92"/>
      <c r="F23" s="92"/>
      <c r="G23" s="92"/>
      <c r="H23" s="92"/>
      <c r="I23" s="92"/>
      <c r="J23" s="93"/>
      <c r="K23" s="93"/>
      <c r="L23" s="93"/>
      <c r="M23" s="94"/>
    </row>
    <row r="24" spans="1:13" s="2" customFormat="1" ht="23.1" customHeight="1" x14ac:dyDescent="0.2">
      <c r="A24" s="36">
        <v>15</v>
      </c>
      <c r="B24" s="37" t="s">
        <v>135</v>
      </c>
      <c r="C24" s="67">
        <v>12832450</v>
      </c>
      <c r="D24" s="80"/>
      <c r="E24" s="80"/>
      <c r="F24" s="80"/>
      <c r="G24" s="80"/>
      <c r="H24" s="80"/>
      <c r="I24" s="80"/>
      <c r="J24" s="81"/>
      <c r="K24" s="81"/>
      <c r="L24" s="81"/>
      <c r="M24" s="82"/>
    </row>
    <row r="25" spans="1:13" s="2" customFormat="1" ht="23.1" customHeight="1" x14ac:dyDescent="0.2">
      <c r="A25" s="38">
        <v>16</v>
      </c>
      <c r="B25" s="39" t="s">
        <v>136</v>
      </c>
      <c r="C25" s="69">
        <v>28942790</v>
      </c>
      <c r="D25" s="83"/>
      <c r="E25" s="83"/>
      <c r="F25" s="83"/>
      <c r="G25" s="83"/>
      <c r="H25" s="83"/>
      <c r="I25" s="83"/>
      <c r="J25" s="84"/>
      <c r="K25" s="84"/>
      <c r="L25" s="84"/>
      <c r="M25" s="85"/>
    </row>
    <row r="26" spans="1:13" s="2" customFormat="1" ht="23.1" customHeight="1" x14ac:dyDescent="0.2">
      <c r="A26" s="38">
        <v>17</v>
      </c>
      <c r="B26" s="39" t="s">
        <v>137</v>
      </c>
      <c r="C26" s="69">
        <v>75125955</v>
      </c>
      <c r="D26" s="83"/>
      <c r="E26" s="83"/>
      <c r="F26" s="83"/>
      <c r="G26" s="83"/>
      <c r="H26" s="83"/>
      <c r="I26" s="83"/>
      <c r="J26" s="84"/>
      <c r="K26" s="84"/>
      <c r="L26" s="84"/>
      <c r="M26" s="85"/>
    </row>
    <row r="27" spans="1:13" s="2" customFormat="1" ht="23.1" customHeight="1" x14ac:dyDescent="0.2">
      <c r="A27" s="38">
        <v>18</v>
      </c>
      <c r="B27" s="39" t="s">
        <v>138</v>
      </c>
      <c r="C27" s="69">
        <v>17539008</v>
      </c>
      <c r="D27" s="83"/>
      <c r="E27" s="83"/>
      <c r="F27" s="83"/>
      <c r="G27" s="83"/>
      <c r="H27" s="83"/>
      <c r="I27" s="83"/>
      <c r="J27" s="84"/>
      <c r="K27" s="84"/>
      <c r="L27" s="84"/>
      <c r="M27" s="85"/>
    </row>
    <row r="28" spans="1:13" s="2" customFormat="1" ht="23.1" customHeight="1" x14ac:dyDescent="0.2">
      <c r="A28" s="38">
        <v>19</v>
      </c>
      <c r="B28" s="39" t="s">
        <v>139</v>
      </c>
      <c r="C28" s="69">
        <v>10513493</v>
      </c>
      <c r="D28" s="83"/>
      <c r="E28" s="83"/>
      <c r="F28" s="83"/>
      <c r="G28" s="83"/>
      <c r="H28" s="83"/>
      <c r="I28" s="83"/>
      <c r="J28" s="84"/>
      <c r="K28" s="84"/>
      <c r="L28" s="84"/>
      <c r="M28" s="85"/>
    </row>
    <row r="29" spans="1:13" s="2" customFormat="1" ht="23.1" customHeight="1" x14ac:dyDescent="0.2">
      <c r="A29" s="38">
        <v>20</v>
      </c>
      <c r="B29" s="39" t="s">
        <v>140</v>
      </c>
      <c r="C29" s="69">
        <v>11182899</v>
      </c>
      <c r="D29" s="83"/>
      <c r="E29" s="83"/>
      <c r="F29" s="83"/>
      <c r="G29" s="83"/>
      <c r="H29" s="83"/>
      <c r="I29" s="83"/>
      <c r="J29" s="84"/>
      <c r="K29" s="84"/>
      <c r="L29" s="84"/>
      <c r="M29" s="85"/>
    </row>
    <row r="30" spans="1:13" s="2" customFormat="1" ht="23.1" customHeight="1" x14ac:dyDescent="0.2">
      <c r="A30" s="38">
        <v>21</v>
      </c>
      <c r="B30" s="39" t="s">
        <v>141</v>
      </c>
      <c r="C30" s="69">
        <v>4682851</v>
      </c>
      <c r="D30" s="83"/>
      <c r="E30" s="83"/>
      <c r="F30" s="83"/>
      <c r="G30" s="83"/>
      <c r="H30" s="83"/>
      <c r="I30" s="83"/>
      <c r="J30" s="84"/>
      <c r="K30" s="84"/>
      <c r="L30" s="84"/>
      <c r="M30" s="85"/>
    </row>
    <row r="31" spans="1:13" s="2" customFormat="1" ht="23.1" customHeight="1" x14ac:dyDescent="0.2">
      <c r="A31" s="38">
        <v>22</v>
      </c>
      <c r="B31" s="39" t="s">
        <v>142</v>
      </c>
      <c r="C31" s="69">
        <v>39836604</v>
      </c>
      <c r="D31" s="83"/>
      <c r="E31" s="83"/>
      <c r="F31" s="83"/>
      <c r="G31" s="83"/>
      <c r="H31" s="83"/>
      <c r="I31" s="83"/>
      <c r="J31" s="84"/>
      <c r="K31" s="84"/>
      <c r="L31" s="84"/>
      <c r="M31" s="85"/>
    </row>
    <row r="32" spans="1:13" s="2" customFormat="1" ht="23.1" customHeight="1" x14ac:dyDescent="0.2">
      <c r="A32" s="38">
        <v>23</v>
      </c>
      <c r="B32" s="39" t="s">
        <v>143</v>
      </c>
      <c r="C32" s="69">
        <v>11594946</v>
      </c>
      <c r="D32" s="83"/>
      <c r="E32" s="83"/>
      <c r="F32" s="83"/>
      <c r="G32" s="83"/>
      <c r="H32" s="83"/>
      <c r="I32" s="83"/>
      <c r="J32" s="84"/>
      <c r="K32" s="84"/>
      <c r="L32" s="84"/>
      <c r="M32" s="85"/>
    </row>
    <row r="33" spans="1:13" s="2" customFormat="1" ht="23.1" customHeight="1" x14ac:dyDescent="0.2">
      <c r="A33" s="38">
        <v>24</v>
      </c>
      <c r="B33" s="39" t="s">
        <v>107</v>
      </c>
      <c r="C33" s="69">
        <v>112182813</v>
      </c>
      <c r="D33" s="83"/>
      <c r="E33" s="83"/>
      <c r="F33" s="83"/>
      <c r="G33" s="83"/>
      <c r="H33" s="83"/>
      <c r="I33" s="83"/>
      <c r="J33" s="84"/>
      <c r="K33" s="84"/>
      <c r="L33" s="84"/>
      <c r="M33" s="85"/>
    </row>
    <row r="34" spans="1:13" s="2" customFormat="1" ht="23.1" customHeight="1" x14ac:dyDescent="0.2">
      <c r="A34" s="38">
        <v>25</v>
      </c>
      <c r="B34" s="43" t="s">
        <v>108</v>
      </c>
      <c r="C34" s="73">
        <v>76324019</v>
      </c>
      <c r="D34" s="89"/>
      <c r="E34" s="89"/>
      <c r="F34" s="89"/>
      <c r="G34" s="89"/>
      <c r="H34" s="89"/>
      <c r="I34" s="89"/>
      <c r="J34" s="90"/>
      <c r="K34" s="90"/>
      <c r="L34" s="90"/>
      <c r="M34" s="91"/>
    </row>
    <row r="35" spans="1:13" s="2" customFormat="1" ht="23.1" customHeight="1" x14ac:dyDescent="0.2">
      <c r="A35" s="48"/>
      <c r="B35" s="45" t="s">
        <v>144</v>
      </c>
      <c r="C35" s="75">
        <f>SUM(C24:C34)</f>
        <v>400757828</v>
      </c>
      <c r="D35" s="92"/>
      <c r="E35" s="92"/>
      <c r="F35" s="92"/>
      <c r="G35" s="92"/>
      <c r="H35" s="92"/>
      <c r="I35" s="92"/>
      <c r="J35" s="93"/>
      <c r="K35" s="93"/>
      <c r="L35" s="93"/>
      <c r="M35" s="94"/>
    </row>
    <row r="36" spans="1:13" s="2" customFormat="1" ht="23.1" customHeight="1" thickBot="1" x14ac:dyDescent="0.25">
      <c r="A36" s="49"/>
      <c r="B36" s="50" t="s">
        <v>145</v>
      </c>
      <c r="C36" s="76">
        <f>SUM(C35,C23)</f>
        <v>2970345715</v>
      </c>
      <c r="D36" s="95"/>
      <c r="E36" s="95"/>
      <c r="F36" s="95"/>
      <c r="G36" s="95"/>
      <c r="H36" s="95"/>
      <c r="I36" s="95"/>
      <c r="J36" s="96"/>
      <c r="K36" s="96"/>
      <c r="L36" s="96"/>
      <c r="M36" s="97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4" width="27.125" style="52" customWidth="1"/>
    <col min="15" max="16384" width="11" style="52"/>
  </cols>
  <sheetData>
    <row r="2" spans="1:14" ht="23.1" customHeight="1" x14ac:dyDescent="0.15">
      <c r="A2" s="2"/>
      <c r="B2" s="3"/>
      <c r="C2" s="4" t="s">
        <v>292</v>
      </c>
    </row>
    <row r="3" spans="1:14" ht="23.1" customHeight="1" thickBot="1" x14ac:dyDescent="0.2">
      <c r="A3" s="6"/>
      <c r="B3" s="6"/>
      <c r="D3" s="7" t="s">
        <v>146</v>
      </c>
      <c r="E3" s="54" t="s">
        <v>262</v>
      </c>
      <c r="H3" s="55"/>
      <c r="M3" s="10" t="s">
        <v>261</v>
      </c>
    </row>
    <row r="4" spans="1:14" s="5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4" s="5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4" s="5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1" customFormat="1" ht="23.1" customHeight="1" x14ac:dyDescent="0.15">
      <c r="A7" s="17"/>
      <c r="B7" s="1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51" customFormat="1" ht="23.1" customHeight="1" x14ac:dyDescent="0.15">
      <c r="A8" s="31"/>
      <c r="B8" s="32"/>
      <c r="C8" s="34" t="s">
        <v>264</v>
      </c>
      <c r="D8" s="33" t="s">
        <v>265</v>
      </c>
      <c r="E8" s="33" t="s">
        <v>266</v>
      </c>
      <c r="F8" s="34" t="s">
        <v>267</v>
      </c>
      <c r="G8" s="33" t="s">
        <v>268</v>
      </c>
      <c r="H8" s="33" t="s">
        <v>269</v>
      </c>
      <c r="I8" s="34" t="s">
        <v>270</v>
      </c>
      <c r="J8" s="33" t="s">
        <v>36</v>
      </c>
      <c r="K8" s="33" t="s">
        <v>271</v>
      </c>
      <c r="L8" s="33" t="s">
        <v>272</v>
      </c>
      <c r="M8" s="35"/>
    </row>
    <row r="9" spans="1:14" s="5" customFormat="1" ht="23.1" customHeight="1" x14ac:dyDescent="0.2">
      <c r="A9" s="36">
        <v>1</v>
      </c>
      <c r="B9" s="37" t="s">
        <v>156</v>
      </c>
      <c r="C9" s="170">
        <v>1436569</v>
      </c>
      <c r="D9" s="170">
        <v>93748532</v>
      </c>
      <c r="E9" s="170">
        <v>1012624</v>
      </c>
      <c r="F9" s="170">
        <v>92735908</v>
      </c>
      <c r="G9" s="170">
        <v>13343159</v>
      </c>
      <c r="H9" s="170">
        <v>132534</v>
      </c>
      <c r="I9" s="170">
        <v>13210625</v>
      </c>
      <c r="J9" s="171">
        <v>13328618</v>
      </c>
      <c r="K9" s="171">
        <v>132174</v>
      </c>
      <c r="L9" s="171">
        <v>13196444</v>
      </c>
      <c r="M9" s="172">
        <f>ROUND(G9*1000*1000/D9,0)</f>
        <v>142329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73">
        <v>52808</v>
      </c>
      <c r="D10" s="173">
        <v>18152728</v>
      </c>
      <c r="E10" s="173">
        <v>782185</v>
      </c>
      <c r="F10" s="173">
        <v>17370543</v>
      </c>
      <c r="G10" s="173">
        <v>2020660</v>
      </c>
      <c r="H10" s="173">
        <v>84990</v>
      </c>
      <c r="I10" s="173">
        <v>1935670</v>
      </c>
      <c r="J10" s="174">
        <v>2020660</v>
      </c>
      <c r="K10" s="174">
        <v>84990</v>
      </c>
      <c r="L10" s="174">
        <v>1935670</v>
      </c>
      <c r="M10" s="175">
        <f>ROUND(G10*1000*1000/D10,0)</f>
        <v>111314</v>
      </c>
    </row>
    <row r="11" spans="1:14" s="5" customFormat="1" ht="23.1" customHeight="1" x14ac:dyDescent="0.2">
      <c r="A11" s="38">
        <v>3</v>
      </c>
      <c r="B11" s="39" t="s">
        <v>158</v>
      </c>
      <c r="C11" s="173">
        <v>580425</v>
      </c>
      <c r="D11" s="173">
        <v>77883726</v>
      </c>
      <c r="E11" s="173">
        <v>1274915</v>
      </c>
      <c r="F11" s="173">
        <v>76608811</v>
      </c>
      <c r="G11" s="173">
        <v>8858429</v>
      </c>
      <c r="H11" s="173">
        <v>139762</v>
      </c>
      <c r="I11" s="173">
        <v>8718667</v>
      </c>
      <c r="J11" s="174">
        <v>8850238</v>
      </c>
      <c r="K11" s="174">
        <v>139521</v>
      </c>
      <c r="L11" s="174">
        <v>8710717</v>
      </c>
      <c r="M11" s="175">
        <f t="shared" ref="M11:M20" si="0">ROUND(G11*1000*1000/D11,0)</f>
        <v>113739</v>
      </c>
    </row>
    <row r="12" spans="1:14" s="5" customFormat="1" ht="23.1" customHeight="1" x14ac:dyDescent="0.2">
      <c r="A12" s="38">
        <v>4</v>
      </c>
      <c r="B12" s="39" t="s">
        <v>159</v>
      </c>
      <c r="C12" s="173">
        <v>253514</v>
      </c>
      <c r="D12" s="173">
        <v>32816707</v>
      </c>
      <c r="E12" s="173">
        <v>1386372</v>
      </c>
      <c r="F12" s="173">
        <v>31430335</v>
      </c>
      <c r="G12" s="173">
        <v>3582635</v>
      </c>
      <c r="H12" s="173">
        <v>136403</v>
      </c>
      <c r="I12" s="173">
        <v>3446232</v>
      </c>
      <c r="J12" s="174">
        <v>3581636</v>
      </c>
      <c r="K12" s="174">
        <v>136324</v>
      </c>
      <c r="L12" s="174">
        <v>3445312</v>
      </c>
      <c r="M12" s="175">
        <f t="shared" si="0"/>
        <v>109171</v>
      </c>
    </row>
    <row r="13" spans="1:14" s="5" customFormat="1" ht="23.1" customHeight="1" x14ac:dyDescent="0.2">
      <c r="A13" s="38">
        <v>5</v>
      </c>
      <c r="B13" s="39" t="s">
        <v>160</v>
      </c>
      <c r="C13" s="173">
        <v>279418</v>
      </c>
      <c r="D13" s="173">
        <v>39335377</v>
      </c>
      <c r="E13" s="173">
        <v>353161</v>
      </c>
      <c r="F13" s="173">
        <v>38982216</v>
      </c>
      <c r="G13" s="173">
        <v>4622618</v>
      </c>
      <c r="H13" s="173">
        <v>40320</v>
      </c>
      <c r="I13" s="173">
        <v>4582298</v>
      </c>
      <c r="J13" s="174">
        <v>4622618</v>
      </c>
      <c r="K13" s="174">
        <v>40320</v>
      </c>
      <c r="L13" s="174">
        <v>4582298</v>
      </c>
      <c r="M13" s="175">
        <f t="shared" si="0"/>
        <v>117518</v>
      </c>
    </row>
    <row r="14" spans="1:14" s="5" customFormat="1" ht="23.1" customHeight="1" x14ac:dyDescent="0.2">
      <c r="A14" s="38">
        <v>6</v>
      </c>
      <c r="B14" s="39" t="s">
        <v>161</v>
      </c>
      <c r="C14" s="173">
        <v>203731</v>
      </c>
      <c r="D14" s="173">
        <v>41324935</v>
      </c>
      <c r="E14" s="173">
        <v>547874</v>
      </c>
      <c r="F14" s="173">
        <v>40777061</v>
      </c>
      <c r="G14" s="173">
        <v>4858965</v>
      </c>
      <c r="H14" s="173">
        <v>61038</v>
      </c>
      <c r="I14" s="173">
        <v>4797927</v>
      </c>
      <c r="J14" s="174">
        <v>4856499</v>
      </c>
      <c r="K14" s="174">
        <v>61038</v>
      </c>
      <c r="L14" s="174">
        <v>4795461</v>
      </c>
      <c r="M14" s="175">
        <f t="shared" si="0"/>
        <v>117579</v>
      </c>
    </row>
    <row r="15" spans="1:14" s="5" customFormat="1" ht="23.1" customHeight="1" x14ac:dyDescent="0.2">
      <c r="A15" s="38">
        <v>7</v>
      </c>
      <c r="B15" s="39" t="s">
        <v>162</v>
      </c>
      <c r="C15" s="173">
        <v>144733</v>
      </c>
      <c r="D15" s="173">
        <v>57399067</v>
      </c>
      <c r="E15" s="173">
        <v>805661</v>
      </c>
      <c r="F15" s="173">
        <v>56593406</v>
      </c>
      <c r="G15" s="173">
        <v>7524164</v>
      </c>
      <c r="H15" s="173">
        <v>105583</v>
      </c>
      <c r="I15" s="173">
        <v>7418581</v>
      </c>
      <c r="J15" s="174">
        <v>7516743</v>
      </c>
      <c r="K15" s="174">
        <v>105436</v>
      </c>
      <c r="L15" s="174">
        <v>7411307</v>
      </c>
      <c r="M15" s="175">
        <f t="shared" si="0"/>
        <v>131085</v>
      </c>
    </row>
    <row r="16" spans="1:14" s="5" customFormat="1" ht="23.1" customHeight="1" x14ac:dyDescent="0.2">
      <c r="A16" s="38">
        <v>8</v>
      </c>
      <c r="B16" s="39" t="s">
        <v>163</v>
      </c>
      <c r="C16" s="173">
        <v>663009</v>
      </c>
      <c r="D16" s="173">
        <v>65931692</v>
      </c>
      <c r="E16" s="173">
        <v>771277</v>
      </c>
      <c r="F16" s="173">
        <v>65160415</v>
      </c>
      <c r="G16" s="173">
        <v>9729889</v>
      </c>
      <c r="H16" s="173">
        <v>110391</v>
      </c>
      <c r="I16" s="173">
        <v>9619498</v>
      </c>
      <c r="J16" s="174">
        <v>9723611</v>
      </c>
      <c r="K16" s="174">
        <v>109926</v>
      </c>
      <c r="L16" s="174">
        <v>9613685</v>
      </c>
      <c r="M16" s="175">
        <f t="shared" si="0"/>
        <v>147575</v>
      </c>
    </row>
    <row r="17" spans="1:13" s="5" customFormat="1" ht="23.1" customHeight="1" x14ac:dyDescent="0.2">
      <c r="A17" s="38">
        <v>9</v>
      </c>
      <c r="B17" s="39" t="s">
        <v>164</v>
      </c>
      <c r="C17" s="173">
        <v>368048</v>
      </c>
      <c r="D17" s="173">
        <v>101975853</v>
      </c>
      <c r="E17" s="173">
        <v>666292</v>
      </c>
      <c r="F17" s="173">
        <v>101309561</v>
      </c>
      <c r="G17" s="173">
        <v>15003129</v>
      </c>
      <c r="H17" s="173">
        <v>91753</v>
      </c>
      <c r="I17" s="173">
        <v>14911376</v>
      </c>
      <c r="J17" s="174">
        <v>14983950</v>
      </c>
      <c r="K17" s="174">
        <v>91717</v>
      </c>
      <c r="L17" s="174">
        <v>14892233</v>
      </c>
      <c r="M17" s="175">
        <f t="shared" si="0"/>
        <v>147124</v>
      </c>
    </row>
    <row r="18" spans="1:13" s="5" customFormat="1" ht="23.1" customHeight="1" x14ac:dyDescent="0.2">
      <c r="A18" s="38">
        <v>10</v>
      </c>
      <c r="B18" s="39" t="s">
        <v>165</v>
      </c>
      <c r="C18" s="173">
        <v>154089</v>
      </c>
      <c r="D18" s="173">
        <v>27093603</v>
      </c>
      <c r="E18" s="173">
        <v>231758</v>
      </c>
      <c r="F18" s="173">
        <v>26861845</v>
      </c>
      <c r="G18" s="173">
        <v>3504684</v>
      </c>
      <c r="H18" s="173">
        <v>28750</v>
      </c>
      <c r="I18" s="173">
        <v>3475934</v>
      </c>
      <c r="J18" s="174">
        <v>3504684</v>
      </c>
      <c r="K18" s="174">
        <v>28750</v>
      </c>
      <c r="L18" s="174">
        <v>3475934</v>
      </c>
      <c r="M18" s="175">
        <f t="shared" si="0"/>
        <v>129355</v>
      </c>
    </row>
    <row r="19" spans="1:13" s="5" customFormat="1" ht="23.1" customHeight="1" x14ac:dyDescent="0.2">
      <c r="A19" s="40">
        <v>11</v>
      </c>
      <c r="B19" s="41" t="s">
        <v>104</v>
      </c>
      <c r="C19" s="176">
        <v>170010</v>
      </c>
      <c r="D19" s="176">
        <v>66212681</v>
      </c>
      <c r="E19" s="176">
        <v>477539</v>
      </c>
      <c r="F19" s="176">
        <v>65735142</v>
      </c>
      <c r="G19" s="176">
        <v>7662405</v>
      </c>
      <c r="H19" s="176">
        <v>55686</v>
      </c>
      <c r="I19" s="176">
        <v>7606719</v>
      </c>
      <c r="J19" s="177">
        <v>7653028</v>
      </c>
      <c r="K19" s="177">
        <v>55425</v>
      </c>
      <c r="L19" s="177">
        <v>7597603</v>
      </c>
      <c r="M19" s="175">
        <f t="shared" si="0"/>
        <v>115724</v>
      </c>
    </row>
    <row r="20" spans="1:13" s="5" customFormat="1" ht="23.1" customHeight="1" x14ac:dyDescent="0.2">
      <c r="A20" s="40">
        <v>12</v>
      </c>
      <c r="B20" s="41" t="s">
        <v>103</v>
      </c>
      <c r="C20" s="176">
        <v>134747</v>
      </c>
      <c r="D20" s="176">
        <v>49149016</v>
      </c>
      <c r="E20" s="176">
        <v>402302</v>
      </c>
      <c r="F20" s="176">
        <v>48746714</v>
      </c>
      <c r="G20" s="176">
        <v>6324437</v>
      </c>
      <c r="H20" s="176">
        <v>52206</v>
      </c>
      <c r="I20" s="176">
        <v>6272231</v>
      </c>
      <c r="J20" s="177">
        <v>6307827</v>
      </c>
      <c r="K20" s="177">
        <v>52089</v>
      </c>
      <c r="L20" s="177">
        <v>6255738</v>
      </c>
      <c r="M20" s="175">
        <f t="shared" si="0"/>
        <v>128679</v>
      </c>
    </row>
    <row r="21" spans="1:13" s="5" customFormat="1" ht="23.1" customHeight="1" x14ac:dyDescent="0.2">
      <c r="A21" s="40">
        <v>13</v>
      </c>
      <c r="B21" s="41" t="s">
        <v>105</v>
      </c>
      <c r="C21" s="176">
        <v>321211</v>
      </c>
      <c r="D21" s="176">
        <v>25644636</v>
      </c>
      <c r="E21" s="176">
        <v>354038</v>
      </c>
      <c r="F21" s="176">
        <v>25290598</v>
      </c>
      <c r="G21" s="176">
        <v>3235647</v>
      </c>
      <c r="H21" s="176">
        <v>43897</v>
      </c>
      <c r="I21" s="176">
        <v>3191750</v>
      </c>
      <c r="J21" s="177">
        <v>3169734</v>
      </c>
      <c r="K21" s="177">
        <v>42829</v>
      </c>
      <c r="L21" s="177">
        <v>3126905</v>
      </c>
      <c r="M21" s="175">
        <f>ROUND(G21*1000*1000/D21,0)</f>
        <v>126172</v>
      </c>
    </row>
    <row r="22" spans="1:13" s="5" customFormat="1" ht="23.1" customHeight="1" x14ac:dyDescent="0.2">
      <c r="A22" s="42">
        <v>14</v>
      </c>
      <c r="B22" s="43" t="s">
        <v>106</v>
      </c>
      <c r="C22" s="178">
        <v>172281</v>
      </c>
      <c r="D22" s="178">
        <v>23623981</v>
      </c>
      <c r="E22" s="178">
        <v>285401</v>
      </c>
      <c r="F22" s="178">
        <v>23338580</v>
      </c>
      <c r="G22" s="178">
        <v>3159112</v>
      </c>
      <c r="H22" s="178">
        <v>36625</v>
      </c>
      <c r="I22" s="178">
        <v>3122487</v>
      </c>
      <c r="J22" s="179">
        <v>3150470</v>
      </c>
      <c r="K22" s="179">
        <v>36507</v>
      </c>
      <c r="L22" s="179">
        <v>3113963</v>
      </c>
      <c r="M22" s="180">
        <f>ROUND(G22*1000*1000/D22,0)</f>
        <v>133725</v>
      </c>
    </row>
    <row r="23" spans="1:13" s="5" customFormat="1" ht="23.1" customHeight="1" x14ac:dyDescent="0.2">
      <c r="A23" s="44"/>
      <c r="B23" s="45" t="s">
        <v>134</v>
      </c>
      <c r="C23" s="181">
        <v>4934593</v>
      </c>
      <c r="D23" s="181">
        <v>720292534</v>
      </c>
      <c r="E23" s="181">
        <v>9351399</v>
      </c>
      <c r="F23" s="181">
        <v>710941135</v>
      </c>
      <c r="G23" s="181">
        <v>93429933</v>
      </c>
      <c r="H23" s="181">
        <v>1119938</v>
      </c>
      <c r="I23" s="181">
        <v>92309995</v>
      </c>
      <c r="J23" s="181">
        <v>93270316</v>
      </c>
      <c r="K23" s="181">
        <v>1117046</v>
      </c>
      <c r="L23" s="181">
        <v>92153270</v>
      </c>
      <c r="M23" s="180">
        <f>ROUND(G23*1000*1000/D23,0)</f>
        <v>129711</v>
      </c>
    </row>
    <row r="24" spans="1:13" s="5" customFormat="1" ht="23.1" customHeight="1" x14ac:dyDescent="0.2">
      <c r="A24" s="36">
        <v>15</v>
      </c>
      <c r="B24" s="37" t="s">
        <v>135</v>
      </c>
      <c r="C24" s="170">
        <v>25630</v>
      </c>
      <c r="D24" s="170">
        <v>20672596</v>
      </c>
      <c r="E24" s="170">
        <v>221753</v>
      </c>
      <c r="F24" s="170">
        <v>20450843</v>
      </c>
      <c r="G24" s="170">
        <v>2740895</v>
      </c>
      <c r="H24" s="170">
        <v>29084</v>
      </c>
      <c r="I24" s="170">
        <v>2711811</v>
      </c>
      <c r="J24" s="171">
        <v>2739714</v>
      </c>
      <c r="K24" s="171">
        <v>29084</v>
      </c>
      <c r="L24" s="171">
        <v>2710630</v>
      </c>
      <c r="M24" s="172">
        <f>ROUND(G24*1000*1000/D24,0)</f>
        <v>132586</v>
      </c>
    </row>
    <row r="25" spans="1:13" s="5" customFormat="1" ht="23.1" customHeight="1" x14ac:dyDescent="0.2">
      <c r="A25" s="38">
        <v>16</v>
      </c>
      <c r="B25" s="39" t="s">
        <v>136</v>
      </c>
      <c r="C25" s="173">
        <v>166741</v>
      </c>
      <c r="D25" s="173">
        <v>13289010</v>
      </c>
      <c r="E25" s="173">
        <v>263327</v>
      </c>
      <c r="F25" s="173">
        <v>13025683</v>
      </c>
      <c r="G25" s="173">
        <v>1769493</v>
      </c>
      <c r="H25" s="173">
        <v>32167</v>
      </c>
      <c r="I25" s="173">
        <v>1737326</v>
      </c>
      <c r="J25" s="174">
        <v>1769493</v>
      </c>
      <c r="K25" s="174">
        <v>32167</v>
      </c>
      <c r="L25" s="174">
        <v>1737326</v>
      </c>
      <c r="M25" s="175">
        <f>ROUND(G25*1000*1000/D25,0)</f>
        <v>133155</v>
      </c>
    </row>
    <row r="26" spans="1:13" s="5" customFormat="1" ht="23.1" customHeight="1" x14ac:dyDescent="0.2">
      <c r="A26" s="38">
        <v>17</v>
      </c>
      <c r="B26" s="39" t="s">
        <v>137</v>
      </c>
      <c r="C26" s="173">
        <v>472472</v>
      </c>
      <c r="D26" s="173">
        <v>11999321</v>
      </c>
      <c r="E26" s="173">
        <v>324729</v>
      </c>
      <c r="F26" s="173">
        <v>11674592</v>
      </c>
      <c r="G26" s="173">
        <v>1347646</v>
      </c>
      <c r="H26" s="173">
        <v>31770</v>
      </c>
      <c r="I26" s="173">
        <v>1315876</v>
      </c>
      <c r="J26" s="174">
        <v>1347646</v>
      </c>
      <c r="K26" s="174">
        <v>31770</v>
      </c>
      <c r="L26" s="174">
        <v>1315876</v>
      </c>
      <c r="M26" s="175">
        <f t="shared" ref="M26:M33" si="1">ROUND(G26*1000*1000/D26,0)</f>
        <v>112310</v>
      </c>
    </row>
    <row r="27" spans="1:13" s="5" customFormat="1" ht="23.1" customHeight="1" x14ac:dyDescent="0.2">
      <c r="A27" s="38">
        <v>18</v>
      </c>
      <c r="B27" s="39" t="s">
        <v>138</v>
      </c>
      <c r="C27" s="173">
        <v>35129</v>
      </c>
      <c r="D27" s="173">
        <v>12986236</v>
      </c>
      <c r="E27" s="173">
        <v>235105</v>
      </c>
      <c r="F27" s="173">
        <v>12751131</v>
      </c>
      <c r="G27" s="173">
        <v>1715830</v>
      </c>
      <c r="H27" s="173">
        <v>27234</v>
      </c>
      <c r="I27" s="173">
        <v>1688596</v>
      </c>
      <c r="J27" s="174">
        <v>1707105</v>
      </c>
      <c r="K27" s="174">
        <v>27175</v>
      </c>
      <c r="L27" s="174">
        <v>1679930</v>
      </c>
      <c r="M27" s="175">
        <f t="shared" si="1"/>
        <v>132127</v>
      </c>
    </row>
    <row r="28" spans="1:13" s="5" customFormat="1" ht="23.1" customHeight="1" x14ac:dyDescent="0.2">
      <c r="A28" s="38">
        <v>19</v>
      </c>
      <c r="B28" s="39" t="s">
        <v>139</v>
      </c>
      <c r="C28" s="173">
        <v>252504</v>
      </c>
      <c r="D28" s="173">
        <v>31216795</v>
      </c>
      <c r="E28" s="173">
        <v>272537</v>
      </c>
      <c r="F28" s="173">
        <v>30944258</v>
      </c>
      <c r="G28" s="173">
        <v>4763287</v>
      </c>
      <c r="H28" s="173">
        <v>36224</v>
      </c>
      <c r="I28" s="173">
        <v>4727063</v>
      </c>
      <c r="J28" s="174">
        <v>4720597</v>
      </c>
      <c r="K28" s="174">
        <v>35176</v>
      </c>
      <c r="L28" s="174">
        <v>4685421</v>
      </c>
      <c r="M28" s="175">
        <f t="shared" si="1"/>
        <v>152587</v>
      </c>
    </row>
    <row r="29" spans="1:13" s="5" customFormat="1" ht="23.1" customHeight="1" x14ac:dyDescent="0.2">
      <c r="A29" s="38">
        <v>20</v>
      </c>
      <c r="B29" s="39" t="s">
        <v>140</v>
      </c>
      <c r="C29" s="173">
        <v>61954</v>
      </c>
      <c r="D29" s="173">
        <v>19024357</v>
      </c>
      <c r="E29" s="173">
        <v>478959</v>
      </c>
      <c r="F29" s="173">
        <v>18545398</v>
      </c>
      <c r="G29" s="173">
        <v>1841650</v>
      </c>
      <c r="H29" s="173">
        <v>45799</v>
      </c>
      <c r="I29" s="173">
        <v>1795851</v>
      </c>
      <c r="J29" s="174">
        <v>1841648</v>
      </c>
      <c r="K29" s="174">
        <v>45799</v>
      </c>
      <c r="L29" s="174">
        <v>1795849</v>
      </c>
      <c r="M29" s="175">
        <f t="shared" si="1"/>
        <v>96805</v>
      </c>
    </row>
    <row r="30" spans="1:13" s="5" customFormat="1" ht="23.1" customHeight="1" x14ac:dyDescent="0.2">
      <c r="A30" s="38">
        <v>21</v>
      </c>
      <c r="B30" s="39" t="s">
        <v>141</v>
      </c>
      <c r="C30" s="173">
        <v>295451</v>
      </c>
      <c r="D30" s="173">
        <v>5634800</v>
      </c>
      <c r="E30" s="173">
        <v>93749</v>
      </c>
      <c r="F30" s="173">
        <v>5541051</v>
      </c>
      <c r="G30" s="173">
        <v>695369</v>
      </c>
      <c r="H30" s="173">
        <v>11156</v>
      </c>
      <c r="I30" s="173">
        <v>684213</v>
      </c>
      <c r="J30" s="174">
        <v>695113</v>
      </c>
      <c r="K30" s="174">
        <v>11156</v>
      </c>
      <c r="L30" s="174">
        <v>683957</v>
      </c>
      <c r="M30" s="175">
        <f t="shared" si="1"/>
        <v>123406</v>
      </c>
    </row>
    <row r="31" spans="1:13" s="5" customFormat="1" ht="23.1" customHeight="1" x14ac:dyDescent="0.2">
      <c r="A31" s="38">
        <v>22</v>
      </c>
      <c r="B31" s="39" t="s">
        <v>142</v>
      </c>
      <c r="C31" s="173">
        <v>114734</v>
      </c>
      <c r="D31" s="173">
        <v>23777205</v>
      </c>
      <c r="E31" s="173">
        <v>286584</v>
      </c>
      <c r="F31" s="173">
        <v>23490621</v>
      </c>
      <c r="G31" s="173">
        <v>2994796</v>
      </c>
      <c r="H31" s="173">
        <v>35229</v>
      </c>
      <c r="I31" s="173">
        <v>2959567</v>
      </c>
      <c r="J31" s="174">
        <v>2985609</v>
      </c>
      <c r="K31" s="174">
        <v>34975</v>
      </c>
      <c r="L31" s="174">
        <v>2950634</v>
      </c>
      <c r="M31" s="175">
        <f t="shared" si="1"/>
        <v>125952</v>
      </c>
    </row>
    <row r="32" spans="1:13" s="5" customFormat="1" ht="23.1" customHeight="1" x14ac:dyDescent="0.2">
      <c r="A32" s="38">
        <v>23</v>
      </c>
      <c r="B32" s="39" t="s">
        <v>143</v>
      </c>
      <c r="C32" s="173">
        <v>36778</v>
      </c>
      <c r="D32" s="173">
        <v>36065460</v>
      </c>
      <c r="E32" s="173">
        <v>271985</v>
      </c>
      <c r="F32" s="173">
        <v>35793475</v>
      </c>
      <c r="G32" s="173">
        <v>4490978</v>
      </c>
      <c r="H32" s="173">
        <v>33608</v>
      </c>
      <c r="I32" s="173">
        <v>4457370</v>
      </c>
      <c r="J32" s="174">
        <v>4477035</v>
      </c>
      <c r="K32" s="174">
        <v>33330</v>
      </c>
      <c r="L32" s="174">
        <v>4443705</v>
      </c>
      <c r="M32" s="175">
        <f t="shared" si="1"/>
        <v>124523</v>
      </c>
    </row>
    <row r="33" spans="1:13" s="5" customFormat="1" ht="23.1" customHeight="1" x14ac:dyDescent="0.2">
      <c r="A33" s="38">
        <v>24</v>
      </c>
      <c r="B33" s="39" t="s">
        <v>107</v>
      </c>
      <c r="C33" s="173">
        <v>1069461</v>
      </c>
      <c r="D33" s="173">
        <v>38291331</v>
      </c>
      <c r="E33" s="173">
        <v>413221</v>
      </c>
      <c r="F33" s="173">
        <v>37878110</v>
      </c>
      <c r="G33" s="173">
        <v>4352650</v>
      </c>
      <c r="H33" s="173">
        <v>47461</v>
      </c>
      <c r="I33" s="173">
        <v>4305189</v>
      </c>
      <c r="J33" s="174">
        <v>4352461</v>
      </c>
      <c r="K33" s="174">
        <v>47461</v>
      </c>
      <c r="L33" s="174">
        <v>4305000</v>
      </c>
      <c r="M33" s="175">
        <f t="shared" si="1"/>
        <v>113672</v>
      </c>
    </row>
    <row r="34" spans="1:13" s="5" customFormat="1" ht="23.1" customHeight="1" x14ac:dyDescent="0.2">
      <c r="A34" s="42">
        <v>25</v>
      </c>
      <c r="B34" s="43" t="s">
        <v>108</v>
      </c>
      <c r="C34" s="178">
        <v>82332</v>
      </c>
      <c r="D34" s="178">
        <v>19562143</v>
      </c>
      <c r="E34" s="178">
        <v>212766</v>
      </c>
      <c r="F34" s="178">
        <v>19349377</v>
      </c>
      <c r="G34" s="178">
        <v>2448287</v>
      </c>
      <c r="H34" s="178">
        <v>24183</v>
      </c>
      <c r="I34" s="178">
        <v>2424104</v>
      </c>
      <c r="J34" s="179">
        <v>2444894</v>
      </c>
      <c r="K34" s="179">
        <v>24183</v>
      </c>
      <c r="L34" s="179">
        <v>2420711</v>
      </c>
      <c r="M34" s="180">
        <f>ROUND(G34*1000*1000/D34,0)</f>
        <v>125154</v>
      </c>
    </row>
    <row r="35" spans="1:13" s="5" customFormat="1" ht="23.1" customHeight="1" x14ac:dyDescent="0.2">
      <c r="A35" s="48"/>
      <c r="B35" s="45" t="s">
        <v>144</v>
      </c>
      <c r="C35" s="181">
        <v>2613186</v>
      </c>
      <c r="D35" s="181">
        <v>232519254</v>
      </c>
      <c r="E35" s="181">
        <v>3074715</v>
      </c>
      <c r="F35" s="181">
        <v>229444539</v>
      </c>
      <c r="G35" s="181">
        <v>29160881</v>
      </c>
      <c r="H35" s="181">
        <v>353915</v>
      </c>
      <c r="I35" s="181">
        <v>28806966</v>
      </c>
      <c r="J35" s="181">
        <v>29081315</v>
      </c>
      <c r="K35" s="181">
        <v>352276</v>
      </c>
      <c r="L35" s="181">
        <v>28729039</v>
      </c>
      <c r="M35" s="182">
        <f>ROUND(G35*1000*1000/D35,0)</f>
        <v>125413</v>
      </c>
    </row>
    <row r="36" spans="1:13" s="5" customFormat="1" ht="23.1" customHeight="1" thickBot="1" x14ac:dyDescent="0.25">
      <c r="A36" s="140"/>
      <c r="B36" s="50" t="s">
        <v>145</v>
      </c>
      <c r="C36" s="183">
        <v>7547779</v>
      </c>
      <c r="D36" s="183">
        <v>952811788</v>
      </c>
      <c r="E36" s="183">
        <v>12426114</v>
      </c>
      <c r="F36" s="183">
        <v>940385674</v>
      </c>
      <c r="G36" s="183">
        <v>122590814</v>
      </c>
      <c r="H36" s="183">
        <v>1473853</v>
      </c>
      <c r="I36" s="183">
        <v>121116961</v>
      </c>
      <c r="J36" s="183">
        <v>122351631</v>
      </c>
      <c r="K36" s="183">
        <v>1469322</v>
      </c>
      <c r="L36" s="183">
        <v>120882309</v>
      </c>
      <c r="M36" s="184">
        <f>ROUND(G36*1000*1000/D36,0)</f>
        <v>128662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  <colBreaks count="1" manualBreakCount="1">
    <brk id="13" max="1297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L35"/>
      <selection pane="topRight" activeCell="C24" sqref="C24:L35"/>
      <selection pane="bottomLeft" activeCell="C24" sqref="C24:L35"/>
      <selection pane="bottomRight" activeCell="C16" sqref="C16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146</v>
      </c>
      <c r="E3" s="54" t="s">
        <v>147</v>
      </c>
      <c r="F3" s="52"/>
      <c r="G3" s="52"/>
      <c r="H3" s="55"/>
      <c r="I3" s="52"/>
      <c r="J3" s="52"/>
      <c r="L3" s="52"/>
      <c r="M3" s="56" t="s">
        <v>148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9" t="s">
        <v>151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2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5" t="s">
        <v>153</v>
      </c>
      <c r="K6" s="65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356</v>
      </c>
      <c r="D8" s="34" t="s">
        <v>357</v>
      </c>
      <c r="E8" s="34" t="s">
        <v>358</v>
      </c>
      <c r="F8" s="34" t="s">
        <v>359</v>
      </c>
      <c r="G8" s="34" t="s">
        <v>360</v>
      </c>
      <c r="H8" s="34" t="s">
        <v>361</v>
      </c>
      <c r="I8" s="34" t="s">
        <v>362</v>
      </c>
      <c r="J8" s="34" t="s">
        <v>363</v>
      </c>
      <c r="K8" s="34" t="s">
        <v>364</v>
      </c>
      <c r="L8" s="34" t="s">
        <v>365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124442666</v>
      </c>
      <c r="D9" s="67">
        <v>292482466</v>
      </c>
      <c r="E9" s="67">
        <v>9449127</v>
      </c>
      <c r="F9" s="67">
        <v>283033339</v>
      </c>
      <c r="G9" s="67">
        <v>2548292536</v>
      </c>
      <c r="H9" s="67">
        <v>2095201</v>
      </c>
      <c r="I9" s="67">
        <v>2546197335</v>
      </c>
      <c r="J9" s="68">
        <v>948113033</v>
      </c>
      <c r="K9" s="68">
        <v>798890</v>
      </c>
      <c r="L9" s="68">
        <v>947314143</v>
      </c>
      <c r="M9" s="172">
        <f>ROUND(G9*1000/D9,0)</f>
        <v>8713</v>
      </c>
    </row>
    <row r="10" spans="1:13" s="5" customFormat="1" ht="23.1" customHeight="1" x14ac:dyDescent="0.2">
      <c r="A10" s="38">
        <v>2</v>
      </c>
      <c r="B10" s="39" t="s">
        <v>157</v>
      </c>
      <c r="C10" s="69">
        <v>69069028</v>
      </c>
      <c r="D10" s="69">
        <v>108690972</v>
      </c>
      <c r="E10" s="69">
        <v>4553071</v>
      </c>
      <c r="F10" s="69">
        <v>104137901</v>
      </c>
      <c r="G10" s="69">
        <v>528224455</v>
      </c>
      <c r="H10" s="69">
        <v>2063185</v>
      </c>
      <c r="I10" s="69">
        <v>526161270</v>
      </c>
      <c r="J10" s="70">
        <v>213449432</v>
      </c>
      <c r="K10" s="70">
        <v>573017</v>
      </c>
      <c r="L10" s="70">
        <v>212876415</v>
      </c>
      <c r="M10" s="175">
        <f>ROUND(G10*1000/D10,0)</f>
        <v>4860</v>
      </c>
    </row>
    <row r="11" spans="1:13" s="5" customFormat="1" ht="23.1" customHeight="1" x14ac:dyDescent="0.2">
      <c r="A11" s="38">
        <v>3</v>
      </c>
      <c r="B11" s="39" t="s">
        <v>158</v>
      </c>
      <c r="C11" s="69">
        <v>111710665</v>
      </c>
      <c r="D11" s="69">
        <v>219789335</v>
      </c>
      <c r="E11" s="69">
        <v>5795165</v>
      </c>
      <c r="F11" s="69">
        <v>213994170</v>
      </c>
      <c r="G11" s="69">
        <v>551019241</v>
      </c>
      <c r="H11" s="69">
        <v>2396106</v>
      </c>
      <c r="I11" s="69">
        <v>548623135</v>
      </c>
      <c r="J11" s="70">
        <v>230677314</v>
      </c>
      <c r="K11" s="70">
        <v>704326</v>
      </c>
      <c r="L11" s="70">
        <v>229972988</v>
      </c>
      <c r="M11" s="175">
        <f t="shared" ref="M11:M33" si="0">ROUND(G11*1000/D11,0)</f>
        <v>2507</v>
      </c>
    </row>
    <row r="12" spans="1:13" s="5" customFormat="1" ht="23.1" customHeight="1" x14ac:dyDescent="0.2">
      <c r="A12" s="38">
        <v>4</v>
      </c>
      <c r="B12" s="39" t="s">
        <v>159</v>
      </c>
      <c r="C12" s="69">
        <v>189070593</v>
      </c>
      <c r="D12" s="69">
        <v>166969407</v>
      </c>
      <c r="E12" s="69">
        <v>6733785</v>
      </c>
      <c r="F12" s="69">
        <v>160235622</v>
      </c>
      <c r="G12" s="69">
        <v>477933684</v>
      </c>
      <c r="H12" s="69">
        <v>1989456</v>
      </c>
      <c r="I12" s="69">
        <v>475944228</v>
      </c>
      <c r="J12" s="70">
        <v>208268414</v>
      </c>
      <c r="K12" s="70">
        <v>631390</v>
      </c>
      <c r="L12" s="70">
        <v>207637024</v>
      </c>
      <c r="M12" s="175">
        <f t="shared" si="0"/>
        <v>2862</v>
      </c>
    </row>
    <row r="13" spans="1:13" s="5" customFormat="1" ht="23.1" customHeight="1" x14ac:dyDescent="0.2">
      <c r="A13" s="38">
        <v>5</v>
      </c>
      <c r="B13" s="39" t="s">
        <v>160</v>
      </c>
      <c r="C13" s="173">
        <v>278656633</v>
      </c>
      <c r="D13" s="69">
        <v>211983367</v>
      </c>
      <c r="E13" s="69">
        <v>5557409</v>
      </c>
      <c r="F13" s="69">
        <v>206425958</v>
      </c>
      <c r="G13" s="69">
        <v>400582056</v>
      </c>
      <c r="H13" s="69">
        <v>1306610</v>
      </c>
      <c r="I13" s="69">
        <v>399275446</v>
      </c>
      <c r="J13" s="70">
        <v>172603792</v>
      </c>
      <c r="K13" s="70">
        <v>467030</v>
      </c>
      <c r="L13" s="174">
        <v>172136762</v>
      </c>
      <c r="M13" s="175">
        <f t="shared" si="0"/>
        <v>1890</v>
      </c>
    </row>
    <row r="14" spans="1:13" s="5" customFormat="1" ht="23.1" customHeight="1" x14ac:dyDescent="0.2">
      <c r="A14" s="38">
        <v>6</v>
      </c>
      <c r="B14" s="39" t="s">
        <v>161</v>
      </c>
      <c r="C14" s="69">
        <v>1229711702</v>
      </c>
      <c r="D14" s="69">
        <v>220118298</v>
      </c>
      <c r="E14" s="69">
        <v>13637354</v>
      </c>
      <c r="F14" s="69">
        <v>206480944</v>
      </c>
      <c r="G14" s="69">
        <v>259448426</v>
      </c>
      <c r="H14" s="69">
        <v>3561100</v>
      </c>
      <c r="I14" s="69">
        <v>255887326</v>
      </c>
      <c r="J14" s="70">
        <v>122261458</v>
      </c>
      <c r="K14" s="70">
        <v>1037486</v>
      </c>
      <c r="L14" s="70">
        <v>121223972</v>
      </c>
      <c r="M14" s="175">
        <f t="shared" si="0"/>
        <v>1179</v>
      </c>
    </row>
    <row r="15" spans="1:13" s="5" customFormat="1" ht="23.1" customHeight="1" x14ac:dyDescent="0.2">
      <c r="A15" s="38">
        <v>7</v>
      </c>
      <c r="B15" s="39" t="s">
        <v>162</v>
      </c>
      <c r="C15" s="69">
        <v>42289062</v>
      </c>
      <c r="D15" s="69">
        <v>129470938</v>
      </c>
      <c r="E15" s="69">
        <v>3128342</v>
      </c>
      <c r="F15" s="69">
        <v>126342596</v>
      </c>
      <c r="G15" s="69">
        <v>719142367</v>
      </c>
      <c r="H15" s="69">
        <v>1023335</v>
      </c>
      <c r="I15" s="69">
        <v>718119032</v>
      </c>
      <c r="J15" s="70">
        <v>293243758</v>
      </c>
      <c r="K15" s="70">
        <v>402220</v>
      </c>
      <c r="L15" s="70">
        <v>292841538</v>
      </c>
      <c r="M15" s="175">
        <f t="shared" si="0"/>
        <v>5554</v>
      </c>
    </row>
    <row r="16" spans="1:13" s="5" customFormat="1" ht="23.1" customHeight="1" x14ac:dyDescent="0.2">
      <c r="A16" s="38">
        <v>8</v>
      </c>
      <c r="B16" s="39" t="s">
        <v>163</v>
      </c>
      <c r="C16" s="194">
        <v>40458105</v>
      </c>
      <c r="D16" s="69">
        <v>126881895</v>
      </c>
      <c r="E16" s="69">
        <v>2818819</v>
      </c>
      <c r="F16" s="69">
        <v>124063076</v>
      </c>
      <c r="G16" s="69">
        <v>317210714</v>
      </c>
      <c r="H16" s="69">
        <v>576062</v>
      </c>
      <c r="I16" s="69">
        <v>316634652</v>
      </c>
      <c r="J16" s="70">
        <v>142266080</v>
      </c>
      <c r="K16" s="70">
        <v>286164</v>
      </c>
      <c r="L16" s="70">
        <v>141979916</v>
      </c>
      <c r="M16" s="175">
        <f t="shared" si="0"/>
        <v>2500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123027114</v>
      </c>
      <c r="D17" s="69">
        <v>231332886</v>
      </c>
      <c r="E17" s="69">
        <v>6218836</v>
      </c>
      <c r="F17" s="69">
        <v>225114050</v>
      </c>
      <c r="G17" s="69">
        <v>209661059</v>
      </c>
      <c r="H17" s="69">
        <v>1340118</v>
      </c>
      <c r="I17" s="69">
        <v>208320941</v>
      </c>
      <c r="J17" s="70">
        <v>101094928</v>
      </c>
      <c r="K17" s="70">
        <v>504722</v>
      </c>
      <c r="L17" s="70">
        <v>100590206</v>
      </c>
      <c r="M17" s="175">
        <f t="shared" si="0"/>
        <v>906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75334894</v>
      </c>
      <c r="D18" s="69">
        <v>95125106</v>
      </c>
      <c r="E18" s="69">
        <v>4449512</v>
      </c>
      <c r="F18" s="69">
        <v>90675594</v>
      </c>
      <c r="G18" s="69">
        <v>98275439</v>
      </c>
      <c r="H18" s="69">
        <v>908197</v>
      </c>
      <c r="I18" s="69">
        <v>97367242</v>
      </c>
      <c r="J18" s="70">
        <v>45504052</v>
      </c>
      <c r="K18" s="70">
        <v>373155</v>
      </c>
      <c r="L18" s="70">
        <v>45130897</v>
      </c>
      <c r="M18" s="175">
        <f t="shared" si="0"/>
        <v>1033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349497456</v>
      </c>
      <c r="D19" s="71">
        <v>243242544</v>
      </c>
      <c r="E19" s="71">
        <v>25626148</v>
      </c>
      <c r="F19" s="71">
        <v>217616396</v>
      </c>
      <c r="G19" s="71">
        <v>406667919</v>
      </c>
      <c r="H19" s="71">
        <v>2865937</v>
      </c>
      <c r="I19" s="71">
        <v>403801982</v>
      </c>
      <c r="J19" s="72">
        <v>189784781</v>
      </c>
      <c r="K19" s="72">
        <v>1393411</v>
      </c>
      <c r="L19" s="72">
        <v>188391370</v>
      </c>
      <c r="M19" s="175">
        <f t="shared" si="0"/>
        <v>1672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22497903</v>
      </c>
      <c r="D20" s="71">
        <v>103132097</v>
      </c>
      <c r="E20" s="71">
        <v>2168241</v>
      </c>
      <c r="F20" s="71">
        <v>100963856</v>
      </c>
      <c r="G20" s="71">
        <v>152707959</v>
      </c>
      <c r="H20" s="71">
        <v>382184</v>
      </c>
      <c r="I20" s="71">
        <v>152325775</v>
      </c>
      <c r="J20" s="72">
        <v>71175813</v>
      </c>
      <c r="K20" s="72">
        <v>163067</v>
      </c>
      <c r="L20" s="72">
        <v>71012746</v>
      </c>
      <c r="M20" s="175">
        <f t="shared" si="0"/>
        <v>1481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45332479</v>
      </c>
      <c r="D21" s="71">
        <v>129017521</v>
      </c>
      <c r="E21" s="71">
        <v>6210130</v>
      </c>
      <c r="F21" s="71">
        <v>122807391</v>
      </c>
      <c r="G21" s="71">
        <v>72987765</v>
      </c>
      <c r="H21" s="71">
        <v>889959</v>
      </c>
      <c r="I21" s="71">
        <v>72097806</v>
      </c>
      <c r="J21" s="72">
        <v>34579819</v>
      </c>
      <c r="K21" s="72">
        <v>322780</v>
      </c>
      <c r="L21" s="72">
        <v>34257039</v>
      </c>
      <c r="M21" s="175">
        <f t="shared" si="0"/>
        <v>566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15831326</v>
      </c>
      <c r="D22" s="73">
        <v>58758674</v>
      </c>
      <c r="E22" s="73">
        <v>1628440</v>
      </c>
      <c r="F22" s="73">
        <v>57130234</v>
      </c>
      <c r="G22" s="73">
        <v>278313833</v>
      </c>
      <c r="H22" s="73">
        <v>311843</v>
      </c>
      <c r="I22" s="73">
        <v>278001990</v>
      </c>
      <c r="J22" s="74">
        <v>105173028</v>
      </c>
      <c r="K22" s="74">
        <v>149871</v>
      </c>
      <c r="L22" s="74">
        <v>105023157</v>
      </c>
      <c r="M22" s="180">
        <f t="shared" si="0"/>
        <v>4737</v>
      </c>
    </row>
    <row r="23" spans="1:13" s="5" customFormat="1" ht="23.1" customHeight="1" x14ac:dyDescent="0.2">
      <c r="A23" s="44"/>
      <c r="B23" s="45" t="s">
        <v>134</v>
      </c>
      <c r="C23" s="195">
        <v>2716929626</v>
      </c>
      <c r="D23" s="181">
        <v>2336995506</v>
      </c>
      <c r="E23" s="181">
        <v>97974379</v>
      </c>
      <c r="F23" s="181">
        <v>2239021127</v>
      </c>
      <c r="G23" s="181">
        <v>7020467453</v>
      </c>
      <c r="H23" s="181">
        <v>21709293</v>
      </c>
      <c r="I23" s="181">
        <v>6998758160</v>
      </c>
      <c r="J23" s="181">
        <v>2878195702</v>
      </c>
      <c r="K23" s="181">
        <v>7807529</v>
      </c>
      <c r="L23" s="181">
        <v>2870388173</v>
      </c>
      <c r="M23" s="180">
        <f>ROUND(G23*1000/D23,0)</f>
        <v>3004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13935351</v>
      </c>
      <c r="D24" s="67">
        <v>40454649</v>
      </c>
      <c r="E24" s="67">
        <v>924809</v>
      </c>
      <c r="F24" s="67">
        <v>39529840</v>
      </c>
      <c r="G24" s="67">
        <v>153375973</v>
      </c>
      <c r="H24" s="67">
        <v>201239</v>
      </c>
      <c r="I24" s="67">
        <v>153174734</v>
      </c>
      <c r="J24" s="68">
        <v>72622898</v>
      </c>
      <c r="K24" s="68">
        <v>117712</v>
      </c>
      <c r="L24" s="68">
        <v>72505186</v>
      </c>
      <c r="M24" s="172">
        <f t="shared" si="0"/>
        <v>3791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31503363</v>
      </c>
      <c r="D25" s="69">
        <v>57897478</v>
      </c>
      <c r="E25" s="69">
        <v>2721675</v>
      </c>
      <c r="F25" s="69">
        <v>55175803</v>
      </c>
      <c r="G25" s="69">
        <v>68000866</v>
      </c>
      <c r="H25" s="69">
        <v>460476</v>
      </c>
      <c r="I25" s="69">
        <v>67540390</v>
      </c>
      <c r="J25" s="70">
        <v>28940435</v>
      </c>
      <c r="K25" s="70">
        <v>179161</v>
      </c>
      <c r="L25" s="70">
        <v>28761274</v>
      </c>
      <c r="M25" s="175">
        <f t="shared" si="0"/>
        <v>1175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79890955</v>
      </c>
      <c r="D26" s="69">
        <v>92799045</v>
      </c>
      <c r="E26" s="69">
        <v>4935821</v>
      </c>
      <c r="F26" s="69">
        <v>87863224</v>
      </c>
      <c r="G26" s="69">
        <v>31740677</v>
      </c>
      <c r="H26" s="69">
        <v>517601</v>
      </c>
      <c r="I26" s="69">
        <v>31223076</v>
      </c>
      <c r="J26" s="70">
        <v>16120528</v>
      </c>
      <c r="K26" s="70">
        <v>224114</v>
      </c>
      <c r="L26" s="70">
        <v>15896414</v>
      </c>
      <c r="M26" s="175">
        <f t="shared" si="0"/>
        <v>342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18324678</v>
      </c>
      <c r="D27" s="69">
        <v>45925322</v>
      </c>
      <c r="E27" s="69">
        <v>2638532</v>
      </c>
      <c r="F27" s="69">
        <v>43286790</v>
      </c>
      <c r="G27" s="69">
        <v>36613554</v>
      </c>
      <c r="H27" s="69">
        <v>231798</v>
      </c>
      <c r="I27" s="69">
        <v>36381756</v>
      </c>
      <c r="J27" s="70">
        <v>16626484</v>
      </c>
      <c r="K27" s="70">
        <v>120273</v>
      </c>
      <c r="L27" s="70">
        <v>16506211</v>
      </c>
      <c r="M27" s="175">
        <f t="shared" si="0"/>
        <v>797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13472114</v>
      </c>
      <c r="D28" s="69">
        <v>56687886</v>
      </c>
      <c r="E28" s="69">
        <v>2039084</v>
      </c>
      <c r="F28" s="69">
        <v>54648802</v>
      </c>
      <c r="G28" s="69">
        <v>73025019</v>
      </c>
      <c r="H28" s="69">
        <v>271483</v>
      </c>
      <c r="I28" s="69">
        <v>72753536</v>
      </c>
      <c r="J28" s="70">
        <v>38282090</v>
      </c>
      <c r="K28" s="70">
        <v>138116</v>
      </c>
      <c r="L28" s="70">
        <v>38143974</v>
      </c>
      <c r="M28" s="175">
        <f t="shared" si="0"/>
        <v>1288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12697914</v>
      </c>
      <c r="D29" s="69">
        <v>48362086</v>
      </c>
      <c r="E29" s="69">
        <v>2307275</v>
      </c>
      <c r="F29" s="69">
        <v>46054811</v>
      </c>
      <c r="G29" s="69">
        <v>154444364</v>
      </c>
      <c r="H29" s="69">
        <v>298314</v>
      </c>
      <c r="I29" s="69">
        <v>154146050</v>
      </c>
      <c r="J29" s="70">
        <v>61649251</v>
      </c>
      <c r="K29" s="70">
        <v>160509</v>
      </c>
      <c r="L29" s="70">
        <v>61488742</v>
      </c>
      <c r="M29" s="175">
        <f t="shared" si="0"/>
        <v>3194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9451514</v>
      </c>
      <c r="D30" s="69">
        <v>20808486</v>
      </c>
      <c r="E30" s="69">
        <v>784947</v>
      </c>
      <c r="F30" s="69">
        <v>20023539</v>
      </c>
      <c r="G30" s="69">
        <v>100697116</v>
      </c>
      <c r="H30" s="69">
        <v>222351</v>
      </c>
      <c r="I30" s="69">
        <v>100474765</v>
      </c>
      <c r="J30" s="70">
        <v>37959158</v>
      </c>
      <c r="K30" s="70">
        <v>102108</v>
      </c>
      <c r="L30" s="70">
        <v>37857050</v>
      </c>
      <c r="M30" s="175">
        <f t="shared" si="0"/>
        <v>4839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104226129</v>
      </c>
      <c r="D31" s="69">
        <v>71833173</v>
      </c>
      <c r="E31" s="69">
        <v>3863465</v>
      </c>
      <c r="F31" s="69">
        <v>67969708</v>
      </c>
      <c r="G31" s="69">
        <v>33873815</v>
      </c>
      <c r="H31" s="69">
        <v>511663</v>
      </c>
      <c r="I31" s="69">
        <v>33362152</v>
      </c>
      <c r="J31" s="70">
        <v>17430778</v>
      </c>
      <c r="K31" s="70">
        <v>246820</v>
      </c>
      <c r="L31" s="70">
        <v>17183958</v>
      </c>
      <c r="M31" s="175">
        <f t="shared" si="0"/>
        <v>472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14650960</v>
      </c>
      <c r="D32" s="69">
        <v>56219040</v>
      </c>
      <c r="E32" s="69">
        <v>1096423</v>
      </c>
      <c r="F32" s="69">
        <v>55122617</v>
      </c>
      <c r="G32" s="69">
        <v>115612451</v>
      </c>
      <c r="H32" s="69">
        <v>205713</v>
      </c>
      <c r="I32" s="69">
        <v>115406738</v>
      </c>
      <c r="J32" s="70">
        <v>45831496</v>
      </c>
      <c r="K32" s="70">
        <v>92192</v>
      </c>
      <c r="L32" s="70">
        <v>45739304</v>
      </c>
      <c r="M32" s="175">
        <f t="shared" si="0"/>
        <v>2056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136812426</v>
      </c>
      <c r="D33" s="69">
        <v>235527574</v>
      </c>
      <c r="E33" s="69">
        <v>39654824</v>
      </c>
      <c r="F33" s="69">
        <v>195872750</v>
      </c>
      <c r="G33" s="69">
        <v>128435849</v>
      </c>
      <c r="H33" s="69">
        <v>4757249</v>
      </c>
      <c r="I33" s="69">
        <v>123678600</v>
      </c>
      <c r="J33" s="70">
        <v>70734721</v>
      </c>
      <c r="K33" s="70">
        <v>2755427</v>
      </c>
      <c r="L33" s="70">
        <v>67979294</v>
      </c>
      <c r="M33" s="175">
        <f t="shared" si="0"/>
        <v>545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81436616</v>
      </c>
      <c r="D34" s="73">
        <v>111343384</v>
      </c>
      <c r="E34" s="73">
        <v>4241289</v>
      </c>
      <c r="F34" s="73">
        <v>107102095</v>
      </c>
      <c r="G34" s="73">
        <v>42504978</v>
      </c>
      <c r="H34" s="73">
        <v>476017</v>
      </c>
      <c r="I34" s="73">
        <v>42028961</v>
      </c>
      <c r="J34" s="74">
        <v>21311389</v>
      </c>
      <c r="K34" s="74">
        <v>201515</v>
      </c>
      <c r="L34" s="74">
        <v>21109874</v>
      </c>
      <c r="M34" s="180">
        <f>ROUND(G34*1000/D34,0)</f>
        <v>382</v>
      </c>
    </row>
    <row r="35" spans="1:13" s="5" customFormat="1" ht="23.1" customHeight="1" x14ac:dyDescent="0.2">
      <c r="A35" s="48"/>
      <c r="B35" s="45" t="s">
        <v>144</v>
      </c>
      <c r="C35" s="181">
        <v>516402020</v>
      </c>
      <c r="D35" s="181">
        <v>837858123</v>
      </c>
      <c r="E35" s="181">
        <v>65208144</v>
      </c>
      <c r="F35" s="181">
        <v>772649979</v>
      </c>
      <c r="G35" s="181">
        <v>938324662</v>
      </c>
      <c r="H35" s="181">
        <v>8153904</v>
      </c>
      <c r="I35" s="181">
        <v>930170758</v>
      </c>
      <c r="J35" s="181">
        <v>427509228</v>
      </c>
      <c r="K35" s="181">
        <v>4337947</v>
      </c>
      <c r="L35" s="181">
        <v>423171281</v>
      </c>
      <c r="M35" s="182">
        <f>ROUND(G35*1000/D35,0)</f>
        <v>1120</v>
      </c>
    </row>
    <row r="36" spans="1:13" s="5" customFormat="1" ht="23.1" customHeight="1" thickBot="1" x14ac:dyDescent="0.25">
      <c r="A36" s="49"/>
      <c r="B36" s="50" t="s">
        <v>145</v>
      </c>
      <c r="C36" s="196">
        <v>3233331646</v>
      </c>
      <c r="D36" s="183">
        <v>3174853629</v>
      </c>
      <c r="E36" s="183">
        <v>163182523</v>
      </c>
      <c r="F36" s="183">
        <v>3011671106</v>
      </c>
      <c r="G36" s="183">
        <v>7958792115</v>
      </c>
      <c r="H36" s="183">
        <v>29863197</v>
      </c>
      <c r="I36" s="183">
        <v>7928928918</v>
      </c>
      <c r="J36" s="183">
        <v>3305704930</v>
      </c>
      <c r="K36" s="183">
        <v>12145476</v>
      </c>
      <c r="L36" s="183">
        <v>3293559454</v>
      </c>
      <c r="M36" s="184">
        <f>ROUND(G36*1000/D36,0)</f>
        <v>2507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tabSelected="1" zoomScale="50" zoomScaleNormal="50" zoomScaleSheetLayoutView="70" workbookViewId="0">
      <pane xSplit="2" ySplit="8" topLeftCell="C9" activePane="bottomRight" state="frozen"/>
      <selection activeCell="A36" sqref="A36"/>
      <selection pane="topRight" activeCell="A36" sqref="A36"/>
      <selection pane="bottomLeft" activeCell="A36" sqref="A36"/>
      <selection pane="bottomRight" activeCell="K13" sqref="K1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26" width="16.625" style="5" customWidth="1"/>
    <col min="27" max="16384" width="11" style="5"/>
  </cols>
  <sheetData>
    <row r="2" spans="1:26" ht="23.1" customHeight="1" x14ac:dyDescent="0.15">
      <c r="A2" s="2"/>
      <c r="B2" s="3"/>
      <c r="C2" s="4" t="s">
        <v>366</v>
      </c>
      <c r="O2" s="4" t="s">
        <v>366</v>
      </c>
    </row>
    <row r="3" spans="1:26" s="9" customFormat="1" ht="23.1" customHeight="1" thickBot="1" x14ac:dyDescent="0.2">
      <c r="A3" s="6"/>
      <c r="B3" s="6"/>
      <c r="C3" s="7" t="s">
        <v>99</v>
      </c>
      <c r="D3" s="8"/>
      <c r="E3" s="8"/>
      <c r="M3" s="9" t="s">
        <v>89</v>
      </c>
      <c r="N3" s="10" t="s">
        <v>100</v>
      </c>
      <c r="O3" s="7" t="s">
        <v>102</v>
      </c>
      <c r="Z3" s="10" t="s">
        <v>100</v>
      </c>
    </row>
    <row r="4" spans="1:26" ht="23.1" customHeight="1" x14ac:dyDescent="0.15">
      <c r="A4" s="11"/>
      <c r="B4" s="12"/>
      <c r="C4" s="13"/>
      <c r="D4" s="14" t="s">
        <v>125</v>
      </c>
      <c r="E4" s="14"/>
      <c r="F4" s="15"/>
      <c r="G4" s="13"/>
      <c r="H4" s="14" t="s">
        <v>126</v>
      </c>
      <c r="I4" s="14"/>
      <c r="J4" s="15"/>
      <c r="K4" s="13"/>
      <c r="L4" s="14" t="s">
        <v>129</v>
      </c>
      <c r="M4" s="14"/>
      <c r="N4" s="16"/>
      <c r="O4" s="221"/>
      <c r="P4" s="213" t="s">
        <v>133</v>
      </c>
      <c r="Q4" s="14"/>
      <c r="R4" s="15"/>
      <c r="S4" s="13"/>
      <c r="T4" s="14" t="s">
        <v>127</v>
      </c>
      <c r="U4" s="14"/>
      <c r="V4" s="15"/>
      <c r="W4" s="13"/>
      <c r="X4" s="14" t="s">
        <v>128</v>
      </c>
      <c r="Y4" s="14"/>
      <c r="Z4" s="16"/>
    </row>
    <row r="5" spans="1:26" ht="23.1" customHeight="1" x14ac:dyDescent="0.15">
      <c r="A5" s="17"/>
      <c r="B5" s="18"/>
      <c r="C5" s="19"/>
      <c r="D5" s="20"/>
      <c r="E5" s="21" t="s">
        <v>30</v>
      </c>
      <c r="F5" s="22" t="s">
        <v>30</v>
      </c>
      <c r="G5" s="19"/>
      <c r="H5" s="20"/>
      <c r="I5" s="21" t="s">
        <v>30</v>
      </c>
      <c r="J5" s="22" t="s">
        <v>30</v>
      </c>
      <c r="K5" s="19"/>
      <c r="L5" s="20"/>
      <c r="M5" s="21" t="s">
        <v>30</v>
      </c>
      <c r="N5" s="23" t="s">
        <v>30</v>
      </c>
      <c r="O5" s="204"/>
      <c r="P5" s="214"/>
      <c r="Q5" s="212" t="s">
        <v>30</v>
      </c>
      <c r="R5" s="22" t="s">
        <v>30</v>
      </c>
      <c r="S5" s="19"/>
      <c r="T5" s="20"/>
      <c r="U5" s="21" t="s">
        <v>30</v>
      </c>
      <c r="V5" s="22" t="s">
        <v>30</v>
      </c>
      <c r="W5" s="19"/>
      <c r="X5" s="20"/>
      <c r="Y5" s="21" t="s">
        <v>30</v>
      </c>
      <c r="Z5" s="23" t="s">
        <v>30</v>
      </c>
    </row>
    <row r="6" spans="1:26" ht="23.1" customHeight="1" x14ac:dyDescent="0.15">
      <c r="A6" s="24" t="s">
        <v>114</v>
      </c>
      <c r="B6" s="25"/>
      <c r="C6" s="26" t="s">
        <v>90</v>
      </c>
      <c r="D6" s="26" t="s">
        <v>91</v>
      </c>
      <c r="E6" s="26" t="s">
        <v>31</v>
      </c>
      <c r="F6" s="26" t="s">
        <v>32</v>
      </c>
      <c r="G6" s="26" t="s">
        <v>90</v>
      </c>
      <c r="H6" s="26" t="s">
        <v>91</v>
      </c>
      <c r="I6" s="26" t="s">
        <v>31</v>
      </c>
      <c r="J6" s="26" t="s">
        <v>32</v>
      </c>
      <c r="K6" s="26" t="s">
        <v>90</v>
      </c>
      <c r="L6" s="26" t="s">
        <v>91</v>
      </c>
      <c r="M6" s="26" t="s">
        <v>31</v>
      </c>
      <c r="N6" s="27" t="s">
        <v>32</v>
      </c>
      <c r="O6" s="205" t="s">
        <v>90</v>
      </c>
      <c r="P6" s="208" t="s">
        <v>91</v>
      </c>
      <c r="Q6" s="197" t="s">
        <v>31</v>
      </c>
      <c r="R6" s="26" t="s">
        <v>32</v>
      </c>
      <c r="S6" s="26" t="s">
        <v>90</v>
      </c>
      <c r="T6" s="26" t="s">
        <v>91</v>
      </c>
      <c r="U6" s="26" t="s">
        <v>31</v>
      </c>
      <c r="V6" s="26" t="s">
        <v>32</v>
      </c>
      <c r="W6" s="26" t="s">
        <v>90</v>
      </c>
      <c r="X6" s="26" t="s">
        <v>91</v>
      </c>
      <c r="Y6" s="26" t="s">
        <v>31</v>
      </c>
      <c r="Z6" s="27" t="s">
        <v>32</v>
      </c>
    </row>
    <row r="7" spans="1:26" ht="23.1" customHeight="1" x14ac:dyDescent="0.15">
      <c r="A7" s="17"/>
      <c r="C7" s="28"/>
      <c r="D7" s="29" t="s">
        <v>92</v>
      </c>
      <c r="E7" s="29" t="s">
        <v>93</v>
      </c>
      <c r="F7" s="29" t="s">
        <v>94</v>
      </c>
      <c r="G7" s="28"/>
      <c r="H7" s="29" t="s">
        <v>92</v>
      </c>
      <c r="I7" s="29" t="s">
        <v>93</v>
      </c>
      <c r="J7" s="29" t="s">
        <v>94</v>
      </c>
      <c r="K7" s="28"/>
      <c r="L7" s="29" t="s">
        <v>92</v>
      </c>
      <c r="M7" s="29" t="s">
        <v>93</v>
      </c>
      <c r="N7" s="30" t="s">
        <v>94</v>
      </c>
      <c r="O7" s="206"/>
      <c r="P7" s="215" t="s">
        <v>92</v>
      </c>
      <c r="Q7" s="203" t="s">
        <v>93</v>
      </c>
      <c r="R7" s="29" t="s">
        <v>94</v>
      </c>
      <c r="S7" s="28"/>
      <c r="T7" s="29" t="s">
        <v>92</v>
      </c>
      <c r="U7" s="29" t="s">
        <v>93</v>
      </c>
      <c r="V7" s="29" t="s">
        <v>94</v>
      </c>
      <c r="W7" s="28"/>
      <c r="X7" s="29" t="s">
        <v>92</v>
      </c>
      <c r="Y7" s="29" t="s">
        <v>93</v>
      </c>
      <c r="Z7" s="30" t="s">
        <v>94</v>
      </c>
    </row>
    <row r="8" spans="1:26" s="193" customFormat="1" ht="23.1" customHeight="1" x14ac:dyDescent="0.15">
      <c r="A8" s="186"/>
      <c r="B8" s="187"/>
      <c r="C8" s="189" t="s">
        <v>95</v>
      </c>
      <c r="D8" s="188" t="s">
        <v>96</v>
      </c>
      <c r="E8" s="188" t="s">
        <v>97</v>
      </c>
      <c r="F8" s="188" t="s">
        <v>98</v>
      </c>
      <c r="G8" s="189" t="s">
        <v>367</v>
      </c>
      <c r="H8" s="189" t="s">
        <v>368</v>
      </c>
      <c r="I8" s="189" t="s">
        <v>369</v>
      </c>
      <c r="J8" s="189" t="s">
        <v>370</v>
      </c>
      <c r="K8" s="189" t="s">
        <v>371</v>
      </c>
      <c r="L8" s="189" t="s">
        <v>372</v>
      </c>
      <c r="M8" s="189" t="s">
        <v>373</v>
      </c>
      <c r="N8" s="190" t="s">
        <v>374</v>
      </c>
      <c r="O8" s="207" t="s">
        <v>375</v>
      </c>
      <c r="P8" s="209" t="s">
        <v>382</v>
      </c>
      <c r="Q8" s="198" t="s">
        <v>376</v>
      </c>
      <c r="R8" s="189" t="s">
        <v>377</v>
      </c>
      <c r="S8" s="189"/>
      <c r="T8" s="188"/>
      <c r="U8" s="189"/>
      <c r="V8" s="189"/>
      <c r="W8" s="189" t="s">
        <v>378</v>
      </c>
      <c r="X8" s="189" t="s">
        <v>379</v>
      </c>
      <c r="Y8" s="189" t="s">
        <v>380</v>
      </c>
      <c r="Z8" s="190" t="s">
        <v>381</v>
      </c>
    </row>
    <row r="9" spans="1:26" ht="23.1" customHeight="1" x14ac:dyDescent="0.2">
      <c r="A9" s="36">
        <v>1</v>
      </c>
      <c r="B9" s="37" t="s">
        <v>41</v>
      </c>
      <c r="C9" s="149">
        <v>4741</v>
      </c>
      <c r="D9" s="149">
        <v>55745</v>
      </c>
      <c r="E9" s="149">
        <v>1577</v>
      </c>
      <c r="F9" s="149">
        <v>54168</v>
      </c>
      <c r="G9" s="149">
        <v>2398</v>
      </c>
      <c r="H9" s="149">
        <v>33777</v>
      </c>
      <c r="I9" s="149">
        <v>2712</v>
      </c>
      <c r="J9" s="149">
        <v>31065</v>
      </c>
      <c r="K9" s="149">
        <v>8527</v>
      </c>
      <c r="L9" s="149">
        <v>359813</v>
      </c>
      <c r="M9" s="149">
        <v>5211</v>
      </c>
      <c r="N9" s="150">
        <v>354602</v>
      </c>
      <c r="O9" s="210">
        <v>2471</v>
      </c>
      <c r="P9" s="148">
        <v>28779</v>
      </c>
      <c r="Q9" s="148">
        <v>3964</v>
      </c>
      <c r="R9" s="149">
        <v>24815</v>
      </c>
      <c r="S9" s="149">
        <v>141174</v>
      </c>
      <c r="T9" s="149">
        <v>47360</v>
      </c>
      <c r="U9" s="149">
        <v>4656</v>
      </c>
      <c r="V9" s="149">
        <v>42704</v>
      </c>
      <c r="W9" s="149">
        <v>159311</v>
      </c>
      <c r="X9" s="149">
        <v>525474</v>
      </c>
      <c r="Y9" s="149">
        <v>18120</v>
      </c>
      <c r="Z9" s="150">
        <v>507354</v>
      </c>
    </row>
    <row r="10" spans="1:26" ht="23.1" customHeight="1" x14ac:dyDescent="0.2">
      <c r="A10" s="38">
        <v>2</v>
      </c>
      <c r="B10" s="39" t="s">
        <v>42</v>
      </c>
      <c r="C10" s="154">
        <v>136</v>
      </c>
      <c r="D10" s="154">
        <v>17915</v>
      </c>
      <c r="E10" s="154">
        <v>1151</v>
      </c>
      <c r="F10" s="154">
        <v>16764</v>
      </c>
      <c r="G10" s="154">
        <v>113</v>
      </c>
      <c r="H10" s="154">
        <v>14281</v>
      </c>
      <c r="I10" s="154">
        <v>1443</v>
      </c>
      <c r="J10" s="154">
        <v>12838</v>
      </c>
      <c r="K10" s="154">
        <v>2129</v>
      </c>
      <c r="L10" s="154">
        <v>160183</v>
      </c>
      <c r="M10" s="154">
        <v>2885</v>
      </c>
      <c r="N10" s="155">
        <v>157298</v>
      </c>
      <c r="O10" s="211">
        <v>507</v>
      </c>
      <c r="P10" s="153">
        <v>15295</v>
      </c>
      <c r="Q10" s="153">
        <v>2065</v>
      </c>
      <c r="R10" s="154">
        <v>13230</v>
      </c>
      <c r="S10" s="154">
        <v>76884</v>
      </c>
      <c r="T10" s="154">
        <v>17093</v>
      </c>
      <c r="U10" s="154">
        <v>822</v>
      </c>
      <c r="V10" s="154">
        <v>16271</v>
      </c>
      <c r="W10" s="154">
        <v>79769</v>
      </c>
      <c r="X10" s="154">
        <v>224767</v>
      </c>
      <c r="Y10" s="154">
        <v>8366</v>
      </c>
      <c r="Z10" s="155">
        <v>216401</v>
      </c>
    </row>
    <row r="11" spans="1:26" ht="23.1" customHeight="1" x14ac:dyDescent="0.2">
      <c r="A11" s="38">
        <v>3</v>
      </c>
      <c r="B11" s="39" t="s">
        <v>43</v>
      </c>
      <c r="C11" s="154">
        <v>2270</v>
      </c>
      <c r="D11" s="154">
        <v>55506</v>
      </c>
      <c r="E11" s="154">
        <v>1858</v>
      </c>
      <c r="F11" s="154">
        <v>53648</v>
      </c>
      <c r="G11" s="154">
        <v>1506</v>
      </c>
      <c r="H11" s="154">
        <v>30448</v>
      </c>
      <c r="I11" s="154">
        <v>1962</v>
      </c>
      <c r="J11" s="154">
        <v>28486</v>
      </c>
      <c r="K11" s="154">
        <v>4174</v>
      </c>
      <c r="L11" s="154">
        <v>140293</v>
      </c>
      <c r="M11" s="154">
        <v>2625</v>
      </c>
      <c r="N11" s="155">
        <v>137668</v>
      </c>
      <c r="O11" s="211">
        <v>1529</v>
      </c>
      <c r="P11" s="153">
        <v>19760</v>
      </c>
      <c r="Q11" s="153">
        <v>1883</v>
      </c>
      <c r="R11" s="154">
        <v>17877</v>
      </c>
      <c r="S11" s="154">
        <v>112820</v>
      </c>
      <c r="T11" s="154">
        <v>40237</v>
      </c>
      <c r="U11" s="154">
        <v>3332</v>
      </c>
      <c r="V11" s="154">
        <v>36905</v>
      </c>
      <c r="W11" s="154">
        <v>122299</v>
      </c>
      <c r="X11" s="154">
        <v>286244</v>
      </c>
      <c r="Y11" s="154">
        <v>11660</v>
      </c>
      <c r="Z11" s="155">
        <v>274584</v>
      </c>
    </row>
    <row r="12" spans="1:26" ht="23.1" customHeight="1" x14ac:dyDescent="0.2">
      <c r="A12" s="38">
        <v>4</v>
      </c>
      <c r="B12" s="39" t="s">
        <v>44</v>
      </c>
      <c r="C12" s="154">
        <v>1244</v>
      </c>
      <c r="D12" s="154">
        <v>34705</v>
      </c>
      <c r="E12" s="154">
        <v>1963</v>
      </c>
      <c r="F12" s="154">
        <v>32742</v>
      </c>
      <c r="G12" s="154">
        <v>838</v>
      </c>
      <c r="H12" s="154">
        <v>20806</v>
      </c>
      <c r="I12" s="154">
        <v>1940</v>
      </c>
      <c r="J12" s="154">
        <v>18866</v>
      </c>
      <c r="K12" s="154">
        <v>3857</v>
      </c>
      <c r="L12" s="154">
        <v>135950</v>
      </c>
      <c r="M12" s="154">
        <v>3659</v>
      </c>
      <c r="N12" s="155">
        <v>132291</v>
      </c>
      <c r="O12" s="211">
        <v>1687</v>
      </c>
      <c r="P12" s="154">
        <v>29390</v>
      </c>
      <c r="Q12" s="153">
        <v>3001</v>
      </c>
      <c r="R12" s="154">
        <v>26389</v>
      </c>
      <c r="S12" s="154">
        <v>77252</v>
      </c>
      <c r="T12" s="154">
        <v>32406</v>
      </c>
      <c r="U12" s="154">
        <v>1266</v>
      </c>
      <c r="V12" s="154">
        <v>31140</v>
      </c>
      <c r="W12" s="154">
        <v>84878</v>
      </c>
      <c r="X12" s="154">
        <v>253257</v>
      </c>
      <c r="Y12" s="154">
        <v>11829</v>
      </c>
      <c r="Z12" s="155">
        <v>241428</v>
      </c>
    </row>
    <row r="13" spans="1:26" ht="23.1" customHeight="1" x14ac:dyDescent="0.2">
      <c r="A13" s="38">
        <v>5</v>
      </c>
      <c r="B13" s="39" t="s">
        <v>45</v>
      </c>
      <c r="C13" s="154">
        <v>689</v>
      </c>
      <c r="D13" s="154">
        <v>28307</v>
      </c>
      <c r="E13" s="154">
        <v>553</v>
      </c>
      <c r="F13" s="154">
        <v>27754</v>
      </c>
      <c r="G13" s="154">
        <v>933</v>
      </c>
      <c r="H13" s="154">
        <v>28790</v>
      </c>
      <c r="I13" s="154">
        <v>1359</v>
      </c>
      <c r="J13" s="154">
        <v>27431</v>
      </c>
      <c r="K13" s="154">
        <v>2662</v>
      </c>
      <c r="L13" s="154">
        <v>88260</v>
      </c>
      <c r="M13" s="154">
        <v>1644</v>
      </c>
      <c r="N13" s="155">
        <v>86616</v>
      </c>
      <c r="O13" s="211">
        <v>1978</v>
      </c>
      <c r="P13" s="154">
        <v>35410</v>
      </c>
      <c r="Q13" s="153">
        <v>3510</v>
      </c>
      <c r="R13" s="154">
        <v>31900</v>
      </c>
      <c r="S13" s="154">
        <v>75894</v>
      </c>
      <c r="T13" s="154">
        <v>21973</v>
      </c>
      <c r="U13" s="154">
        <v>867</v>
      </c>
      <c r="V13" s="154">
        <v>21106</v>
      </c>
      <c r="W13" s="154">
        <v>82156</v>
      </c>
      <c r="X13" s="154">
        <v>202740</v>
      </c>
      <c r="Y13" s="154">
        <v>7933</v>
      </c>
      <c r="Z13" s="155">
        <v>194807</v>
      </c>
    </row>
    <row r="14" spans="1:26" ht="23.1" customHeight="1" x14ac:dyDescent="0.2">
      <c r="A14" s="38">
        <v>6</v>
      </c>
      <c r="B14" s="39" t="s">
        <v>46</v>
      </c>
      <c r="C14" s="154">
        <v>476</v>
      </c>
      <c r="D14" s="154">
        <v>34578</v>
      </c>
      <c r="E14" s="154">
        <v>987</v>
      </c>
      <c r="F14" s="154">
        <v>33591</v>
      </c>
      <c r="G14" s="154">
        <v>1359</v>
      </c>
      <c r="H14" s="154">
        <v>20766</v>
      </c>
      <c r="I14" s="154">
        <v>1978</v>
      </c>
      <c r="J14" s="154">
        <v>18788</v>
      </c>
      <c r="K14" s="154">
        <v>2786</v>
      </c>
      <c r="L14" s="154">
        <v>94525</v>
      </c>
      <c r="M14" s="154">
        <v>4937</v>
      </c>
      <c r="N14" s="155">
        <v>89588</v>
      </c>
      <c r="O14" s="211">
        <v>3231</v>
      </c>
      <c r="P14" s="154">
        <v>47108</v>
      </c>
      <c r="Q14" s="153">
        <v>6465</v>
      </c>
      <c r="R14" s="154">
        <v>40643</v>
      </c>
      <c r="S14" s="154">
        <v>75279</v>
      </c>
      <c r="T14" s="154">
        <v>40581</v>
      </c>
      <c r="U14" s="154">
        <v>6334</v>
      </c>
      <c r="V14" s="154">
        <v>34247</v>
      </c>
      <c r="W14" s="154">
        <v>83131</v>
      </c>
      <c r="X14" s="154">
        <v>237558</v>
      </c>
      <c r="Y14" s="154">
        <v>20701</v>
      </c>
      <c r="Z14" s="155">
        <v>216857</v>
      </c>
    </row>
    <row r="15" spans="1:26" ht="23.1" customHeight="1" x14ac:dyDescent="0.2">
      <c r="A15" s="38">
        <v>7</v>
      </c>
      <c r="B15" s="39" t="s">
        <v>47</v>
      </c>
      <c r="C15" s="154">
        <v>512</v>
      </c>
      <c r="D15" s="154">
        <v>31972</v>
      </c>
      <c r="E15" s="154">
        <v>1085</v>
      </c>
      <c r="F15" s="154">
        <v>30887</v>
      </c>
      <c r="G15" s="154">
        <v>872</v>
      </c>
      <c r="H15" s="154">
        <v>22957</v>
      </c>
      <c r="I15" s="154">
        <v>1645</v>
      </c>
      <c r="J15" s="154">
        <v>21312</v>
      </c>
      <c r="K15" s="154">
        <v>1224</v>
      </c>
      <c r="L15" s="154">
        <v>126364</v>
      </c>
      <c r="M15" s="154">
        <v>1083</v>
      </c>
      <c r="N15" s="155">
        <v>125281</v>
      </c>
      <c r="O15" s="211">
        <v>397</v>
      </c>
      <c r="P15" s="154">
        <v>6375</v>
      </c>
      <c r="Q15" s="153">
        <v>1288</v>
      </c>
      <c r="R15" s="154">
        <v>5087</v>
      </c>
      <c r="S15" s="154">
        <v>70139</v>
      </c>
      <c r="T15" s="154">
        <v>23682</v>
      </c>
      <c r="U15" s="154">
        <v>749</v>
      </c>
      <c r="V15" s="154">
        <v>22933</v>
      </c>
      <c r="W15" s="154">
        <v>73144</v>
      </c>
      <c r="X15" s="154">
        <v>211350</v>
      </c>
      <c r="Y15" s="154">
        <v>5850</v>
      </c>
      <c r="Z15" s="155">
        <v>205500</v>
      </c>
    </row>
    <row r="16" spans="1:26" ht="23.1" customHeight="1" x14ac:dyDescent="0.2">
      <c r="A16" s="38">
        <v>8</v>
      </c>
      <c r="B16" s="39" t="s">
        <v>48</v>
      </c>
      <c r="C16" s="154">
        <v>1124</v>
      </c>
      <c r="D16" s="154">
        <v>36654</v>
      </c>
      <c r="E16" s="154">
        <v>1116</v>
      </c>
      <c r="F16" s="154">
        <v>35538</v>
      </c>
      <c r="G16" s="154">
        <v>747</v>
      </c>
      <c r="H16" s="154">
        <v>22280</v>
      </c>
      <c r="I16" s="154">
        <v>1348</v>
      </c>
      <c r="J16" s="154">
        <v>20932</v>
      </c>
      <c r="K16" s="154">
        <v>1182</v>
      </c>
      <c r="L16" s="154">
        <v>63303</v>
      </c>
      <c r="M16" s="154">
        <v>606</v>
      </c>
      <c r="N16" s="155">
        <v>62697</v>
      </c>
      <c r="O16" s="211">
        <v>642</v>
      </c>
      <c r="P16" s="154">
        <v>7007</v>
      </c>
      <c r="Q16" s="153">
        <v>931</v>
      </c>
      <c r="R16" s="154">
        <v>6076</v>
      </c>
      <c r="S16" s="154">
        <v>47669</v>
      </c>
      <c r="T16" s="154">
        <v>9897</v>
      </c>
      <c r="U16" s="154">
        <v>330</v>
      </c>
      <c r="V16" s="154">
        <v>9567</v>
      </c>
      <c r="W16" s="154">
        <v>51364</v>
      </c>
      <c r="X16" s="154">
        <v>139141</v>
      </c>
      <c r="Y16" s="154">
        <v>4331</v>
      </c>
      <c r="Z16" s="155">
        <v>134810</v>
      </c>
    </row>
    <row r="17" spans="1:26" ht="23.1" customHeight="1" x14ac:dyDescent="0.2">
      <c r="A17" s="38">
        <v>9</v>
      </c>
      <c r="B17" s="39" t="s">
        <v>49</v>
      </c>
      <c r="C17" s="154">
        <v>1028</v>
      </c>
      <c r="D17" s="154">
        <v>58137</v>
      </c>
      <c r="E17" s="154">
        <v>1164</v>
      </c>
      <c r="F17" s="154">
        <v>56973</v>
      </c>
      <c r="G17" s="154">
        <v>486</v>
      </c>
      <c r="H17" s="154">
        <v>15007</v>
      </c>
      <c r="I17" s="154">
        <v>803</v>
      </c>
      <c r="J17" s="154">
        <v>14204</v>
      </c>
      <c r="K17" s="154">
        <v>1356</v>
      </c>
      <c r="L17" s="154">
        <v>66435</v>
      </c>
      <c r="M17" s="154">
        <v>2012</v>
      </c>
      <c r="N17" s="155">
        <v>64423</v>
      </c>
      <c r="O17" s="211">
        <v>780</v>
      </c>
      <c r="P17" s="154">
        <v>24400</v>
      </c>
      <c r="Q17" s="153">
        <v>2408</v>
      </c>
      <c r="R17" s="154">
        <v>21992</v>
      </c>
      <c r="S17" s="154">
        <v>60031</v>
      </c>
      <c r="T17" s="154">
        <v>19894</v>
      </c>
      <c r="U17" s="154">
        <v>2593</v>
      </c>
      <c r="V17" s="154">
        <v>17301</v>
      </c>
      <c r="W17" s="154">
        <v>63681</v>
      </c>
      <c r="X17" s="154">
        <v>183873</v>
      </c>
      <c r="Y17" s="154">
        <v>8980</v>
      </c>
      <c r="Z17" s="155">
        <v>174893</v>
      </c>
    </row>
    <row r="18" spans="1:26" ht="23.1" customHeight="1" x14ac:dyDescent="0.2">
      <c r="A18" s="38">
        <v>10</v>
      </c>
      <c r="B18" s="39" t="s">
        <v>50</v>
      </c>
      <c r="C18" s="154">
        <v>362</v>
      </c>
      <c r="D18" s="154">
        <v>19393</v>
      </c>
      <c r="E18" s="154">
        <v>317</v>
      </c>
      <c r="F18" s="154">
        <v>19076</v>
      </c>
      <c r="G18" s="154">
        <v>191</v>
      </c>
      <c r="H18" s="154">
        <v>7337</v>
      </c>
      <c r="I18" s="154">
        <v>426</v>
      </c>
      <c r="J18" s="154">
        <v>6911</v>
      </c>
      <c r="K18" s="154">
        <v>633</v>
      </c>
      <c r="L18" s="154">
        <v>33125</v>
      </c>
      <c r="M18" s="154">
        <v>995</v>
      </c>
      <c r="N18" s="155">
        <v>32130</v>
      </c>
      <c r="O18" s="211">
        <v>341</v>
      </c>
      <c r="P18" s="154">
        <v>15898</v>
      </c>
      <c r="Q18" s="153">
        <v>2079</v>
      </c>
      <c r="R18" s="154">
        <v>13819</v>
      </c>
      <c r="S18" s="154">
        <v>29328</v>
      </c>
      <c r="T18" s="154">
        <v>11855</v>
      </c>
      <c r="U18" s="154">
        <v>1645</v>
      </c>
      <c r="V18" s="154">
        <v>10210</v>
      </c>
      <c r="W18" s="154">
        <v>30855</v>
      </c>
      <c r="X18" s="154">
        <v>87608</v>
      </c>
      <c r="Y18" s="154">
        <v>5462</v>
      </c>
      <c r="Z18" s="155">
        <v>82146</v>
      </c>
    </row>
    <row r="19" spans="1:26" ht="23.1" customHeight="1" x14ac:dyDescent="0.2">
      <c r="A19" s="40">
        <v>11</v>
      </c>
      <c r="B19" s="41" t="s">
        <v>104</v>
      </c>
      <c r="C19" s="159">
        <v>618</v>
      </c>
      <c r="D19" s="159">
        <v>28898</v>
      </c>
      <c r="E19" s="159">
        <v>732</v>
      </c>
      <c r="F19" s="159">
        <v>28166</v>
      </c>
      <c r="G19" s="159">
        <v>566</v>
      </c>
      <c r="H19" s="159">
        <v>17656</v>
      </c>
      <c r="I19" s="159">
        <v>943</v>
      </c>
      <c r="J19" s="159">
        <v>16713</v>
      </c>
      <c r="K19" s="159">
        <v>1843</v>
      </c>
      <c r="L19" s="159">
        <v>104288</v>
      </c>
      <c r="M19" s="159">
        <v>2301</v>
      </c>
      <c r="N19" s="160">
        <v>101987</v>
      </c>
      <c r="O19" s="216">
        <v>1836</v>
      </c>
      <c r="P19" s="159">
        <v>72422</v>
      </c>
      <c r="Q19" s="158">
        <v>47736</v>
      </c>
      <c r="R19" s="159">
        <v>24686</v>
      </c>
      <c r="S19" s="154">
        <v>58268</v>
      </c>
      <c r="T19" s="154">
        <v>37054</v>
      </c>
      <c r="U19" s="154">
        <v>9130</v>
      </c>
      <c r="V19" s="154">
        <v>27924</v>
      </c>
      <c r="W19" s="159">
        <v>63131</v>
      </c>
      <c r="X19" s="159">
        <v>260318</v>
      </c>
      <c r="Y19" s="159">
        <v>60842</v>
      </c>
      <c r="Z19" s="160">
        <v>199476</v>
      </c>
    </row>
    <row r="20" spans="1:26" ht="23.1" customHeight="1" x14ac:dyDescent="0.2">
      <c r="A20" s="40">
        <v>12</v>
      </c>
      <c r="B20" s="41" t="s">
        <v>103</v>
      </c>
      <c r="C20" s="159">
        <v>610</v>
      </c>
      <c r="D20" s="159">
        <v>27057</v>
      </c>
      <c r="E20" s="159">
        <v>534</v>
      </c>
      <c r="F20" s="159">
        <v>26523</v>
      </c>
      <c r="G20" s="159">
        <v>283</v>
      </c>
      <c r="H20" s="159">
        <v>5808</v>
      </c>
      <c r="I20" s="159">
        <v>282</v>
      </c>
      <c r="J20" s="159">
        <v>5526</v>
      </c>
      <c r="K20" s="159">
        <v>1043</v>
      </c>
      <c r="L20" s="159">
        <v>35144</v>
      </c>
      <c r="M20" s="159">
        <v>385</v>
      </c>
      <c r="N20" s="160">
        <v>34759</v>
      </c>
      <c r="O20" s="216">
        <v>707</v>
      </c>
      <c r="P20" s="159">
        <v>7463</v>
      </c>
      <c r="Q20" s="158">
        <v>752</v>
      </c>
      <c r="R20" s="159">
        <v>6711</v>
      </c>
      <c r="S20" s="154">
        <v>31938</v>
      </c>
      <c r="T20" s="154">
        <v>11513</v>
      </c>
      <c r="U20" s="154">
        <v>400</v>
      </c>
      <c r="V20" s="154">
        <v>11113</v>
      </c>
      <c r="W20" s="159">
        <v>34581</v>
      </c>
      <c r="X20" s="159">
        <v>86985</v>
      </c>
      <c r="Y20" s="159">
        <v>2353</v>
      </c>
      <c r="Z20" s="160">
        <v>84632</v>
      </c>
    </row>
    <row r="21" spans="1:26" ht="23.1" customHeight="1" x14ac:dyDescent="0.2">
      <c r="A21" s="40">
        <v>13</v>
      </c>
      <c r="B21" s="41" t="s">
        <v>105</v>
      </c>
      <c r="C21" s="159">
        <v>1286</v>
      </c>
      <c r="D21" s="159">
        <v>22516</v>
      </c>
      <c r="E21" s="159">
        <v>532</v>
      </c>
      <c r="F21" s="159">
        <v>21984</v>
      </c>
      <c r="G21" s="159">
        <v>1068</v>
      </c>
      <c r="H21" s="159">
        <v>15235</v>
      </c>
      <c r="I21" s="159">
        <v>759</v>
      </c>
      <c r="J21" s="159">
        <v>14476</v>
      </c>
      <c r="K21" s="159">
        <v>976</v>
      </c>
      <c r="L21" s="159">
        <v>27771</v>
      </c>
      <c r="M21" s="159">
        <v>1221</v>
      </c>
      <c r="N21" s="160">
        <v>26550</v>
      </c>
      <c r="O21" s="216">
        <v>1130</v>
      </c>
      <c r="P21" s="159">
        <v>21631</v>
      </c>
      <c r="Q21" s="158">
        <v>3415</v>
      </c>
      <c r="R21" s="159">
        <v>18216</v>
      </c>
      <c r="S21" s="154">
        <v>31066</v>
      </c>
      <c r="T21" s="154">
        <v>16291</v>
      </c>
      <c r="U21" s="154">
        <v>1181</v>
      </c>
      <c r="V21" s="154">
        <v>15110</v>
      </c>
      <c r="W21" s="159">
        <v>35526</v>
      </c>
      <c r="X21" s="159">
        <v>103444</v>
      </c>
      <c r="Y21" s="159">
        <v>7108</v>
      </c>
      <c r="Z21" s="160">
        <v>96336</v>
      </c>
    </row>
    <row r="22" spans="1:26" ht="23.1" customHeight="1" x14ac:dyDescent="0.2">
      <c r="A22" s="42">
        <v>14</v>
      </c>
      <c r="B22" s="43" t="s">
        <v>106</v>
      </c>
      <c r="C22" s="164">
        <v>540</v>
      </c>
      <c r="D22" s="164">
        <v>11103</v>
      </c>
      <c r="E22" s="164">
        <v>361</v>
      </c>
      <c r="F22" s="164">
        <v>10742</v>
      </c>
      <c r="G22" s="164">
        <v>500</v>
      </c>
      <c r="H22" s="164">
        <v>14602</v>
      </c>
      <c r="I22" s="164">
        <v>939</v>
      </c>
      <c r="J22" s="164">
        <v>13663</v>
      </c>
      <c r="K22" s="164">
        <v>659</v>
      </c>
      <c r="L22" s="164">
        <v>43781</v>
      </c>
      <c r="M22" s="164">
        <v>278</v>
      </c>
      <c r="N22" s="165">
        <v>43503</v>
      </c>
      <c r="O22" s="217">
        <v>205</v>
      </c>
      <c r="P22" s="164">
        <v>2743</v>
      </c>
      <c r="Q22" s="163">
        <v>450</v>
      </c>
      <c r="R22" s="164">
        <v>2293</v>
      </c>
      <c r="S22" s="164">
        <v>28161</v>
      </c>
      <c r="T22" s="164">
        <v>5466</v>
      </c>
      <c r="U22" s="164">
        <v>319</v>
      </c>
      <c r="V22" s="164">
        <v>5147</v>
      </c>
      <c r="W22" s="164">
        <v>30065</v>
      </c>
      <c r="X22" s="164">
        <v>77695</v>
      </c>
      <c r="Y22" s="164">
        <v>2347</v>
      </c>
      <c r="Z22" s="165">
        <v>75348</v>
      </c>
    </row>
    <row r="23" spans="1:26" ht="23.1" customHeight="1" x14ac:dyDescent="0.2">
      <c r="A23" s="44"/>
      <c r="B23" s="45" t="s">
        <v>134</v>
      </c>
      <c r="C23" s="185">
        <v>15636</v>
      </c>
      <c r="D23" s="185">
        <v>462486</v>
      </c>
      <c r="E23" s="185">
        <v>13930</v>
      </c>
      <c r="F23" s="185">
        <v>448556</v>
      </c>
      <c r="G23" s="185">
        <v>11860</v>
      </c>
      <c r="H23" s="185">
        <v>269750</v>
      </c>
      <c r="I23" s="185">
        <v>18539</v>
      </c>
      <c r="J23" s="185">
        <v>251211</v>
      </c>
      <c r="K23" s="185">
        <v>33051</v>
      </c>
      <c r="L23" s="185">
        <v>1479235</v>
      </c>
      <c r="M23" s="185">
        <v>29842</v>
      </c>
      <c r="N23" s="167">
        <v>1449393</v>
      </c>
      <c r="O23" s="218">
        <v>17441</v>
      </c>
      <c r="P23" s="185">
        <v>333681</v>
      </c>
      <c r="Q23" s="199">
        <v>79947</v>
      </c>
      <c r="R23" s="185">
        <v>253734</v>
      </c>
      <c r="S23" s="185">
        <v>915903</v>
      </c>
      <c r="T23" s="185">
        <v>335302</v>
      </c>
      <c r="U23" s="185">
        <v>33624</v>
      </c>
      <c r="V23" s="185">
        <v>301678</v>
      </c>
      <c r="W23" s="185">
        <v>993891</v>
      </c>
      <c r="X23" s="185">
        <v>2880454</v>
      </c>
      <c r="Y23" s="185">
        <v>175882</v>
      </c>
      <c r="Z23" s="167">
        <v>2704572</v>
      </c>
    </row>
    <row r="24" spans="1:26" ht="23.1" customHeight="1" x14ac:dyDescent="0.2">
      <c r="A24" s="36">
        <v>15</v>
      </c>
      <c r="B24" s="37" t="s">
        <v>135</v>
      </c>
      <c r="C24" s="149">
        <v>28</v>
      </c>
      <c r="D24" s="149">
        <v>11902</v>
      </c>
      <c r="E24" s="149">
        <v>275</v>
      </c>
      <c r="F24" s="149">
        <v>11627</v>
      </c>
      <c r="G24" s="149">
        <v>35</v>
      </c>
      <c r="H24" s="149">
        <v>7719</v>
      </c>
      <c r="I24" s="149">
        <v>544</v>
      </c>
      <c r="J24" s="149">
        <v>7175</v>
      </c>
      <c r="K24" s="149">
        <v>409</v>
      </c>
      <c r="L24" s="149">
        <v>28191</v>
      </c>
      <c r="M24" s="149">
        <v>164</v>
      </c>
      <c r="N24" s="150">
        <v>28027</v>
      </c>
      <c r="O24" s="210">
        <v>25</v>
      </c>
      <c r="P24" s="149">
        <v>1791</v>
      </c>
      <c r="Q24" s="148">
        <v>223</v>
      </c>
      <c r="R24" s="149">
        <v>1568</v>
      </c>
      <c r="S24" s="149">
        <v>19987</v>
      </c>
      <c r="T24" s="149">
        <v>3303</v>
      </c>
      <c r="U24" s="149">
        <v>383</v>
      </c>
      <c r="V24" s="149">
        <v>2920</v>
      </c>
      <c r="W24" s="149">
        <v>20484</v>
      </c>
      <c r="X24" s="149">
        <v>52906</v>
      </c>
      <c r="Y24" s="149">
        <v>1589</v>
      </c>
      <c r="Z24" s="150">
        <v>51317</v>
      </c>
    </row>
    <row r="25" spans="1:26" ht="23.1" customHeight="1" x14ac:dyDescent="0.2">
      <c r="A25" s="38">
        <v>16</v>
      </c>
      <c r="B25" s="39" t="s">
        <v>136</v>
      </c>
      <c r="C25" s="154">
        <v>714</v>
      </c>
      <c r="D25" s="154">
        <v>10044</v>
      </c>
      <c r="E25" s="154">
        <v>396</v>
      </c>
      <c r="F25" s="154">
        <v>9648</v>
      </c>
      <c r="G25" s="154">
        <v>427</v>
      </c>
      <c r="H25" s="154">
        <v>15569</v>
      </c>
      <c r="I25" s="154">
        <v>939</v>
      </c>
      <c r="J25" s="154">
        <v>14630</v>
      </c>
      <c r="K25" s="154">
        <v>604</v>
      </c>
      <c r="L25" s="154">
        <v>24484</v>
      </c>
      <c r="M25" s="154">
        <v>509</v>
      </c>
      <c r="N25" s="155">
        <v>23975</v>
      </c>
      <c r="O25" s="211">
        <v>458</v>
      </c>
      <c r="P25" s="154">
        <v>10223</v>
      </c>
      <c r="Q25" s="153">
        <v>1313</v>
      </c>
      <c r="R25" s="154">
        <v>8910</v>
      </c>
      <c r="S25" s="154">
        <v>18882</v>
      </c>
      <c r="T25" s="154">
        <v>5841</v>
      </c>
      <c r="U25" s="154">
        <v>373</v>
      </c>
      <c r="V25" s="154">
        <v>5468</v>
      </c>
      <c r="W25" s="154">
        <v>21085</v>
      </c>
      <c r="X25" s="154">
        <v>66161</v>
      </c>
      <c r="Y25" s="154">
        <v>3530</v>
      </c>
      <c r="Z25" s="155">
        <v>62631</v>
      </c>
    </row>
    <row r="26" spans="1:26" ht="23.1" customHeight="1" x14ac:dyDescent="0.2">
      <c r="A26" s="38">
        <v>17</v>
      </c>
      <c r="B26" s="39" t="s">
        <v>137</v>
      </c>
      <c r="C26" s="154">
        <v>3229</v>
      </c>
      <c r="D26" s="154">
        <v>15753</v>
      </c>
      <c r="E26" s="154">
        <v>639</v>
      </c>
      <c r="F26" s="154">
        <v>15114</v>
      </c>
      <c r="G26" s="154">
        <v>3796</v>
      </c>
      <c r="H26" s="154">
        <v>26663</v>
      </c>
      <c r="I26" s="154">
        <v>1611</v>
      </c>
      <c r="J26" s="154">
        <v>25052</v>
      </c>
      <c r="K26" s="154">
        <v>1806</v>
      </c>
      <c r="L26" s="154">
        <v>16275</v>
      </c>
      <c r="M26" s="154">
        <v>784</v>
      </c>
      <c r="N26" s="155">
        <v>15491</v>
      </c>
      <c r="O26" s="211">
        <v>2190</v>
      </c>
      <c r="P26" s="154">
        <v>23588</v>
      </c>
      <c r="Q26" s="153">
        <v>2111</v>
      </c>
      <c r="R26" s="154">
        <v>21477</v>
      </c>
      <c r="S26" s="154">
        <v>20982</v>
      </c>
      <c r="T26" s="154">
        <v>16152</v>
      </c>
      <c r="U26" s="154">
        <v>1507</v>
      </c>
      <c r="V26" s="154">
        <v>14645</v>
      </c>
      <c r="W26" s="154">
        <v>32003</v>
      </c>
      <c r="X26" s="154">
        <v>98431</v>
      </c>
      <c r="Y26" s="154">
        <v>6652</v>
      </c>
      <c r="Z26" s="155">
        <v>91779</v>
      </c>
    </row>
    <row r="27" spans="1:26" ht="23.1" customHeight="1" x14ac:dyDescent="0.2">
      <c r="A27" s="38">
        <v>18</v>
      </c>
      <c r="B27" s="39" t="s">
        <v>138</v>
      </c>
      <c r="C27" s="154">
        <v>68</v>
      </c>
      <c r="D27" s="154">
        <v>9700</v>
      </c>
      <c r="E27" s="154">
        <v>327</v>
      </c>
      <c r="F27" s="154">
        <v>9373</v>
      </c>
      <c r="G27" s="154">
        <v>62</v>
      </c>
      <c r="H27" s="154">
        <v>8671</v>
      </c>
      <c r="I27" s="154">
        <v>420</v>
      </c>
      <c r="J27" s="154">
        <v>8251</v>
      </c>
      <c r="K27" s="154">
        <v>248</v>
      </c>
      <c r="L27" s="154">
        <v>11370</v>
      </c>
      <c r="M27" s="154">
        <v>209</v>
      </c>
      <c r="N27" s="155">
        <v>11161</v>
      </c>
      <c r="O27" s="211">
        <v>89</v>
      </c>
      <c r="P27" s="154">
        <v>9968</v>
      </c>
      <c r="Q27" s="153">
        <v>1555</v>
      </c>
      <c r="R27" s="154">
        <v>8413</v>
      </c>
      <c r="S27" s="154">
        <v>14692</v>
      </c>
      <c r="T27" s="154">
        <v>5490</v>
      </c>
      <c r="U27" s="154">
        <v>488</v>
      </c>
      <c r="V27" s="154">
        <v>5002</v>
      </c>
      <c r="W27" s="154">
        <v>15159</v>
      </c>
      <c r="X27" s="154">
        <v>45199</v>
      </c>
      <c r="Y27" s="154">
        <v>2999</v>
      </c>
      <c r="Z27" s="155">
        <v>42200</v>
      </c>
    </row>
    <row r="28" spans="1:26" ht="23.1" customHeight="1" x14ac:dyDescent="0.2">
      <c r="A28" s="38">
        <v>19</v>
      </c>
      <c r="B28" s="39" t="s">
        <v>139</v>
      </c>
      <c r="C28" s="154">
        <v>745</v>
      </c>
      <c r="D28" s="154">
        <v>17270</v>
      </c>
      <c r="E28" s="154">
        <v>385</v>
      </c>
      <c r="F28" s="154">
        <v>16885</v>
      </c>
      <c r="G28" s="154">
        <v>212</v>
      </c>
      <c r="H28" s="154">
        <v>7587</v>
      </c>
      <c r="I28" s="154">
        <v>447</v>
      </c>
      <c r="J28" s="154">
        <v>7140</v>
      </c>
      <c r="K28" s="154">
        <v>744</v>
      </c>
      <c r="L28" s="154">
        <v>17142</v>
      </c>
      <c r="M28" s="154">
        <v>223</v>
      </c>
      <c r="N28" s="155">
        <v>16919</v>
      </c>
      <c r="O28" s="211">
        <v>294</v>
      </c>
      <c r="P28" s="154">
        <v>5650</v>
      </c>
      <c r="Q28" s="153">
        <v>1369</v>
      </c>
      <c r="R28" s="154">
        <v>4281</v>
      </c>
      <c r="S28" s="154">
        <v>18173</v>
      </c>
      <c r="T28" s="154">
        <v>3626</v>
      </c>
      <c r="U28" s="154">
        <v>456</v>
      </c>
      <c r="V28" s="154">
        <v>3170</v>
      </c>
      <c r="W28" s="154">
        <v>20168</v>
      </c>
      <c r="X28" s="154">
        <v>51275</v>
      </c>
      <c r="Y28" s="154">
        <v>2880</v>
      </c>
      <c r="Z28" s="155">
        <v>48395</v>
      </c>
    </row>
    <row r="29" spans="1:26" ht="23.1" customHeight="1" x14ac:dyDescent="0.2">
      <c r="A29" s="38">
        <v>20</v>
      </c>
      <c r="B29" s="39" t="s">
        <v>140</v>
      </c>
      <c r="C29" s="154">
        <v>146</v>
      </c>
      <c r="D29" s="154">
        <v>16627</v>
      </c>
      <c r="E29" s="154">
        <v>641</v>
      </c>
      <c r="F29" s="154">
        <v>15986</v>
      </c>
      <c r="G29" s="154">
        <v>116</v>
      </c>
      <c r="H29" s="154">
        <v>10950</v>
      </c>
      <c r="I29" s="154">
        <v>994</v>
      </c>
      <c r="J29" s="154">
        <v>9956</v>
      </c>
      <c r="K29" s="154">
        <v>606</v>
      </c>
      <c r="L29" s="154">
        <v>36300</v>
      </c>
      <c r="M29" s="154">
        <v>306</v>
      </c>
      <c r="N29" s="155">
        <v>35994</v>
      </c>
      <c r="O29" s="211">
        <v>126</v>
      </c>
      <c r="P29" s="154">
        <v>4011</v>
      </c>
      <c r="Q29" s="153">
        <v>671</v>
      </c>
      <c r="R29" s="154">
        <v>3340</v>
      </c>
      <c r="S29" s="154">
        <v>26170</v>
      </c>
      <c r="T29" s="154">
        <v>6201</v>
      </c>
      <c r="U29" s="154">
        <v>507</v>
      </c>
      <c r="V29" s="154">
        <v>5694</v>
      </c>
      <c r="W29" s="154">
        <v>27164</v>
      </c>
      <c r="X29" s="154">
        <v>74089</v>
      </c>
      <c r="Y29" s="154">
        <v>3119</v>
      </c>
      <c r="Z29" s="155">
        <v>70970</v>
      </c>
    </row>
    <row r="30" spans="1:26" ht="23.1" customHeight="1" x14ac:dyDescent="0.2">
      <c r="A30" s="38">
        <v>21</v>
      </c>
      <c r="B30" s="39" t="s">
        <v>141</v>
      </c>
      <c r="C30" s="154">
        <v>768</v>
      </c>
      <c r="D30" s="154">
        <v>3975</v>
      </c>
      <c r="E30" s="154">
        <v>113</v>
      </c>
      <c r="F30" s="154">
        <v>3862</v>
      </c>
      <c r="G30" s="154">
        <v>2312</v>
      </c>
      <c r="H30" s="154">
        <v>5923</v>
      </c>
      <c r="I30" s="154">
        <v>391</v>
      </c>
      <c r="J30" s="154">
        <v>5532</v>
      </c>
      <c r="K30" s="154">
        <v>386</v>
      </c>
      <c r="L30" s="154">
        <v>17571</v>
      </c>
      <c r="M30" s="154">
        <v>128</v>
      </c>
      <c r="N30" s="155">
        <v>17443</v>
      </c>
      <c r="O30" s="211">
        <v>496</v>
      </c>
      <c r="P30" s="154">
        <v>1441</v>
      </c>
      <c r="Q30" s="153">
        <v>251</v>
      </c>
      <c r="R30" s="154">
        <v>1190</v>
      </c>
      <c r="S30" s="154">
        <v>13082</v>
      </c>
      <c r="T30" s="154">
        <v>3903</v>
      </c>
      <c r="U30" s="154">
        <v>480</v>
      </c>
      <c r="V30" s="154">
        <v>3423</v>
      </c>
      <c r="W30" s="154">
        <v>17044</v>
      </c>
      <c r="X30" s="154">
        <v>32813</v>
      </c>
      <c r="Y30" s="154">
        <v>1363</v>
      </c>
      <c r="Z30" s="155">
        <v>31450</v>
      </c>
    </row>
    <row r="31" spans="1:26" ht="23.1" customHeight="1" x14ac:dyDescent="0.2">
      <c r="A31" s="38">
        <v>22</v>
      </c>
      <c r="B31" s="39" t="s">
        <v>142</v>
      </c>
      <c r="C31" s="154">
        <v>446</v>
      </c>
      <c r="D31" s="154">
        <v>12016</v>
      </c>
      <c r="E31" s="154">
        <v>401</v>
      </c>
      <c r="F31" s="154">
        <v>11615</v>
      </c>
      <c r="G31" s="154">
        <v>143</v>
      </c>
      <c r="H31" s="154">
        <v>3951</v>
      </c>
      <c r="I31" s="154">
        <v>246</v>
      </c>
      <c r="J31" s="154">
        <v>3705</v>
      </c>
      <c r="K31" s="154">
        <v>297</v>
      </c>
      <c r="L31" s="154">
        <v>14207</v>
      </c>
      <c r="M31" s="154">
        <v>486</v>
      </c>
      <c r="N31" s="155">
        <v>13721</v>
      </c>
      <c r="O31" s="211">
        <v>573</v>
      </c>
      <c r="P31" s="154">
        <v>11173</v>
      </c>
      <c r="Q31" s="153">
        <v>1993</v>
      </c>
      <c r="R31" s="154">
        <v>9180</v>
      </c>
      <c r="S31" s="154">
        <v>19591</v>
      </c>
      <c r="T31" s="154">
        <v>5997</v>
      </c>
      <c r="U31" s="154">
        <v>1092</v>
      </c>
      <c r="V31" s="154">
        <v>4905</v>
      </c>
      <c r="W31" s="154">
        <v>21050</v>
      </c>
      <c r="X31" s="154">
        <v>47344</v>
      </c>
      <c r="Y31" s="154">
        <v>4218</v>
      </c>
      <c r="Z31" s="155">
        <v>43126</v>
      </c>
    </row>
    <row r="32" spans="1:26" ht="23.1" customHeight="1" x14ac:dyDescent="0.2">
      <c r="A32" s="38">
        <v>23</v>
      </c>
      <c r="B32" s="39" t="s">
        <v>143</v>
      </c>
      <c r="C32" s="154">
        <v>42</v>
      </c>
      <c r="D32" s="154">
        <v>17576</v>
      </c>
      <c r="E32" s="154">
        <v>318</v>
      </c>
      <c r="F32" s="154">
        <v>17258</v>
      </c>
      <c r="G32" s="154">
        <v>41</v>
      </c>
      <c r="H32" s="154">
        <v>4867</v>
      </c>
      <c r="I32" s="154">
        <v>219</v>
      </c>
      <c r="J32" s="154">
        <v>4648</v>
      </c>
      <c r="K32" s="154">
        <v>803</v>
      </c>
      <c r="L32" s="154">
        <v>24435</v>
      </c>
      <c r="M32" s="154">
        <v>151</v>
      </c>
      <c r="N32" s="155">
        <v>24284</v>
      </c>
      <c r="O32" s="211">
        <v>126</v>
      </c>
      <c r="P32" s="154">
        <v>2616</v>
      </c>
      <c r="Q32" s="153">
        <v>524</v>
      </c>
      <c r="R32" s="154">
        <v>2092</v>
      </c>
      <c r="S32" s="154">
        <v>19134</v>
      </c>
      <c r="T32" s="154">
        <v>6350</v>
      </c>
      <c r="U32" s="154">
        <v>485</v>
      </c>
      <c r="V32" s="154">
        <v>5865</v>
      </c>
      <c r="W32" s="154">
        <v>20146</v>
      </c>
      <c r="X32" s="154">
        <v>55844</v>
      </c>
      <c r="Y32" s="154">
        <v>1697</v>
      </c>
      <c r="Z32" s="155">
        <v>54147</v>
      </c>
    </row>
    <row r="33" spans="1:26" ht="23.1" customHeight="1" x14ac:dyDescent="0.2">
      <c r="A33" s="38">
        <v>24</v>
      </c>
      <c r="B33" s="39" t="s">
        <v>107</v>
      </c>
      <c r="C33" s="154">
        <v>3265</v>
      </c>
      <c r="D33" s="154">
        <v>26133</v>
      </c>
      <c r="E33" s="154">
        <v>729</v>
      </c>
      <c r="F33" s="154">
        <v>25404</v>
      </c>
      <c r="G33" s="154">
        <v>1638</v>
      </c>
      <c r="H33" s="154">
        <v>14270</v>
      </c>
      <c r="I33" s="154">
        <v>847</v>
      </c>
      <c r="J33" s="154">
        <v>13423</v>
      </c>
      <c r="K33" s="154">
        <v>1201</v>
      </c>
      <c r="L33" s="154">
        <v>46930</v>
      </c>
      <c r="M33" s="154">
        <v>2841</v>
      </c>
      <c r="N33" s="155">
        <v>44089</v>
      </c>
      <c r="O33" s="211">
        <v>3289</v>
      </c>
      <c r="P33" s="154">
        <v>82081</v>
      </c>
      <c r="Q33" s="153">
        <v>52017</v>
      </c>
      <c r="R33" s="154">
        <v>30064</v>
      </c>
      <c r="S33" s="154">
        <v>30224</v>
      </c>
      <c r="T33" s="154">
        <v>62426</v>
      </c>
      <c r="U33" s="154">
        <v>19900</v>
      </c>
      <c r="V33" s="154">
        <v>42526</v>
      </c>
      <c r="W33" s="154">
        <v>39617</v>
      </c>
      <c r="X33" s="154">
        <v>231840</v>
      </c>
      <c r="Y33" s="154">
        <v>76334</v>
      </c>
      <c r="Z33" s="155">
        <v>155506</v>
      </c>
    </row>
    <row r="34" spans="1:26" ht="23.1" customHeight="1" x14ac:dyDescent="0.2">
      <c r="A34" s="42">
        <v>25</v>
      </c>
      <c r="B34" s="43" t="s">
        <v>108</v>
      </c>
      <c r="C34" s="164">
        <v>344</v>
      </c>
      <c r="D34" s="164">
        <v>17383</v>
      </c>
      <c r="E34" s="164">
        <v>375</v>
      </c>
      <c r="F34" s="164">
        <v>17008</v>
      </c>
      <c r="G34" s="164">
        <v>294</v>
      </c>
      <c r="H34" s="164">
        <v>15615</v>
      </c>
      <c r="I34" s="164">
        <v>697</v>
      </c>
      <c r="J34" s="164">
        <v>14918</v>
      </c>
      <c r="K34" s="164">
        <v>439</v>
      </c>
      <c r="L34" s="164">
        <v>15878</v>
      </c>
      <c r="M34" s="164">
        <v>767</v>
      </c>
      <c r="N34" s="165">
        <v>15111</v>
      </c>
      <c r="O34" s="217">
        <v>354</v>
      </c>
      <c r="P34" s="164">
        <v>14515</v>
      </c>
      <c r="Q34" s="163">
        <v>1423</v>
      </c>
      <c r="R34" s="164">
        <v>13092</v>
      </c>
      <c r="S34" s="164">
        <v>29204</v>
      </c>
      <c r="T34" s="164">
        <v>10614</v>
      </c>
      <c r="U34" s="164">
        <v>801</v>
      </c>
      <c r="V34" s="164">
        <v>9813</v>
      </c>
      <c r="W34" s="164">
        <v>30635</v>
      </c>
      <c r="X34" s="164">
        <v>74005</v>
      </c>
      <c r="Y34" s="164">
        <v>4063</v>
      </c>
      <c r="Z34" s="165">
        <v>69942</v>
      </c>
    </row>
    <row r="35" spans="1:26" ht="23.1" customHeight="1" x14ac:dyDescent="0.2">
      <c r="A35" s="48"/>
      <c r="B35" s="45" t="s">
        <v>144</v>
      </c>
      <c r="C35" s="46">
        <v>9795</v>
      </c>
      <c r="D35" s="46">
        <v>158379</v>
      </c>
      <c r="E35" s="46">
        <v>4599</v>
      </c>
      <c r="F35" s="46">
        <v>153780</v>
      </c>
      <c r="G35" s="46">
        <v>9076</v>
      </c>
      <c r="H35" s="46">
        <v>121785</v>
      </c>
      <c r="I35" s="46">
        <v>7355</v>
      </c>
      <c r="J35" s="46">
        <v>114430</v>
      </c>
      <c r="K35" s="46">
        <v>7543</v>
      </c>
      <c r="L35" s="46">
        <v>252783</v>
      </c>
      <c r="M35" s="46">
        <v>6568</v>
      </c>
      <c r="N35" s="47">
        <v>246215</v>
      </c>
      <c r="O35" s="219">
        <v>8020</v>
      </c>
      <c r="P35" s="46">
        <v>167057</v>
      </c>
      <c r="Q35" s="200">
        <v>63450</v>
      </c>
      <c r="R35" s="46">
        <v>103607</v>
      </c>
      <c r="S35" s="46">
        <v>230121</v>
      </c>
      <c r="T35" s="46">
        <v>129903</v>
      </c>
      <c r="U35" s="46">
        <v>26472</v>
      </c>
      <c r="V35" s="46">
        <v>103431</v>
      </c>
      <c r="W35" s="46">
        <v>264555</v>
      </c>
      <c r="X35" s="46">
        <v>829907</v>
      </c>
      <c r="Y35" s="46">
        <v>108444</v>
      </c>
      <c r="Z35" s="47">
        <v>721463</v>
      </c>
    </row>
    <row r="36" spans="1:26" ht="23.1" customHeight="1" thickBot="1" x14ac:dyDescent="0.25">
      <c r="A36" s="49"/>
      <c r="B36" s="50" t="s">
        <v>145</v>
      </c>
      <c r="C36" s="144">
        <v>25431</v>
      </c>
      <c r="D36" s="144">
        <v>620865</v>
      </c>
      <c r="E36" s="144">
        <v>18529</v>
      </c>
      <c r="F36" s="144">
        <v>602336</v>
      </c>
      <c r="G36" s="144">
        <v>20936</v>
      </c>
      <c r="H36" s="144">
        <v>391535</v>
      </c>
      <c r="I36" s="144">
        <v>25894</v>
      </c>
      <c r="J36" s="144">
        <v>365641</v>
      </c>
      <c r="K36" s="144">
        <v>40594</v>
      </c>
      <c r="L36" s="144">
        <v>1732018</v>
      </c>
      <c r="M36" s="144">
        <v>36410</v>
      </c>
      <c r="N36" s="202">
        <v>1695608</v>
      </c>
      <c r="O36" s="220">
        <v>25461</v>
      </c>
      <c r="P36" s="144">
        <v>500738</v>
      </c>
      <c r="Q36" s="201">
        <v>143397</v>
      </c>
      <c r="R36" s="144">
        <v>357341</v>
      </c>
      <c r="S36" s="144">
        <v>1146024</v>
      </c>
      <c r="T36" s="144">
        <v>465205</v>
      </c>
      <c r="U36" s="144">
        <v>60096</v>
      </c>
      <c r="V36" s="144">
        <v>405109</v>
      </c>
      <c r="W36" s="144">
        <v>1258446</v>
      </c>
      <c r="X36" s="144">
        <v>3710361</v>
      </c>
      <c r="Y36" s="144">
        <v>284326</v>
      </c>
      <c r="Z36" s="141">
        <v>3426035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60" zoomScaleNormal="70" workbookViewId="0">
      <selection activeCell="E4" sqref="E4"/>
    </sheetView>
  </sheetViews>
  <sheetFormatPr defaultColWidth="11" defaultRowHeight="20.25" x14ac:dyDescent="0.15"/>
  <cols>
    <col min="1" max="1" width="4.125" style="1" customWidth="1"/>
    <col min="2" max="2" width="14.125" style="1" customWidth="1"/>
    <col min="3" max="13" width="19.625" style="52" customWidth="1"/>
    <col min="14" max="14" width="27.125" style="52" customWidth="1"/>
    <col min="15" max="16384" width="11" style="52"/>
  </cols>
  <sheetData>
    <row r="2" spans="1:14" ht="23.1" customHeight="1" x14ac:dyDescent="0.15">
      <c r="A2" s="2"/>
      <c r="B2" s="3"/>
      <c r="C2" s="4" t="s">
        <v>292</v>
      </c>
    </row>
    <row r="3" spans="1:14" ht="23.1" customHeight="1" thickBot="1" x14ac:dyDescent="0.2">
      <c r="A3" s="6"/>
      <c r="B3" s="6"/>
      <c r="D3" s="7" t="s">
        <v>146</v>
      </c>
      <c r="E3" s="54" t="s">
        <v>293</v>
      </c>
      <c r="H3" s="55"/>
      <c r="M3" s="10" t="s">
        <v>261</v>
      </c>
    </row>
    <row r="4" spans="1:14" s="5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4" s="5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4" s="5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1" customFormat="1" ht="23.1" customHeight="1" x14ac:dyDescent="0.15">
      <c r="A7" s="17"/>
      <c r="B7" s="1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191" customFormat="1" ht="23.1" customHeight="1" x14ac:dyDescent="0.15">
      <c r="A8" s="186"/>
      <c r="B8" s="187"/>
      <c r="C8" s="188" t="s">
        <v>280</v>
      </c>
      <c r="D8" s="189" t="s">
        <v>281</v>
      </c>
      <c r="E8" s="189" t="s">
        <v>282</v>
      </c>
      <c r="F8" s="188" t="s">
        <v>283</v>
      </c>
      <c r="G8" s="189" t="s">
        <v>284</v>
      </c>
      <c r="H8" s="189" t="s">
        <v>285</v>
      </c>
      <c r="I8" s="188" t="s">
        <v>286</v>
      </c>
      <c r="J8" s="189" t="s">
        <v>287</v>
      </c>
      <c r="K8" s="189" t="s">
        <v>288</v>
      </c>
      <c r="L8" s="189" t="s">
        <v>289</v>
      </c>
      <c r="M8" s="190"/>
    </row>
    <row r="9" spans="1:14" s="5" customFormat="1" ht="23.1" customHeight="1" x14ac:dyDescent="0.2">
      <c r="A9" s="36">
        <v>1</v>
      </c>
      <c r="B9" s="37" t="s">
        <v>156</v>
      </c>
      <c r="C9" s="170">
        <v>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1">
        <v>0</v>
      </c>
      <c r="K9" s="171">
        <v>0</v>
      </c>
      <c r="L9" s="171">
        <v>0</v>
      </c>
      <c r="M9" s="172" t="s">
        <v>290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73">
        <v>0</v>
      </c>
      <c r="D10" s="173">
        <v>0</v>
      </c>
      <c r="E10" s="173">
        <v>0</v>
      </c>
      <c r="F10" s="173">
        <v>0</v>
      </c>
      <c r="G10" s="173">
        <v>0</v>
      </c>
      <c r="H10" s="173">
        <v>0</v>
      </c>
      <c r="I10" s="173">
        <v>0</v>
      </c>
      <c r="J10" s="174">
        <v>0</v>
      </c>
      <c r="K10" s="174">
        <v>0</v>
      </c>
      <c r="L10" s="174">
        <v>0</v>
      </c>
      <c r="M10" s="175" t="s">
        <v>290</v>
      </c>
    </row>
    <row r="11" spans="1:14" s="5" customFormat="1" ht="23.1" customHeight="1" x14ac:dyDescent="0.2">
      <c r="A11" s="38">
        <v>3</v>
      </c>
      <c r="B11" s="39" t="s">
        <v>158</v>
      </c>
      <c r="C11" s="173">
        <v>0</v>
      </c>
      <c r="D11" s="173">
        <v>0</v>
      </c>
      <c r="E11" s="173">
        <v>0</v>
      </c>
      <c r="F11" s="173">
        <v>0</v>
      </c>
      <c r="G11" s="173">
        <v>0</v>
      </c>
      <c r="H11" s="173">
        <v>0</v>
      </c>
      <c r="I11" s="173">
        <v>0</v>
      </c>
      <c r="J11" s="174">
        <v>0</v>
      </c>
      <c r="K11" s="174">
        <v>0</v>
      </c>
      <c r="L11" s="174">
        <v>0</v>
      </c>
      <c r="M11" s="175" t="s">
        <v>290</v>
      </c>
    </row>
    <row r="12" spans="1:14" s="5" customFormat="1" ht="23.1" customHeight="1" x14ac:dyDescent="0.2">
      <c r="A12" s="38">
        <v>4</v>
      </c>
      <c r="B12" s="39" t="s">
        <v>159</v>
      </c>
      <c r="C12" s="173">
        <v>0</v>
      </c>
      <c r="D12" s="173">
        <v>651</v>
      </c>
      <c r="E12" s="173">
        <v>651</v>
      </c>
      <c r="F12" s="173">
        <v>0</v>
      </c>
      <c r="G12" s="173">
        <v>129</v>
      </c>
      <c r="H12" s="173">
        <v>129</v>
      </c>
      <c r="I12" s="173">
        <v>0</v>
      </c>
      <c r="J12" s="174">
        <v>129</v>
      </c>
      <c r="K12" s="174">
        <v>129</v>
      </c>
      <c r="L12" s="174">
        <v>0</v>
      </c>
      <c r="M12" s="175">
        <f t="shared" ref="M12:M19" si="0">ROUND(G12*1000*1000/D12,0)</f>
        <v>198157</v>
      </c>
    </row>
    <row r="13" spans="1:14" s="5" customFormat="1" ht="23.1" customHeight="1" x14ac:dyDescent="0.2">
      <c r="A13" s="38">
        <v>5</v>
      </c>
      <c r="B13" s="39" t="s">
        <v>160</v>
      </c>
      <c r="C13" s="173">
        <v>0</v>
      </c>
      <c r="D13" s="173">
        <v>0</v>
      </c>
      <c r="E13" s="173">
        <v>0</v>
      </c>
      <c r="F13" s="173">
        <v>0</v>
      </c>
      <c r="G13" s="173">
        <v>0</v>
      </c>
      <c r="H13" s="173">
        <v>0</v>
      </c>
      <c r="I13" s="173">
        <v>0</v>
      </c>
      <c r="J13" s="174">
        <v>0</v>
      </c>
      <c r="K13" s="174">
        <v>0</v>
      </c>
      <c r="L13" s="174">
        <v>0</v>
      </c>
      <c r="M13" s="175" t="s">
        <v>290</v>
      </c>
    </row>
    <row r="14" spans="1:14" s="5" customFormat="1" ht="23.1" customHeight="1" x14ac:dyDescent="0.2">
      <c r="A14" s="38">
        <v>6</v>
      </c>
      <c r="B14" s="39" t="s">
        <v>161</v>
      </c>
      <c r="C14" s="173">
        <v>0</v>
      </c>
      <c r="D14" s="173">
        <v>0</v>
      </c>
      <c r="E14" s="173">
        <v>0</v>
      </c>
      <c r="F14" s="173">
        <v>0</v>
      </c>
      <c r="G14" s="173">
        <v>0</v>
      </c>
      <c r="H14" s="173">
        <v>0</v>
      </c>
      <c r="I14" s="173">
        <v>0</v>
      </c>
      <c r="J14" s="174">
        <v>0</v>
      </c>
      <c r="K14" s="174">
        <v>0</v>
      </c>
      <c r="L14" s="174">
        <v>0</v>
      </c>
      <c r="M14" s="175" t="s">
        <v>290</v>
      </c>
    </row>
    <row r="15" spans="1:14" s="5" customFormat="1" ht="23.1" customHeight="1" x14ac:dyDescent="0.2">
      <c r="A15" s="38">
        <v>7</v>
      </c>
      <c r="B15" s="39" t="s">
        <v>162</v>
      </c>
      <c r="C15" s="173">
        <v>0</v>
      </c>
      <c r="D15" s="173">
        <v>0</v>
      </c>
      <c r="E15" s="173">
        <v>0</v>
      </c>
      <c r="F15" s="173">
        <v>0</v>
      </c>
      <c r="G15" s="173">
        <v>0</v>
      </c>
      <c r="H15" s="173">
        <v>0</v>
      </c>
      <c r="I15" s="173">
        <v>0</v>
      </c>
      <c r="J15" s="174">
        <v>0</v>
      </c>
      <c r="K15" s="174">
        <v>0</v>
      </c>
      <c r="L15" s="174">
        <v>0</v>
      </c>
      <c r="M15" s="175" t="s">
        <v>290</v>
      </c>
    </row>
    <row r="16" spans="1:14" s="5" customFormat="1" ht="23.1" customHeight="1" x14ac:dyDescent="0.2">
      <c r="A16" s="38">
        <v>8</v>
      </c>
      <c r="B16" s="39" t="s">
        <v>163</v>
      </c>
      <c r="C16" s="173">
        <v>0</v>
      </c>
      <c r="D16" s="173">
        <v>4694</v>
      </c>
      <c r="E16" s="173">
        <v>0</v>
      </c>
      <c r="F16" s="173">
        <v>4694</v>
      </c>
      <c r="G16" s="173">
        <v>1187</v>
      </c>
      <c r="H16" s="173">
        <v>0</v>
      </c>
      <c r="I16" s="173">
        <v>1187</v>
      </c>
      <c r="J16" s="174">
        <v>1187</v>
      </c>
      <c r="K16" s="174">
        <v>0</v>
      </c>
      <c r="L16" s="174">
        <v>1187</v>
      </c>
      <c r="M16" s="175">
        <f t="shared" si="0"/>
        <v>252876</v>
      </c>
    </row>
    <row r="17" spans="1:13" s="5" customFormat="1" ht="23.1" customHeight="1" x14ac:dyDescent="0.2">
      <c r="A17" s="38">
        <v>9</v>
      </c>
      <c r="B17" s="39" t="s">
        <v>164</v>
      </c>
      <c r="C17" s="173">
        <v>0</v>
      </c>
      <c r="D17" s="173">
        <v>0</v>
      </c>
      <c r="E17" s="173">
        <v>0</v>
      </c>
      <c r="F17" s="173">
        <v>0</v>
      </c>
      <c r="G17" s="173">
        <v>0</v>
      </c>
      <c r="H17" s="173">
        <v>0</v>
      </c>
      <c r="I17" s="173">
        <v>0</v>
      </c>
      <c r="J17" s="174">
        <v>0</v>
      </c>
      <c r="K17" s="174">
        <v>0</v>
      </c>
      <c r="L17" s="174">
        <v>0</v>
      </c>
      <c r="M17" s="175" t="s">
        <v>290</v>
      </c>
    </row>
    <row r="18" spans="1:13" s="5" customFormat="1" ht="23.1" customHeight="1" x14ac:dyDescent="0.2">
      <c r="A18" s="38">
        <v>10</v>
      </c>
      <c r="B18" s="39" t="s">
        <v>165</v>
      </c>
      <c r="C18" s="173">
        <v>0</v>
      </c>
      <c r="D18" s="173">
        <v>0</v>
      </c>
      <c r="E18" s="173">
        <v>0</v>
      </c>
      <c r="F18" s="173">
        <v>0</v>
      </c>
      <c r="G18" s="173">
        <v>0</v>
      </c>
      <c r="H18" s="173">
        <v>0</v>
      </c>
      <c r="I18" s="173">
        <v>0</v>
      </c>
      <c r="J18" s="174">
        <v>0</v>
      </c>
      <c r="K18" s="174">
        <v>0</v>
      </c>
      <c r="L18" s="174">
        <v>0</v>
      </c>
      <c r="M18" s="175" t="s">
        <v>290</v>
      </c>
    </row>
    <row r="19" spans="1:13" s="5" customFormat="1" ht="23.1" customHeight="1" x14ac:dyDescent="0.2">
      <c r="A19" s="40">
        <v>11</v>
      </c>
      <c r="B19" s="41" t="s">
        <v>104</v>
      </c>
      <c r="C19" s="176">
        <v>0</v>
      </c>
      <c r="D19" s="176">
        <v>3299</v>
      </c>
      <c r="E19" s="176">
        <v>0</v>
      </c>
      <c r="F19" s="176">
        <v>3299</v>
      </c>
      <c r="G19" s="176">
        <v>561</v>
      </c>
      <c r="H19" s="176">
        <v>0</v>
      </c>
      <c r="I19" s="176">
        <v>561</v>
      </c>
      <c r="J19" s="177">
        <v>561</v>
      </c>
      <c r="K19" s="177">
        <v>0</v>
      </c>
      <c r="L19" s="177">
        <v>561</v>
      </c>
      <c r="M19" s="175">
        <f t="shared" si="0"/>
        <v>170052</v>
      </c>
    </row>
    <row r="20" spans="1:13" s="5" customFormat="1" ht="23.1" customHeight="1" x14ac:dyDescent="0.2">
      <c r="A20" s="40">
        <v>12</v>
      </c>
      <c r="B20" s="41" t="s">
        <v>103</v>
      </c>
      <c r="C20" s="176">
        <v>0</v>
      </c>
      <c r="D20" s="176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  <c r="J20" s="177">
        <v>0</v>
      </c>
      <c r="K20" s="177">
        <v>0</v>
      </c>
      <c r="L20" s="177">
        <v>0</v>
      </c>
      <c r="M20" s="175" t="s">
        <v>290</v>
      </c>
    </row>
    <row r="21" spans="1:13" s="5" customFormat="1" ht="23.1" customHeight="1" x14ac:dyDescent="0.2">
      <c r="A21" s="40">
        <v>13</v>
      </c>
      <c r="B21" s="41" t="s">
        <v>105</v>
      </c>
      <c r="C21" s="176">
        <v>0</v>
      </c>
      <c r="D21" s="176">
        <v>0</v>
      </c>
      <c r="E21" s="176">
        <v>0</v>
      </c>
      <c r="F21" s="176">
        <v>0</v>
      </c>
      <c r="G21" s="176">
        <v>0</v>
      </c>
      <c r="H21" s="176">
        <v>0</v>
      </c>
      <c r="I21" s="176">
        <v>0</v>
      </c>
      <c r="J21" s="177">
        <v>0</v>
      </c>
      <c r="K21" s="177">
        <v>0</v>
      </c>
      <c r="L21" s="177">
        <v>0</v>
      </c>
      <c r="M21" s="175" t="s">
        <v>290</v>
      </c>
    </row>
    <row r="22" spans="1:13" s="5" customFormat="1" ht="23.1" customHeight="1" x14ac:dyDescent="0.2">
      <c r="A22" s="42">
        <v>14</v>
      </c>
      <c r="B22" s="43" t="s">
        <v>106</v>
      </c>
      <c r="C22" s="178">
        <v>0</v>
      </c>
      <c r="D22" s="178">
        <v>0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9">
        <v>0</v>
      </c>
      <c r="K22" s="179">
        <v>0</v>
      </c>
      <c r="L22" s="179">
        <v>0</v>
      </c>
      <c r="M22" s="180" t="s">
        <v>290</v>
      </c>
    </row>
    <row r="23" spans="1:13" s="5" customFormat="1" ht="23.1" customHeight="1" x14ac:dyDescent="0.2">
      <c r="A23" s="44"/>
      <c r="B23" s="45" t="s">
        <v>134</v>
      </c>
      <c r="C23" s="181">
        <v>0</v>
      </c>
      <c r="D23" s="181">
        <v>8644</v>
      </c>
      <c r="E23" s="181">
        <v>651</v>
      </c>
      <c r="F23" s="181">
        <v>7993</v>
      </c>
      <c r="G23" s="181">
        <v>1877</v>
      </c>
      <c r="H23" s="181">
        <v>129</v>
      </c>
      <c r="I23" s="181">
        <v>1748</v>
      </c>
      <c r="J23" s="181">
        <v>1877</v>
      </c>
      <c r="K23" s="181">
        <v>129</v>
      </c>
      <c r="L23" s="181">
        <v>1748</v>
      </c>
      <c r="M23" s="180">
        <f>ROUND(G23*1000*1000/D23,0)</f>
        <v>217145</v>
      </c>
    </row>
    <row r="24" spans="1:13" s="5" customFormat="1" ht="23.1" customHeight="1" x14ac:dyDescent="0.2">
      <c r="A24" s="36">
        <v>15</v>
      </c>
      <c r="B24" s="37" t="s">
        <v>135</v>
      </c>
      <c r="C24" s="170">
        <v>0</v>
      </c>
      <c r="D24" s="170">
        <v>0</v>
      </c>
      <c r="E24" s="170">
        <v>0</v>
      </c>
      <c r="F24" s="170">
        <v>0</v>
      </c>
      <c r="G24" s="170">
        <v>0</v>
      </c>
      <c r="H24" s="170">
        <v>0</v>
      </c>
      <c r="I24" s="170">
        <v>0</v>
      </c>
      <c r="J24" s="171">
        <v>0</v>
      </c>
      <c r="K24" s="171">
        <v>0</v>
      </c>
      <c r="L24" s="171">
        <v>0</v>
      </c>
      <c r="M24" s="172" t="s">
        <v>290</v>
      </c>
    </row>
    <row r="25" spans="1:13" s="5" customFormat="1" ht="23.1" customHeight="1" x14ac:dyDescent="0.2">
      <c r="A25" s="38">
        <v>16</v>
      </c>
      <c r="B25" s="39" t="s">
        <v>136</v>
      </c>
      <c r="C25" s="173">
        <v>0</v>
      </c>
      <c r="D25" s="173">
        <v>0</v>
      </c>
      <c r="E25" s="173">
        <v>0</v>
      </c>
      <c r="F25" s="173">
        <v>0</v>
      </c>
      <c r="G25" s="173">
        <v>0</v>
      </c>
      <c r="H25" s="173">
        <v>0</v>
      </c>
      <c r="I25" s="173">
        <v>0</v>
      </c>
      <c r="J25" s="174">
        <v>0</v>
      </c>
      <c r="K25" s="174">
        <v>0</v>
      </c>
      <c r="L25" s="174">
        <v>0</v>
      </c>
      <c r="M25" s="175" t="s">
        <v>290</v>
      </c>
    </row>
    <row r="26" spans="1:13" s="5" customFormat="1" ht="23.1" customHeight="1" x14ac:dyDescent="0.2">
      <c r="A26" s="38">
        <v>17</v>
      </c>
      <c r="B26" s="39" t="s">
        <v>137</v>
      </c>
      <c r="C26" s="173">
        <v>0</v>
      </c>
      <c r="D26" s="173">
        <v>0</v>
      </c>
      <c r="E26" s="173">
        <v>0</v>
      </c>
      <c r="F26" s="173">
        <v>0</v>
      </c>
      <c r="G26" s="173">
        <v>0</v>
      </c>
      <c r="H26" s="173">
        <v>0</v>
      </c>
      <c r="I26" s="173">
        <v>0</v>
      </c>
      <c r="J26" s="174">
        <v>0</v>
      </c>
      <c r="K26" s="174">
        <v>0</v>
      </c>
      <c r="L26" s="174">
        <v>0</v>
      </c>
      <c r="M26" s="175" t="s">
        <v>290</v>
      </c>
    </row>
    <row r="27" spans="1:13" s="5" customFormat="1" ht="23.1" customHeight="1" x14ac:dyDescent="0.2">
      <c r="A27" s="38">
        <v>18</v>
      </c>
      <c r="B27" s="39" t="s">
        <v>138</v>
      </c>
      <c r="C27" s="173">
        <v>0</v>
      </c>
      <c r="D27" s="173">
        <v>0</v>
      </c>
      <c r="E27" s="173">
        <v>0</v>
      </c>
      <c r="F27" s="173">
        <v>0</v>
      </c>
      <c r="G27" s="173">
        <v>0</v>
      </c>
      <c r="H27" s="173">
        <v>0</v>
      </c>
      <c r="I27" s="173">
        <v>0</v>
      </c>
      <c r="J27" s="174">
        <v>0</v>
      </c>
      <c r="K27" s="174">
        <v>0</v>
      </c>
      <c r="L27" s="174">
        <v>0</v>
      </c>
      <c r="M27" s="175" t="s">
        <v>290</v>
      </c>
    </row>
    <row r="28" spans="1:13" s="5" customFormat="1" ht="23.1" customHeight="1" x14ac:dyDescent="0.2">
      <c r="A28" s="38">
        <v>19</v>
      </c>
      <c r="B28" s="39" t="s">
        <v>139</v>
      </c>
      <c r="C28" s="173">
        <v>0</v>
      </c>
      <c r="D28" s="173">
        <v>0</v>
      </c>
      <c r="E28" s="173">
        <v>0</v>
      </c>
      <c r="F28" s="173">
        <v>0</v>
      </c>
      <c r="G28" s="173">
        <v>0</v>
      </c>
      <c r="H28" s="173">
        <v>0</v>
      </c>
      <c r="I28" s="173">
        <v>0</v>
      </c>
      <c r="J28" s="174">
        <v>0</v>
      </c>
      <c r="K28" s="174">
        <v>0</v>
      </c>
      <c r="L28" s="174">
        <v>0</v>
      </c>
      <c r="M28" s="175" t="s">
        <v>290</v>
      </c>
    </row>
    <row r="29" spans="1:13" s="5" customFormat="1" ht="23.1" customHeight="1" x14ac:dyDescent="0.2">
      <c r="A29" s="38">
        <v>20</v>
      </c>
      <c r="B29" s="39" t="s">
        <v>140</v>
      </c>
      <c r="C29" s="173">
        <v>0</v>
      </c>
      <c r="D29" s="173">
        <v>2343</v>
      </c>
      <c r="E29" s="173">
        <v>849</v>
      </c>
      <c r="F29" s="173">
        <v>1494</v>
      </c>
      <c r="G29" s="173">
        <v>431</v>
      </c>
      <c r="H29" s="173">
        <v>176</v>
      </c>
      <c r="I29" s="173">
        <v>255</v>
      </c>
      <c r="J29" s="174">
        <v>431</v>
      </c>
      <c r="K29" s="174">
        <v>176</v>
      </c>
      <c r="L29" s="174">
        <v>255</v>
      </c>
      <c r="M29" s="175">
        <f t="shared" ref="M29" si="1">ROUND(G29*1000*1000/D29,0)</f>
        <v>183952</v>
      </c>
    </row>
    <row r="30" spans="1:13" s="5" customFormat="1" ht="23.1" customHeight="1" x14ac:dyDescent="0.2">
      <c r="A30" s="38">
        <v>21</v>
      </c>
      <c r="B30" s="39" t="s">
        <v>141</v>
      </c>
      <c r="C30" s="173">
        <v>0</v>
      </c>
      <c r="D30" s="173">
        <v>0</v>
      </c>
      <c r="E30" s="173">
        <v>0</v>
      </c>
      <c r="F30" s="173">
        <v>0</v>
      </c>
      <c r="G30" s="173">
        <v>0</v>
      </c>
      <c r="H30" s="173">
        <v>0</v>
      </c>
      <c r="I30" s="173">
        <v>0</v>
      </c>
      <c r="J30" s="174">
        <v>0</v>
      </c>
      <c r="K30" s="174">
        <v>0</v>
      </c>
      <c r="L30" s="174">
        <v>0</v>
      </c>
      <c r="M30" s="175" t="s">
        <v>290</v>
      </c>
    </row>
    <row r="31" spans="1:13" s="5" customFormat="1" ht="23.1" customHeight="1" x14ac:dyDescent="0.2">
      <c r="A31" s="38">
        <v>22</v>
      </c>
      <c r="B31" s="39" t="s">
        <v>142</v>
      </c>
      <c r="C31" s="173">
        <v>0</v>
      </c>
      <c r="D31" s="173">
        <v>0</v>
      </c>
      <c r="E31" s="173">
        <v>0</v>
      </c>
      <c r="F31" s="173">
        <v>0</v>
      </c>
      <c r="G31" s="173">
        <v>0</v>
      </c>
      <c r="H31" s="173">
        <v>0</v>
      </c>
      <c r="I31" s="173">
        <v>0</v>
      </c>
      <c r="J31" s="174">
        <v>0</v>
      </c>
      <c r="K31" s="174">
        <v>0</v>
      </c>
      <c r="L31" s="174">
        <v>0</v>
      </c>
      <c r="M31" s="175" t="s">
        <v>290</v>
      </c>
    </row>
    <row r="32" spans="1:13" s="5" customFormat="1" ht="23.1" customHeight="1" x14ac:dyDescent="0.2">
      <c r="A32" s="38">
        <v>23</v>
      </c>
      <c r="B32" s="39" t="s">
        <v>143</v>
      </c>
      <c r="C32" s="173">
        <v>0</v>
      </c>
      <c r="D32" s="173">
        <v>0</v>
      </c>
      <c r="E32" s="173">
        <v>0</v>
      </c>
      <c r="F32" s="173">
        <v>0</v>
      </c>
      <c r="G32" s="173">
        <v>0</v>
      </c>
      <c r="H32" s="173">
        <v>0</v>
      </c>
      <c r="I32" s="173">
        <v>0</v>
      </c>
      <c r="J32" s="174">
        <v>0</v>
      </c>
      <c r="K32" s="174">
        <v>0</v>
      </c>
      <c r="L32" s="174">
        <v>0</v>
      </c>
      <c r="M32" s="175" t="s">
        <v>290</v>
      </c>
    </row>
    <row r="33" spans="1:13" s="5" customFormat="1" ht="23.1" customHeight="1" x14ac:dyDescent="0.2">
      <c r="A33" s="38">
        <v>24</v>
      </c>
      <c r="B33" s="39" t="s">
        <v>107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4">
        <v>0</v>
      </c>
      <c r="K33" s="174">
        <v>0</v>
      </c>
      <c r="L33" s="174">
        <v>0</v>
      </c>
      <c r="M33" s="175" t="s">
        <v>290</v>
      </c>
    </row>
    <row r="34" spans="1:13" s="5" customFormat="1" ht="23.1" customHeight="1" x14ac:dyDescent="0.2">
      <c r="A34" s="42">
        <v>25</v>
      </c>
      <c r="B34" s="43" t="s">
        <v>108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78">
        <v>0</v>
      </c>
      <c r="I34" s="178">
        <v>0</v>
      </c>
      <c r="J34" s="179">
        <v>0</v>
      </c>
      <c r="K34" s="179">
        <v>0</v>
      </c>
      <c r="L34" s="179">
        <v>0</v>
      </c>
      <c r="M34" s="180" t="s">
        <v>290</v>
      </c>
    </row>
    <row r="35" spans="1:13" s="5" customFormat="1" ht="23.1" customHeight="1" x14ac:dyDescent="0.2">
      <c r="A35" s="48"/>
      <c r="B35" s="45" t="s">
        <v>144</v>
      </c>
      <c r="C35" s="181">
        <v>0</v>
      </c>
      <c r="D35" s="181">
        <v>2343</v>
      </c>
      <c r="E35" s="181">
        <v>849</v>
      </c>
      <c r="F35" s="181">
        <v>1494</v>
      </c>
      <c r="G35" s="181">
        <v>431</v>
      </c>
      <c r="H35" s="181">
        <v>176</v>
      </c>
      <c r="I35" s="181">
        <v>255</v>
      </c>
      <c r="J35" s="181">
        <v>431</v>
      </c>
      <c r="K35" s="181">
        <v>176</v>
      </c>
      <c r="L35" s="181">
        <v>255</v>
      </c>
      <c r="M35" s="182">
        <f>ROUND(G35*1000*1000/D35,0)</f>
        <v>183952</v>
      </c>
    </row>
    <row r="36" spans="1:13" s="5" customFormat="1" ht="23.1" customHeight="1" thickBot="1" x14ac:dyDescent="0.25">
      <c r="A36" s="140"/>
      <c r="B36" s="50" t="s">
        <v>145</v>
      </c>
      <c r="C36" s="183">
        <v>0</v>
      </c>
      <c r="D36" s="183">
        <v>10987</v>
      </c>
      <c r="E36" s="183">
        <v>1500</v>
      </c>
      <c r="F36" s="183">
        <v>9487</v>
      </c>
      <c r="G36" s="183">
        <v>2308</v>
      </c>
      <c r="H36" s="183">
        <v>305</v>
      </c>
      <c r="I36" s="183">
        <v>2003</v>
      </c>
      <c r="J36" s="183">
        <v>2308</v>
      </c>
      <c r="K36" s="183">
        <v>305</v>
      </c>
      <c r="L36" s="183">
        <v>2003</v>
      </c>
      <c r="M36" s="184">
        <f>ROUND(G36*1000*1000/D36,0)</f>
        <v>210066</v>
      </c>
    </row>
  </sheetData>
  <phoneticPr fontId="20"/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K37" sqref="K37"/>
      <selection pane="topRight" activeCell="K37" sqref="K37"/>
      <selection pane="bottomLeft" activeCell="K37" sqref="K37"/>
      <selection pane="bottomRight" activeCell="G35" sqref="G3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111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B7" s="143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92" customFormat="1" ht="23.1" customHeight="1" x14ac:dyDescent="0.15">
      <c r="A8" s="186"/>
      <c r="B8" s="187"/>
      <c r="C8" s="188" t="s">
        <v>291</v>
      </c>
      <c r="D8" s="189" t="s">
        <v>294</v>
      </c>
      <c r="E8" s="189" t="s">
        <v>295</v>
      </c>
      <c r="F8" s="188" t="s">
        <v>296</v>
      </c>
      <c r="G8" s="189" t="s">
        <v>297</v>
      </c>
      <c r="H8" s="189" t="s">
        <v>298</v>
      </c>
      <c r="I8" s="188" t="s">
        <v>299</v>
      </c>
      <c r="J8" s="189" t="s">
        <v>300</v>
      </c>
      <c r="K8" s="189" t="s">
        <v>301</v>
      </c>
      <c r="L8" s="189" t="s">
        <v>302</v>
      </c>
      <c r="M8" s="190"/>
    </row>
    <row r="9" spans="1:13" s="5" customFormat="1" ht="23.1" customHeight="1" x14ac:dyDescent="0.2">
      <c r="A9" s="36">
        <v>1</v>
      </c>
      <c r="B9" s="37" t="s">
        <v>156</v>
      </c>
      <c r="C9" s="67">
        <v>106991</v>
      </c>
      <c r="D9" s="67">
        <v>2296400</v>
      </c>
      <c r="E9" s="67">
        <v>4415</v>
      </c>
      <c r="F9" s="67">
        <v>2291985</v>
      </c>
      <c r="G9" s="67">
        <v>52405264</v>
      </c>
      <c r="H9" s="67">
        <v>50543</v>
      </c>
      <c r="I9" s="67">
        <v>52354721</v>
      </c>
      <c r="J9" s="68">
        <v>15873299</v>
      </c>
      <c r="K9" s="68">
        <v>2900</v>
      </c>
      <c r="L9" s="68">
        <v>15870399</v>
      </c>
      <c r="M9" s="172">
        <f>ROUND(G9*1000/D9,0)</f>
        <v>22821</v>
      </c>
    </row>
    <row r="10" spans="1:13" s="5" customFormat="1" ht="23.1" customHeight="1" x14ac:dyDescent="0.2">
      <c r="A10" s="38">
        <v>2</v>
      </c>
      <c r="B10" s="39" t="s">
        <v>157</v>
      </c>
      <c r="C10" s="69">
        <v>6511</v>
      </c>
      <c r="D10" s="69">
        <v>1691213</v>
      </c>
      <c r="E10" s="69">
        <v>1723</v>
      </c>
      <c r="F10" s="69">
        <v>1689490</v>
      </c>
      <c r="G10" s="69">
        <v>17091923</v>
      </c>
      <c r="H10" s="69">
        <v>10486</v>
      </c>
      <c r="I10" s="69">
        <v>17081437</v>
      </c>
      <c r="J10" s="70">
        <v>5982070</v>
      </c>
      <c r="K10" s="70">
        <v>3792</v>
      </c>
      <c r="L10" s="70">
        <v>5978278</v>
      </c>
      <c r="M10" s="175">
        <f>ROUND(G10*1000/D10,0)</f>
        <v>10106</v>
      </c>
    </row>
    <row r="11" spans="1:13" s="5" customFormat="1" ht="23.1" customHeight="1" x14ac:dyDescent="0.2">
      <c r="A11" s="38">
        <v>3</v>
      </c>
      <c r="B11" s="39" t="s">
        <v>158</v>
      </c>
      <c r="C11" s="69">
        <v>356539</v>
      </c>
      <c r="D11" s="69">
        <v>2522881</v>
      </c>
      <c r="E11" s="69">
        <v>16834</v>
      </c>
      <c r="F11" s="69">
        <v>2506047</v>
      </c>
      <c r="G11" s="69">
        <v>15911474</v>
      </c>
      <c r="H11" s="69">
        <v>11136</v>
      </c>
      <c r="I11" s="69">
        <v>15900338</v>
      </c>
      <c r="J11" s="70">
        <v>5380264</v>
      </c>
      <c r="K11" s="70">
        <v>3712</v>
      </c>
      <c r="L11" s="70">
        <v>5376552</v>
      </c>
      <c r="M11" s="175">
        <f t="shared" ref="M11:M18" si="0">ROUND(G11*1000/D11,0)</f>
        <v>6307</v>
      </c>
    </row>
    <row r="12" spans="1:13" s="5" customFormat="1" ht="23.1" customHeight="1" x14ac:dyDescent="0.2">
      <c r="A12" s="38">
        <v>4</v>
      </c>
      <c r="B12" s="39" t="s">
        <v>159</v>
      </c>
      <c r="C12" s="69">
        <v>66597</v>
      </c>
      <c r="D12" s="69">
        <v>1016840</v>
      </c>
      <c r="E12" s="69">
        <v>1020</v>
      </c>
      <c r="F12" s="69">
        <v>1015820</v>
      </c>
      <c r="G12" s="69">
        <v>11642006</v>
      </c>
      <c r="H12" s="69">
        <v>2453</v>
      </c>
      <c r="I12" s="69">
        <v>11639553</v>
      </c>
      <c r="J12" s="70">
        <v>4126916</v>
      </c>
      <c r="K12" s="70">
        <v>1071</v>
      </c>
      <c r="L12" s="70">
        <v>4125845</v>
      </c>
      <c r="M12" s="175">
        <f t="shared" si="0"/>
        <v>11449</v>
      </c>
    </row>
    <row r="13" spans="1:13" s="5" customFormat="1" ht="23.1" customHeight="1" x14ac:dyDescent="0.2">
      <c r="A13" s="38">
        <v>5</v>
      </c>
      <c r="B13" s="39" t="s">
        <v>160</v>
      </c>
      <c r="C13" s="69">
        <v>11700</v>
      </c>
      <c r="D13" s="69">
        <v>1292294</v>
      </c>
      <c r="E13" s="69">
        <v>21</v>
      </c>
      <c r="F13" s="69">
        <v>1292273</v>
      </c>
      <c r="G13" s="69">
        <v>16201198</v>
      </c>
      <c r="H13" s="69">
        <v>266</v>
      </c>
      <c r="I13" s="69">
        <v>16200932</v>
      </c>
      <c r="J13" s="70">
        <v>5533241</v>
      </c>
      <c r="K13" s="70">
        <v>89</v>
      </c>
      <c r="L13" s="70">
        <v>5533152</v>
      </c>
      <c r="M13" s="175">
        <f t="shared" si="0"/>
        <v>12537</v>
      </c>
    </row>
    <row r="14" spans="1:13" s="5" customFormat="1" ht="23.1" customHeight="1" x14ac:dyDescent="0.2">
      <c r="A14" s="38">
        <v>6</v>
      </c>
      <c r="B14" s="39" t="s">
        <v>161</v>
      </c>
      <c r="C14" s="69">
        <v>0</v>
      </c>
      <c r="D14" s="69">
        <v>35681</v>
      </c>
      <c r="E14" s="69">
        <v>231</v>
      </c>
      <c r="F14" s="69">
        <v>35450</v>
      </c>
      <c r="G14" s="69">
        <v>239020</v>
      </c>
      <c r="H14" s="69">
        <v>201</v>
      </c>
      <c r="I14" s="69">
        <v>238819</v>
      </c>
      <c r="J14" s="70">
        <v>166872</v>
      </c>
      <c r="K14" s="70">
        <v>141</v>
      </c>
      <c r="L14" s="70">
        <v>166731</v>
      </c>
      <c r="M14" s="175">
        <f t="shared" si="0"/>
        <v>6699</v>
      </c>
    </row>
    <row r="15" spans="1:13" s="5" customFormat="1" ht="23.1" customHeight="1" x14ac:dyDescent="0.2">
      <c r="A15" s="38">
        <v>7</v>
      </c>
      <c r="B15" s="39" t="s">
        <v>162</v>
      </c>
      <c r="C15" s="69">
        <v>3573</v>
      </c>
      <c r="D15" s="69">
        <v>320466</v>
      </c>
      <c r="E15" s="69">
        <v>1929</v>
      </c>
      <c r="F15" s="69">
        <v>318537</v>
      </c>
      <c r="G15" s="69">
        <v>3631452</v>
      </c>
      <c r="H15" s="69">
        <v>14844</v>
      </c>
      <c r="I15" s="69">
        <v>3616608</v>
      </c>
      <c r="J15" s="70">
        <v>981934</v>
      </c>
      <c r="K15" s="70">
        <v>486</v>
      </c>
      <c r="L15" s="70">
        <v>981448</v>
      </c>
      <c r="M15" s="175">
        <f t="shared" si="0"/>
        <v>11332</v>
      </c>
    </row>
    <row r="16" spans="1:13" s="5" customFormat="1" ht="23.1" customHeight="1" x14ac:dyDescent="0.2">
      <c r="A16" s="38">
        <v>8</v>
      </c>
      <c r="B16" s="39" t="s">
        <v>163</v>
      </c>
      <c r="C16" s="69">
        <v>0</v>
      </c>
      <c r="D16" s="69">
        <v>211375</v>
      </c>
      <c r="E16" s="69">
        <v>180</v>
      </c>
      <c r="F16" s="69">
        <v>211195</v>
      </c>
      <c r="G16" s="69">
        <v>1702933</v>
      </c>
      <c r="H16" s="69">
        <v>876</v>
      </c>
      <c r="I16" s="69">
        <v>1702057</v>
      </c>
      <c r="J16" s="70">
        <v>589787</v>
      </c>
      <c r="K16" s="70">
        <v>292</v>
      </c>
      <c r="L16" s="70">
        <v>589495</v>
      </c>
      <c r="M16" s="175">
        <f t="shared" si="0"/>
        <v>8056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1712</v>
      </c>
      <c r="D17" s="69">
        <v>60699</v>
      </c>
      <c r="E17" s="69">
        <v>0</v>
      </c>
      <c r="F17" s="69">
        <v>60699</v>
      </c>
      <c r="G17" s="69">
        <v>271411</v>
      </c>
      <c r="H17" s="69">
        <v>0</v>
      </c>
      <c r="I17" s="69">
        <v>271411</v>
      </c>
      <c r="J17" s="70">
        <v>189572</v>
      </c>
      <c r="K17" s="70">
        <v>0</v>
      </c>
      <c r="L17" s="70">
        <v>189572</v>
      </c>
      <c r="M17" s="175">
        <f t="shared" si="0"/>
        <v>4471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0</v>
      </c>
      <c r="D18" s="69">
        <v>2603</v>
      </c>
      <c r="E18" s="69">
        <v>0</v>
      </c>
      <c r="F18" s="69">
        <v>2603</v>
      </c>
      <c r="G18" s="69">
        <v>13915</v>
      </c>
      <c r="H18" s="69">
        <v>0</v>
      </c>
      <c r="I18" s="69">
        <v>13915</v>
      </c>
      <c r="J18" s="70">
        <v>9511</v>
      </c>
      <c r="K18" s="70">
        <v>0</v>
      </c>
      <c r="L18" s="70">
        <v>9511</v>
      </c>
      <c r="M18" s="175">
        <f t="shared" si="0"/>
        <v>5346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5" t="s">
        <v>303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5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5" t="s">
        <v>304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0</v>
      </c>
      <c r="D22" s="73">
        <v>20105</v>
      </c>
      <c r="E22" s="73">
        <v>0</v>
      </c>
      <c r="F22" s="73">
        <v>20105</v>
      </c>
      <c r="G22" s="73">
        <v>92845</v>
      </c>
      <c r="H22" s="73">
        <v>0</v>
      </c>
      <c r="I22" s="73">
        <v>92845</v>
      </c>
      <c r="J22" s="74">
        <v>27761</v>
      </c>
      <c r="K22" s="74">
        <v>0</v>
      </c>
      <c r="L22" s="74">
        <v>27761</v>
      </c>
      <c r="M22" s="180">
        <f>ROUND(G22*1000/D22,0)</f>
        <v>4618</v>
      </c>
    </row>
    <row r="23" spans="1:13" s="5" customFormat="1" ht="23.1" customHeight="1" x14ac:dyDescent="0.2">
      <c r="A23" s="44"/>
      <c r="B23" s="45" t="s">
        <v>134</v>
      </c>
      <c r="C23" s="181">
        <v>553623</v>
      </c>
      <c r="D23" s="181">
        <v>9470557</v>
      </c>
      <c r="E23" s="181">
        <v>26353</v>
      </c>
      <c r="F23" s="181">
        <v>9444204</v>
      </c>
      <c r="G23" s="181">
        <v>119203441</v>
      </c>
      <c r="H23" s="181">
        <v>90805</v>
      </c>
      <c r="I23" s="181">
        <v>119112636</v>
      </c>
      <c r="J23" s="181">
        <v>38861227</v>
      </c>
      <c r="K23" s="181">
        <v>12483</v>
      </c>
      <c r="L23" s="181">
        <v>38848744</v>
      </c>
      <c r="M23" s="180">
        <f>ROUND(G23*1000/D23,0)</f>
        <v>12587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0</v>
      </c>
      <c r="D24" s="67">
        <v>121806</v>
      </c>
      <c r="E24" s="67">
        <v>0</v>
      </c>
      <c r="F24" s="67">
        <v>121806</v>
      </c>
      <c r="G24" s="67">
        <v>1978430</v>
      </c>
      <c r="H24" s="67">
        <v>0</v>
      </c>
      <c r="I24" s="67">
        <v>1978430</v>
      </c>
      <c r="J24" s="68">
        <v>663377</v>
      </c>
      <c r="K24" s="68">
        <v>0</v>
      </c>
      <c r="L24" s="68">
        <v>663377</v>
      </c>
      <c r="M24" s="175">
        <f>ROUND(G24*1000/D24,0)</f>
        <v>16242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5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5" t="s">
        <v>304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0</v>
      </c>
      <c r="D27" s="69">
        <v>5259</v>
      </c>
      <c r="E27" s="69">
        <v>564</v>
      </c>
      <c r="F27" s="69">
        <v>4695</v>
      </c>
      <c r="G27" s="69">
        <v>1856</v>
      </c>
      <c r="H27" s="69">
        <v>190</v>
      </c>
      <c r="I27" s="69">
        <v>1666</v>
      </c>
      <c r="J27" s="70">
        <v>1246</v>
      </c>
      <c r="K27" s="70">
        <v>132</v>
      </c>
      <c r="L27" s="70">
        <v>1114</v>
      </c>
      <c r="M27" s="175">
        <f t="shared" ref="M27:M32" si="1">ROUND(G27*1000/D27,0)</f>
        <v>353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2905</v>
      </c>
      <c r="D28" s="69">
        <v>24143</v>
      </c>
      <c r="E28" s="69">
        <v>29</v>
      </c>
      <c r="F28" s="69">
        <v>24114</v>
      </c>
      <c r="G28" s="69">
        <v>223697</v>
      </c>
      <c r="H28" s="69">
        <v>252</v>
      </c>
      <c r="I28" s="69">
        <v>223445</v>
      </c>
      <c r="J28" s="70">
        <v>74566</v>
      </c>
      <c r="K28" s="70">
        <v>84</v>
      </c>
      <c r="L28" s="70">
        <v>74482</v>
      </c>
      <c r="M28" s="175">
        <f t="shared" si="1"/>
        <v>9266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283</v>
      </c>
      <c r="D29" s="69">
        <v>192954</v>
      </c>
      <c r="E29" s="69">
        <v>0</v>
      </c>
      <c r="F29" s="69">
        <v>192954</v>
      </c>
      <c r="G29" s="69">
        <v>2218034</v>
      </c>
      <c r="H29" s="69">
        <v>0</v>
      </c>
      <c r="I29" s="69">
        <v>2218034</v>
      </c>
      <c r="J29" s="70">
        <v>761273</v>
      </c>
      <c r="K29" s="70">
        <v>0</v>
      </c>
      <c r="L29" s="70">
        <v>761273</v>
      </c>
      <c r="M29" s="175">
        <f t="shared" si="1"/>
        <v>11495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114730</v>
      </c>
      <c r="D30" s="69">
        <v>110328</v>
      </c>
      <c r="E30" s="69">
        <v>0</v>
      </c>
      <c r="F30" s="69">
        <v>110328</v>
      </c>
      <c r="G30" s="69">
        <v>1930515</v>
      </c>
      <c r="H30" s="69">
        <v>0</v>
      </c>
      <c r="I30" s="69">
        <v>1930515</v>
      </c>
      <c r="J30" s="70">
        <v>643505</v>
      </c>
      <c r="K30" s="70">
        <v>0</v>
      </c>
      <c r="L30" s="70">
        <v>643505</v>
      </c>
      <c r="M30" s="175">
        <f t="shared" si="1"/>
        <v>17498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0</v>
      </c>
      <c r="D31" s="69">
        <v>4092</v>
      </c>
      <c r="E31" s="69">
        <v>0</v>
      </c>
      <c r="F31" s="69">
        <v>4092</v>
      </c>
      <c r="G31" s="69">
        <v>14289</v>
      </c>
      <c r="H31" s="69">
        <v>0</v>
      </c>
      <c r="I31" s="69">
        <v>14289</v>
      </c>
      <c r="J31" s="70">
        <v>10002</v>
      </c>
      <c r="K31" s="70">
        <v>0</v>
      </c>
      <c r="L31" s="70">
        <v>10002</v>
      </c>
      <c r="M31" s="175">
        <f t="shared" si="1"/>
        <v>3492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0</v>
      </c>
      <c r="D32" s="69">
        <v>236734</v>
      </c>
      <c r="E32" s="69">
        <v>1415</v>
      </c>
      <c r="F32" s="69">
        <v>235319</v>
      </c>
      <c r="G32" s="69">
        <v>1469480</v>
      </c>
      <c r="H32" s="69">
        <v>9339</v>
      </c>
      <c r="I32" s="69">
        <v>1460141</v>
      </c>
      <c r="J32" s="70">
        <v>364663</v>
      </c>
      <c r="K32" s="70">
        <v>101</v>
      </c>
      <c r="L32" s="70">
        <v>364562</v>
      </c>
      <c r="M32" s="175">
        <f t="shared" si="1"/>
        <v>6207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5" t="s">
        <v>304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4367</v>
      </c>
      <c r="E34" s="73">
        <v>0</v>
      </c>
      <c r="F34" s="73">
        <v>4367</v>
      </c>
      <c r="G34" s="73">
        <v>8836</v>
      </c>
      <c r="H34" s="73">
        <v>0</v>
      </c>
      <c r="I34" s="73">
        <v>8836</v>
      </c>
      <c r="J34" s="74">
        <v>6820</v>
      </c>
      <c r="K34" s="74">
        <v>0</v>
      </c>
      <c r="L34" s="74">
        <v>6820</v>
      </c>
      <c r="M34" s="180">
        <f>ROUND(G34*1000/D34,0)</f>
        <v>2023</v>
      </c>
    </row>
    <row r="35" spans="1:13" s="5" customFormat="1" ht="23.1" customHeight="1" x14ac:dyDescent="0.2">
      <c r="A35" s="48"/>
      <c r="B35" s="45" t="s">
        <v>144</v>
      </c>
      <c r="C35" s="181">
        <v>117918</v>
      </c>
      <c r="D35" s="181">
        <v>699683</v>
      </c>
      <c r="E35" s="181">
        <v>2008</v>
      </c>
      <c r="F35" s="181">
        <v>697675</v>
      </c>
      <c r="G35" s="181">
        <v>7845137</v>
      </c>
      <c r="H35" s="181">
        <v>9781</v>
      </c>
      <c r="I35" s="181">
        <v>7835356</v>
      </c>
      <c r="J35" s="181">
        <v>2525452</v>
      </c>
      <c r="K35" s="181">
        <v>317</v>
      </c>
      <c r="L35" s="181">
        <v>2525135</v>
      </c>
      <c r="M35" s="182">
        <f>ROUND(G35*1000/D35,0)</f>
        <v>11212</v>
      </c>
    </row>
    <row r="36" spans="1:13" s="5" customFormat="1" ht="23.1" customHeight="1" thickBot="1" x14ac:dyDescent="0.25">
      <c r="A36" s="49"/>
      <c r="B36" s="50" t="s">
        <v>145</v>
      </c>
      <c r="C36" s="183">
        <v>671541</v>
      </c>
      <c r="D36" s="183">
        <v>10170240</v>
      </c>
      <c r="E36" s="183">
        <v>28361</v>
      </c>
      <c r="F36" s="183">
        <v>10141879</v>
      </c>
      <c r="G36" s="183">
        <v>127048578</v>
      </c>
      <c r="H36" s="183">
        <v>100586</v>
      </c>
      <c r="I36" s="183">
        <v>126947992</v>
      </c>
      <c r="J36" s="183">
        <v>41386679</v>
      </c>
      <c r="K36" s="183">
        <v>12800</v>
      </c>
      <c r="L36" s="183">
        <v>41373879</v>
      </c>
      <c r="M36" s="184">
        <f>ROUND(G36*1000/D36,0)</f>
        <v>12492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E14" sqref="E14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C3" s="55"/>
      <c r="D3" s="7" t="s">
        <v>178</v>
      </c>
      <c r="E3" s="54" t="s">
        <v>260</v>
      </c>
      <c r="M3" s="10" t="s">
        <v>261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250</v>
      </c>
      <c r="D8" s="33" t="s">
        <v>251</v>
      </c>
      <c r="E8" s="33" t="s">
        <v>252</v>
      </c>
      <c r="F8" s="34" t="s">
        <v>253</v>
      </c>
      <c r="G8" s="33" t="s">
        <v>254</v>
      </c>
      <c r="H8" s="33" t="s">
        <v>255</v>
      </c>
      <c r="I8" s="34" t="s">
        <v>256</v>
      </c>
      <c r="J8" s="33" t="s">
        <v>257</v>
      </c>
      <c r="K8" s="33" t="s">
        <v>258</v>
      </c>
      <c r="L8" s="33" t="s">
        <v>259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823656</v>
      </c>
      <c r="D9" s="67">
        <v>30260830</v>
      </c>
      <c r="E9" s="67">
        <v>1787885</v>
      </c>
      <c r="F9" s="67">
        <v>28472945</v>
      </c>
      <c r="G9" s="67">
        <v>1712918</v>
      </c>
      <c r="H9" s="67">
        <v>101588</v>
      </c>
      <c r="I9" s="67">
        <v>1611330</v>
      </c>
      <c r="J9" s="68">
        <v>1712491</v>
      </c>
      <c r="K9" s="68">
        <v>101570</v>
      </c>
      <c r="L9" s="68">
        <v>1610921</v>
      </c>
      <c r="M9" s="172">
        <f>ROUND(G9*1000*1000/D9,0)</f>
        <v>56605</v>
      </c>
    </row>
    <row r="10" spans="1:13" s="5" customFormat="1" ht="23.1" customHeight="1" x14ac:dyDescent="0.2">
      <c r="A10" s="38">
        <v>2</v>
      </c>
      <c r="B10" s="39" t="s">
        <v>157</v>
      </c>
      <c r="C10" s="69">
        <v>93582</v>
      </c>
      <c r="D10" s="69">
        <v>6700616</v>
      </c>
      <c r="E10" s="69">
        <v>614052</v>
      </c>
      <c r="F10" s="69">
        <v>6086564</v>
      </c>
      <c r="G10" s="69">
        <v>380367</v>
      </c>
      <c r="H10" s="69">
        <v>34736</v>
      </c>
      <c r="I10" s="69">
        <v>345631</v>
      </c>
      <c r="J10" s="70">
        <v>380367</v>
      </c>
      <c r="K10" s="70">
        <v>34736</v>
      </c>
      <c r="L10" s="70">
        <v>345631</v>
      </c>
      <c r="M10" s="175">
        <f>ROUND(G10*1000*1000/D10,0)</f>
        <v>56766</v>
      </c>
    </row>
    <row r="11" spans="1:13" s="5" customFormat="1" ht="23.1" customHeight="1" x14ac:dyDescent="0.2">
      <c r="A11" s="38">
        <v>3</v>
      </c>
      <c r="B11" s="39" t="s">
        <v>158</v>
      </c>
      <c r="C11" s="69">
        <v>390908</v>
      </c>
      <c r="D11" s="69">
        <v>20346431</v>
      </c>
      <c r="E11" s="69">
        <v>955708</v>
      </c>
      <c r="F11" s="69">
        <v>19390723</v>
      </c>
      <c r="G11" s="69">
        <v>1249479</v>
      </c>
      <c r="H11" s="69">
        <v>58235</v>
      </c>
      <c r="I11" s="69">
        <v>1191244</v>
      </c>
      <c r="J11" s="70">
        <v>1248941</v>
      </c>
      <c r="K11" s="70">
        <v>58214</v>
      </c>
      <c r="L11" s="70">
        <v>1190727</v>
      </c>
      <c r="M11" s="175">
        <f t="shared" ref="M11:M20" si="0">ROUND(G11*1000*1000/D11,0)</f>
        <v>61410</v>
      </c>
    </row>
    <row r="12" spans="1:13" s="5" customFormat="1" ht="23.1" customHeight="1" x14ac:dyDescent="0.2">
      <c r="A12" s="38">
        <v>4</v>
      </c>
      <c r="B12" s="39" t="s">
        <v>159</v>
      </c>
      <c r="C12" s="69">
        <v>115676</v>
      </c>
      <c r="D12" s="69">
        <v>10690172</v>
      </c>
      <c r="E12" s="69">
        <v>854160</v>
      </c>
      <c r="F12" s="69">
        <v>9836012</v>
      </c>
      <c r="G12" s="69">
        <v>579879</v>
      </c>
      <c r="H12" s="69">
        <v>41581</v>
      </c>
      <c r="I12" s="69">
        <v>538298</v>
      </c>
      <c r="J12" s="70">
        <v>579774</v>
      </c>
      <c r="K12" s="70">
        <v>41581</v>
      </c>
      <c r="L12" s="70">
        <v>538193</v>
      </c>
      <c r="M12" s="175">
        <f t="shared" si="0"/>
        <v>54244</v>
      </c>
    </row>
    <row r="13" spans="1:13" s="5" customFormat="1" ht="23.1" customHeight="1" x14ac:dyDescent="0.2">
      <c r="A13" s="38">
        <v>5</v>
      </c>
      <c r="B13" s="39" t="s">
        <v>160</v>
      </c>
      <c r="C13" s="69">
        <v>447720</v>
      </c>
      <c r="D13" s="69">
        <v>23494425</v>
      </c>
      <c r="E13" s="69">
        <v>841426</v>
      </c>
      <c r="F13" s="69">
        <v>22652999</v>
      </c>
      <c r="G13" s="69">
        <v>1412220</v>
      </c>
      <c r="H13" s="69">
        <v>48486</v>
      </c>
      <c r="I13" s="69">
        <v>1363734</v>
      </c>
      <c r="J13" s="70">
        <v>1412220</v>
      </c>
      <c r="K13" s="70">
        <v>48486</v>
      </c>
      <c r="L13" s="70">
        <v>1363734</v>
      </c>
      <c r="M13" s="175">
        <f t="shared" si="0"/>
        <v>60109</v>
      </c>
    </row>
    <row r="14" spans="1:13" s="5" customFormat="1" ht="23.1" customHeight="1" x14ac:dyDescent="0.2">
      <c r="A14" s="38">
        <v>6</v>
      </c>
      <c r="B14" s="39" t="s">
        <v>161</v>
      </c>
      <c r="C14" s="69">
        <v>501341</v>
      </c>
      <c r="D14" s="69">
        <v>15151010</v>
      </c>
      <c r="E14" s="69">
        <v>1030041</v>
      </c>
      <c r="F14" s="69">
        <v>14120969</v>
      </c>
      <c r="G14" s="69">
        <v>600288</v>
      </c>
      <c r="H14" s="69">
        <v>34501</v>
      </c>
      <c r="I14" s="69">
        <v>565787</v>
      </c>
      <c r="J14" s="70">
        <v>600171</v>
      </c>
      <c r="K14" s="70">
        <v>34501</v>
      </c>
      <c r="L14" s="70">
        <v>565670</v>
      </c>
      <c r="M14" s="175">
        <f t="shared" si="0"/>
        <v>39620</v>
      </c>
    </row>
    <row r="15" spans="1:13" s="5" customFormat="1" ht="23.1" customHeight="1" x14ac:dyDescent="0.2">
      <c r="A15" s="38">
        <v>7</v>
      </c>
      <c r="B15" s="39" t="s">
        <v>162</v>
      </c>
      <c r="C15" s="69">
        <v>260091</v>
      </c>
      <c r="D15" s="69">
        <v>20966430</v>
      </c>
      <c r="E15" s="69">
        <v>1021440</v>
      </c>
      <c r="F15" s="69">
        <v>19944990</v>
      </c>
      <c r="G15" s="69">
        <v>1518195</v>
      </c>
      <c r="H15" s="69">
        <v>74118</v>
      </c>
      <c r="I15" s="69">
        <v>1444077</v>
      </c>
      <c r="J15" s="70">
        <v>1517992</v>
      </c>
      <c r="K15" s="70">
        <v>74119</v>
      </c>
      <c r="L15" s="70">
        <v>1443873</v>
      </c>
      <c r="M15" s="175">
        <f t="shared" si="0"/>
        <v>72411</v>
      </c>
    </row>
    <row r="16" spans="1:13" s="5" customFormat="1" ht="23.1" customHeight="1" x14ac:dyDescent="0.2">
      <c r="A16" s="38">
        <v>8</v>
      </c>
      <c r="B16" s="39" t="s">
        <v>163</v>
      </c>
      <c r="C16" s="69">
        <v>241195</v>
      </c>
      <c r="D16" s="69">
        <v>17737527</v>
      </c>
      <c r="E16" s="69">
        <v>835351</v>
      </c>
      <c r="F16" s="69">
        <v>16902176</v>
      </c>
      <c r="G16" s="69">
        <v>1239479</v>
      </c>
      <c r="H16" s="69">
        <v>57145</v>
      </c>
      <c r="I16" s="69">
        <v>1182334</v>
      </c>
      <c r="J16" s="70">
        <v>1239479</v>
      </c>
      <c r="K16" s="70">
        <v>57145</v>
      </c>
      <c r="L16" s="70">
        <v>1182334</v>
      </c>
      <c r="M16" s="175">
        <f t="shared" si="0"/>
        <v>69879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131382</v>
      </c>
      <c r="D17" s="69">
        <v>12389693</v>
      </c>
      <c r="E17" s="69">
        <v>397089</v>
      </c>
      <c r="F17" s="69">
        <v>11992604</v>
      </c>
      <c r="G17" s="69">
        <v>582504</v>
      </c>
      <c r="H17" s="69">
        <v>18656</v>
      </c>
      <c r="I17" s="69">
        <v>563848</v>
      </c>
      <c r="J17" s="70">
        <v>582459</v>
      </c>
      <c r="K17" s="70">
        <v>18654</v>
      </c>
      <c r="L17" s="70">
        <v>563805</v>
      </c>
      <c r="M17" s="175">
        <f t="shared" si="0"/>
        <v>47015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1439144</v>
      </c>
      <c r="D18" s="69">
        <v>5046004</v>
      </c>
      <c r="E18" s="69">
        <v>203305</v>
      </c>
      <c r="F18" s="69">
        <v>4842699</v>
      </c>
      <c r="G18" s="69">
        <v>264388</v>
      </c>
      <c r="H18" s="69">
        <v>10693</v>
      </c>
      <c r="I18" s="69">
        <v>253695</v>
      </c>
      <c r="J18" s="70">
        <v>264388</v>
      </c>
      <c r="K18" s="70">
        <v>10693</v>
      </c>
      <c r="L18" s="70">
        <v>253695</v>
      </c>
      <c r="M18" s="175">
        <f t="shared" si="0"/>
        <v>52396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1528432</v>
      </c>
      <c r="D19" s="71">
        <v>36571921</v>
      </c>
      <c r="E19" s="71">
        <v>730519</v>
      </c>
      <c r="F19" s="71">
        <v>35841402</v>
      </c>
      <c r="G19" s="71">
        <v>1386672</v>
      </c>
      <c r="H19" s="71">
        <v>29089</v>
      </c>
      <c r="I19" s="71">
        <v>1357583</v>
      </c>
      <c r="J19" s="72">
        <v>1386672</v>
      </c>
      <c r="K19" s="72">
        <v>29089</v>
      </c>
      <c r="L19" s="72">
        <v>1357583</v>
      </c>
      <c r="M19" s="175">
        <f t="shared" si="0"/>
        <v>37916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111049</v>
      </c>
      <c r="D20" s="71">
        <v>5651607</v>
      </c>
      <c r="E20" s="71">
        <v>167917</v>
      </c>
      <c r="F20" s="71">
        <v>5483690</v>
      </c>
      <c r="G20" s="71">
        <v>341543</v>
      </c>
      <c r="H20" s="71">
        <v>10191</v>
      </c>
      <c r="I20" s="71">
        <v>331352</v>
      </c>
      <c r="J20" s="72">
        <v>341442</v>
      </c>
      <c r="K20" s="72">
        <v>10191</v>
      </c>
      <c r="L20" s="72">
        <v>331251</v>
      </c>
      <c r="M20" s="175">
        <f t="shared" si="0"/>
        <v>60433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232256</v>
      </c>
      <c r="D21" s="71">
        <v>13998203</v>
      </c>
      <c r="E21" s="71">
        <v>481557</v>
      </c>
      <c r="F21" s="71">
        <v>13516646</v>
      </c>
      <c r="G21" s="71">
        <v>677855</v>
      </c>
      <c r="H21" s="71">
        <v>23276</v>
      </c>
      <c r="I21" s="71">
        <v>654579</v>
      </c>
      <c r="J21" s="72">
        <v>674566</v>
      </c>
      <c r="K21" s="72">
        <v>23143</v>
      </c>
      <c r="L21" s="72">
        <v>651423</v>
      </c>
      <c r="M21" s="175">
        <f>ROUND(G21*1000*1000/D21,0)</f>
        <v>48424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187058</v>
      </c>
      <c r="D22" s="73">
        <v>15376596</v>
      </c>
      <c r="E22" s="73">
        <v>715785</v>
      </c>
      <c r="F22" s="73">
        <v>14660811</v>
      </c>
      <c r="G22" s="73">
        <v>1163112</v>
      </c>
      <c r="H22" s="73">
        <v>53170</v>
      </c>
      <c r="I22" s="73">
        <v>1109942</v>
      </c>
      <c r="J22" s="74">
        <v>1157929</v>
      </c>
      <c r="K22" s="74">
        <v>52923</v>
      </c>
      <c r="L22" s="74">
        <v>1105006</v>
      </c>
      <c r="M22" s="180">
        <f>ROUND(G22*1000*1000/D22,0)</f>
        <v>75642</v>
      </c>
    </row>
    <row r="23" spans="1:13" s="5" customFormat="1" ht="23.1" customHeight="1" x14ac:dyDescent="0.2">
      <c r="A23" s="44"/>
      <c r="B23" s="45" t="s">
        <v>134</v>
      </c>
      <c r="C23" s="181">
        <v>6503490</v>
      </c>
      <c r="D23" s="181">
        <v>234381465</v>
      </c>
      <c r="E23" s="181">
        <v>10636235</v>
      </c>
      <c r="F23" s="181">
        <v>223745230</v>
      </c>
      <c r="G23" s="181">
        <v>13108899</v>
      </c>
      <c r="H23" s="181">
        <v>595465</v>
      </c>
      <c r="I23" s="181">
        <v>12513434</v>
      </c>
      <c r="J23" s="181">
        <v>13098891</v>
      </c>
      <c r="K23" s="181">
        <v>595045</v>
      </c>
      <c r="L23" s="181">
        <v>12503846</v>
      </c>
      <c r="M23" s="180">
        <f>ROUND(G23*1000*1000/D23,0)</f>
        <v>55930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24038</v>
      </c>
      <c r="D24" s="67">
        <v>5840973</v>
      </c>
      <c r="E24" s="67">
        <v>378456</v>
      </c>
      <c r="F24" s="67">
        <v>5462517</v>
      </c>
      <c r="G24" s="67">
        <v>401932</v>
      </c>
      <c r="H24" s="67">
        <v>26062</v>
      </c>
      <c r="I24" s="67">
        <v>375870</v>
      </c>
      <c r="J24" s="68">
        <v>401932</v>
      </c>
      <c r="K24" s="68">
        <v>26062</v>
      </c>
      <c r="L24" s="68">
        <v>375870</v>
      </c>
      <c r="M24" s="172">
        <f>ROUND(G24*1000*1000/D24,0)</f>
        <v>68813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103238</v>
      </c>
      <c r="D25" s="69">
        <v>11511618</v>
      </c>
      <c r="E25" s="69">
        <v>553918</v>
      </c>
      <c r="F25" s="69">
        <v>10957700</v>
      </c>
      <c r="G25" s="69">
        <v>743430</v>
      </c>
      <c r="H25" s="69">
        <v>35848</v>
      </c>
      <c r="I25" s="69">
        <v>707582</v>
      </c>
      <c r="J25" s="70">
        <v>743430</v>
      </c>
      <c r="K25" s="70">
        <v>35848</v>
      </c>
      <c r="L25" s="70">
        <v>707582</v>
      </c>
      <c r="M25" s="175">
        <f>ROUND(G25*1000*1000/D25,0)</f>
        <v>64581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423000</v>
      </c>
      <c r="D26" s="69">
        <v>12856305</v>
      </c>
      <c r="E26" s="69">
        <v>614342</v>
      </c>
      <c r="F26" s="69">
        <v>12241963</v>
      </c>
      <c r="G26" s="69">
        <v>766414</v>
      </c>
      <c r="H26" s="69">
        <v>35276</v>
      </c>
      <c r="I26" s="69">
        <v>731138</v>
      </c>
      <c r="J26" s="70">
        <v>766414</v>
      </c>
      <c r="K26" s="70">
        <v>35276</v>
      </c>
      <c r="L26" s="70">
        <v>731138</v>
      </c>
      <c r="M26" s="175">
        <f t="shared" ref="M26:M33" si="1">ROUND(G26*1000*1000/D26,0)</f>
        <v>59614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42031</v>
      </c>
      <c r="D27" s="69">
        <v>7716602</v>
      </c>
      <c r="E27" s="69">
        <v>259712</v>
      </c>
      <c r="F27" s="69">
        <v>7456890</v>
      </c>
      <c r="G27" s="69">
        <v>434156</v>
      </c>
      <c r="H27" s="69">
        <v>14845</v>
      </c>
      <c r="I27" s="69">
        <v>419311</v>
      </c>
      <c r="J27" s="70">
        <v>433464</v>
      </c>
      <c r="K27" s="70">
        <v>14845</v>
      </c>
      <c r="L27" s="70">
        <v>418619</v>
      </c>
      <c r="M27" s="175">
        <f t="shared" si="1"/>
        <v>56263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244747</v>
      </c>
      <c r="D28" s="69">
        <v>6834082</v>
      </c>
      <c r="E28" s="69">
        <v>377672</v>
      </c>
      <c r="F28" s="69">
        <v>6456410</v>
      </c>
      <c r="G28" s="69">
        <v>384973</v>
      </c>
      <c r="H28" s="69">
        <v>19797</v>
      </c>
      <c r="I28" s="69">
        <v>365176</v>
      </c>
      <c r="J28" s="70">
        <v>384327</v>
      </c>
      <c r="K28" s="70">
        <v>19797</v>
      </c>
      <c r="L28" s="70">
        <v>364530</v>
      </c>
      <c r="M28" s="175">
        <f t="shared" si="1"/>
        <v>56331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40086</v>
      </c>
      <c r="D29" s="69">
        <v>10676746</v>
      </c>
      <c r="E29" s="69">
        <v>890703</v>
      </c>
      <c r="F29" s="69">
        <v>9786043</v>
      </c>
      <c r="G29" s="69">
        <v>591821</v>
      </c>
      <c r="H29" s="69">
        <v>48442</v>
      </c>
      <c r="I29" s="69">
        <v>543379</v>
      </c>
      <c r="J29" s="70">
        <v>591821</v>
      </c>
      <c r="K29" s="70">
        <v>48442</v>
      </c>
      <c r="L29" s="70">
        <v>543379</v>
      </c>
      <c r="M29" s="175">
        <f t="shared" si="1"/>
        <v>55431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1631892</v>
      </c>
      <c r="D30" s="69">
        <v>6006764</v>
      </c>
      <c r="E30" s="69">
        <v>301249</v>
      </c>
      <c r="F30" s="69">
        <v>5705515</v>
      </c>
      <c r="G30" s="69">
        <v>358412</v>
      </c>
      <c r="H30" s="69">
        <v>18195</v>
      </c>
      <c r="I30" s="69">
        <v>340217</v>
      </c>
      <c r="J30" s="70">
        <v>358086</v>
      </c>
      <c r="K30" s="70">
        <v>18195</v>
      </c>
      <c r="L30" s="70">
        <v>339891</v>
      </c>
      <c r="M30" s="175">
        <f t="shared" si="1"/>
        <v>59668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37325</v>
      </c>
      <c r="D31" s="69">
        <v>2985148</v>
      </c>
      <c r="E31" s="69">
        <v>140189</v>
      </c>
      <c r="F31" s="69">
        <v>2844959</v>
      </c>
      <c r="G31" s="69">
        <v>134091</v>
      </c>
      <c r="H31" s="69">
        <v>6745</v>
      </c>
      <c r="I31" s="69">
        <v>127346</v>
      </c>
      <c r="J31" s="70">
        <v>134076</v>
      </c>
      <c r="K31" s="70">
        <v>6745</v>
      </c>
      <c r="L31" s="70">
        <v>127331</v>
      </c>
      <c r="M31" s="175">
        <f t="shared" si="1"/>
        <v>44919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151716</v>
      </c>
      <c r="D32" s="69">
        <v>3349859</v>
      </c>
      <c r="E32" s="69">
        <v>151092</v>
      </c>
      <c r="F32" s="69">
        <v>3198767</v>
      </c>
      <c r="G32" s="69">
        <v>168609</v>
      </c>
      <c r="H32" s="69">
        <v>7517</v>
      </c>
      <c r="I32" s="69">
        <v>161092</v>
      </c>
      <c r="J32" s="70">
        <v>168462</v>
      </c>
      <c r="K32" s="70">
        <v>7513</v>
      </c>
      <c r="L32" s="70">
        <v>160949</v>
      </c>
      <c r="M32" s="175">
        <f t="shared" si="1"/>
        <v>50333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572925</v>
      </c>
      <c r="D33" s="69">
        <v>21282528</v>
      </c>
      <c r="E33" s="69">
        <v>551227</v>
      </c>
      <c r="F33" s="69">
        <v>20731301</v>
      </c>
      <c r="G33" s="69">
        <v>808662</v>
      </c>
      <c r="H33" s="69">
        <v>21368</v>
      </c>
      <c r="I33" s="69">
        <v>787294</v>
      </c>
      <c r="J33" s="70">
        <v>808082</v>
      </c>
      <c r="K33" s="70">
        <v>21368</v>
      </c>
      <c r="L33" s="70">
        <v>786714</v>
      </c>
      <c r="M33" s="175">
        <f t="shared" si="1"/>
        <v>37997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54692</v>
      </c>
      <c r="D34" s="73">
        <v>10829494</v>
      </c>
      <c r="E34" s="73">
        <v>320050</v>
      </c>
      <c r="F34" s="73">
        <v>10509444</v>
      </c>
      <c r="G34" s="73">
        <v>528761</v>
      </c>
      <c r="H34" s="73">
        <v>15295</v>
      </c>
      <c r="I34" s="73">
        <v>513466</v>
      </c>
      <c r="J34" s="74">
        <v>528759</v>
      </c>
      <c r="K34" s="74">
        <v>15295</v>
      </c>
      <c r="L34" s="74">
        <v>513464</v>
      </c>
      <c r="M34" s="180">
        <f>ROUND(G34*1000*1000/D34,0)</f>
        <v>48826</v>
      </c>
    </row>
    <row r="35" spans="1:13" s="5" customFormat="1" ht="23.1" customHeight="1" x14ac:dyDescent="0.2">
      <c r="A35" s="48"/>
      <c r="B35" s="45" t="s">
        <v>144</v>
      </c>
      <c r="C35" s="181">
        <v>3325690</v>
      </c>
      <c r="D35" s="181">
        <v>99890119</v>
      </c>
      <c r="E35" s="181">
        <v>4538610</v>
      </c>
      <c r="F35" s="181">
        <v>95351509</v>
      </c>
      <c r="G35" s="181">
        <v>5321261</v>
      </c>
      <c r="H35" s="181">
        <v>249390</v>
      </c>
      <c r="I35" s="181">
        <v>5071871</v>
      </c>
      <c r="J35" s="181">
        <v>5318853</v>
      </c>
      <c r="K35" s="181">
        <v>249386</v>
      </c>
      <c r="L35" s="181">
        <v>5069467</v>
      </c>
      <c r="M35" s="182">
        <f>ROUND(G35*1000*1000/D35,0)</f>
        <v>53271</v>
      </c>
    </row>
    <row r="36" spans="1:13" s="5" customFormat="1" ht="23.1" customHeight="1" thickBot="1" x14ac:dyDescent="0.25">
      <c r="A36" s="49"/>
      <c r="B36" s="50" t="s">
        <v>145</v>
      </c>
      <c r="C36" s="183">
        <v>9829180</v>
      </c>
      <c r="D36" s="183">
        <v>334271584</v>
      </c>
      <c r="E36" s="183">
        <v>15174845</v>
      </c>
      <c r="F36" s="183">
        <v>319096739</v>
      </c>
      <c r="G36" s="183">
        <v>18430160</v>
      </c>
      <c r="H36" s="183">
        <v>844855</v>
      </c>
      <c r="I36" s="183">
        <v>17585305</v>
      </c>
      <c r="J36" s="183">
        <v>18417744</v>
      </c>
      <c r="K36" s="183">
        <v>844431</v>
      </c>
      <c r="L36" s="183">
        <v>17573313</v>
      </c>
      <c r="M36" s="184">
        <f>ROUND(G36*1000*1000/D36,0)</f>
        <v>55135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E4" sqref="E4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C3" s="55"/>
      <c r="D3" s="7" t="s">
        <v>178</v>
      </c>
      <c r="E3" s="54" t="s">
        <v>305</v>
      </c>
      <c r="M3" s="10" t="s">
        <v>261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240</v>
      </c>
      <c r="D8" s="33" t="s">
        <v>241</v>
      </c>
      <c r="E8" s="33" t="s">
        <v>242</v>
      </c>
      <c r="F8" s="34" t="s">
        <v>243</v>
      </c>
      <c r="G8" s="33" t="s">
        <v>244</v>
      </c>
      <c r="H8" s="33" t="s">
        <v>245</v>
      </c>
      <c r="I8" s="34" t="s">
        <v>246</v>
      </c>
      <c r="J8" s="33" t="s">
        <v>247</v>
      </c>
      <c r="K8" s="33" t="s">
        <v>248</v>
      </c>
      <c r="L8" s="33" t="s">
        <v>249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8">
        <v>0</v>
      </c>
      <c r="K9" s="68">
        <v>0</v>
      </c>
      <c r="L9" s="68">
        <v>0</v>
      </c>
      <c r="M9" s="172" t="s">
        <v>290</v>
      </c>
    </row>
    <row r="10" spans="1:13" s="5" customFormat="1" ht="23.1" customHeight="1" x14ac:dyDescent="0.2">
      <c r="A10" s="38">
        <v>2</v>
      </c>
      <c r="B10" s="39" t="s">
        <v>157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70">
        <v>0</v>
      </c>
      <c r="K10" s="70">
        <v>0</v>
      </c>
      <c r="L10" s="70">
        <v>0</v>
      </c>
      <c r="M10" s="175" t="s">
        <v>290</v>
      </c>
    </row>
    <row r="11" spans="1:13" s="5" customFormat="1" ht="23.1" customHeight="1" x14ac:dyDescent="0.2">
      <c r="A11" s="38">
        <v>3</v>
      </c>
      <c r="B11" s="39" t="s">
        <v>158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70">
        <v>0</v>
      </c>
      <c r="K11" s="70">
        <v>0</v>
      </c>
      <c r="L11" s="70">
        <v>0</v>
      </c>
      <c r="M11" s="175" t="s">
        <v>290</v>
      </c>
    </row>
    <row r="12" spans="1:13" s="5" customFormat="1" ht="23.1" customHeight="1" x14ac:dyDescent="0.2">
      <c r="A12" s="38">
        <v>4</v>
      </c>
      <c r="B12" s="39" t="s">
        <v>159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5" t="s">
        <v>290</v>
      </c>
    </row>
    <row r="13" spans="1:13" s="5" customFormat="1" ht="23.1" customHeight="1" x14ac:dyDescent="0.2">
      <c r="A13" s="38">
        <v>5</v>
      </c>
      <c r="B13" s="39" t="s">
        <v>160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5" t="s">
        <v>290</v>
      </c>
    </row>
    <row r="14" spans="1:13" s="5" customFormat="1" ht="23.1" customHeight="1" x14ac:dyDescent="0.2">
      <c r="A14" s="38">
        <v>6</v>
      </c>
      <c r="B14" s="39" t="s">
        <v>161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70">
        <v>0</v>
      </c>
      <c r="K14" s="70">
        <v>0</v>
      </c>
      <c r="L14" s="70">
        <v>0</v>
      </c>
      <c r="M14" s="175" t="s">
        <v>290</v>
      </c>
    </row>
    <row r="15" spans="1:13" s="5" customFormat="1" ht="23.1" customHeight="1" x14ac:dyDescent="0.2">
      <c r="A15" s="38">
        <v>7</v>
      </c>
      <c r="B15" s="39" t="s">
        <v>162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70">
        <v>0</v>
      </c>
      <c r="K15" s="70">
        <v>0</v>
      </c>
      <c r="L15" s="70">
        <v>0</v>
      </c>
      <c r="M15" s="175" t="s">
        <v>290</v>
      </c>
    </row>
    <row r="16" spans="1:13" s="5" customFormat="1" ht="23.1" customHeight="1" x14ac:dyDescent="0.2">
      <c r="A16" s="38">
        <v>8</v>
      </c>
      <c r="B16" s="39" t="s">
        <v>163</v>
      </c>
      <c r="C16" s="69">
        <v>0</v>
      </c>
      <c r="D16" s="69">
        <v>2012</v>
      </c>
      <c r="E16" s="69">
        <v>0</v>
      </c>
      <c r="F16" s="69">
        <v>2012</v>
      </c>
      <c r="G16" s="69">
        <v>234</v>
      </c>
      <c r="H16" s="69">
        <v>0</v>
      </c>
      <c r="I16" s="69">
        <v>234</v>
      </c>
      <c r="J16" s="70">
        <v>234</v>
      </c>
      <c r="K16" s="70">
        <v>0</v>
      </c>
      <c r="L16" s="70">
        <v>234</v>
      </c>
      <c r="M16" s="175">
        <f t="shared" ref="M16:M20" si="0">ROUND(G16*1000*1000/D16,0)</f>
        <v>116302</v>
      </c>
    </row>
    <row r="17" spans="1:13" s="5" customFormat="1" ht="23.1" customHeight="1" x14ac:dyDescent="0.2">
      <c r="A17" s="38">
        <v>9</v>
      </c>
      <c r="B17" s="39" t="s">
        <v>164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70">
        <v>0</v>
      </c>
      <c r="K17" s="70">
        <v>0</v>
      </c>
      <c r="L17" s="70">
        <v>0</v>
      </c>
      <c r="M17" s="175" t="s">
        <v>290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70">
        <v>0</v>
      </c>
      <c r="K18" s="70">
        <v>0</v>
      </c>
      <c r="L18" s="70">
        <v>0</v>
      </c>
      <c r="M18" s="175" t="s">
        <v>290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0</v>
      </c>
      <c r="D19" s="71">
        <v>25154</v>
      </c>
      <c r="E19" s="71">
        <v>0</v>
      </c>
      <c r="F19" s="71">
        <v>25154</v>
      </c>
      <c r="G19" s="71">
        <v>1531</v>
      </c>
      <c r="H19" s="71">
        <v>0</v>
      </c>
      <c r="I19" s="71">
        <v>1531</v>
      </c>
      <c r="J19" s="72">
        <v>1531</v>
      </c>
      <c r="K19" s="72">
        <v>0</v>
      </c>
      <c r="L19" s="72">
        <v>1531</v>
      </c>
      <c r="M19" s="175">
        <f t="shared" si="0"/>
        <v>60865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0</v>
      </c>
      <c r="D20" s="71">
        <v>13074</v>
      </c>
      <c r="E20" s="71">
        <v>0</v>
      </c>
      <c r="F20" s="71">
        <v>13074</v>
      </c>
      <c r="G20" s="71">
        <v>1510</v>
      </c>
      <c r="H20" s="71">
        <v>0</v>
      </c>
      <c r="I20" s="71">
        <v>1510</v>
      </c>
      <c r="J20" s="72">
        <v>1510</v>
      </c>
      <c r="K20" s="72">
        <v>0</v>
      </c>
      <c r="L20" s="72">
        <v>1510</v>
      </c>
      <c r="M20" s="175">
        <f t="shared" si="0"/>
        <v>115496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5" t="s">
        <v>290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0</v>
      </c>
      <c r="D22" s="73">
        <v>2518</v>
      </c>
      <c r="E22" s="73">
        <v>0</v>
      </c>
      <c r="F22" s="73">
        <v>2518</v>
      </c>
      <c r="G22" s="73">
        <v>326</v>
      </c>
      <c r="H22" s="73">
        <v>0</v>
      </c>
      <c r="I22" s="73">
        <v>326</v>
      </c>
      <c r="J22" s="74">
        <v>326</v>
      </c>
      <c r="K22" s="74">
        <v>0</v>
      </c>
      <c r="L22" s="74">
        <v>326</v>
      </c>
      <c r="M22" s="180">
        <f>ROUND(G22*1000*1000/D22,0)</f>
        <v>129468</v>
      </c>
    </row>
    <row r="23" spans="1:13" s="5" customFormat="1" ht="23.1" customHeight="1" x14ac:dyDescent="0.2">
      <c r="A23" s="44"/>
      <c r="B23" s="45" t="s">
        <v>134</v>
      </c>
      <c r="C23" s="181">
        <v>0</v>
      </c>
      <c r="D23" s="181">
        <v>42758</v>
      </c>
      <c r="E23" s="181">
        <v>0</v>
      </c>
      <c r="F23" s="181">
        <v>42758</v>
      </c>
      <c r="G23" s="181">
        <v>3601</v>
      </c>
      <c r="H23" s="181">
        <v>0</v>
      </c>
      <c r="I23" s="181">
        <v>3601</v>
      </c>
      <c r="J23" s="181">
        <v>3601</v>
      </c>
      <c r="K23" s="181">
        <v>0</v>
      </c>
      <c r="L23" s="181">
        <v>3601</v>
      </c>
      <c r="M23" s="180">
        <f>ROUND(G23*1000*1000/D23,0)</f>
        <v>84218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2" t="s">
        <v>290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5" t="s">
        <v>290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5" t="s">
        <v>290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70">
        <v>0</v>
      </c>
      <c r="K27" s="70">
        <v>0</v>
      </c>
      <c r="L27" s="70">
        <v>0</v>
      </c>
      <c r="M27" s="175" t="s">
        <v>290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70">
        <v>0</v>
      </c>
      <c r="K28" s="70">
        <v>0</v>
      </c>
      <c r="L28" s="70">
        <v>0</v>
      </c>
      <c r="M28" s="175" t="s">
        <v>290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0</v>
      </c>
      <c r="D29" s="69">
        <v>499</v>
      </c>
      <c r="E29" s="69">
        <v>499</v>
      </c>
      <c r="F29" s="69">
        <v>0</v>
      </c>
      <c r="G29" s="69">
        <v>52</v>
      </c>
      <c r="H29" s="69">
        <v>52</v>
      </c>
      <c r="I29" s="69">
        <v>0</v>
      </c>
      <c r="J29" s="70">
        <v>52</v>
      </c>
      <c r="K29" s="70">
        <v>52</v>
      </c>
      <c r="L29" s="70">
        <v>0</v>
      </c>
      <c r="M29" s="175">
        <f t="shared" ref="M29" si="1">ROUND(G29*1000*1000/D29,0)</f>
        <v>104208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5" t="s">
        <v>290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70">
        <v>0</v>
      </c>
      <c r="L31" s="70">
        <v>0</v>
      </c>
      <c r="M31" s="175" t="s">
        <v>290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70">
        <v>0</v>
      </c>
      <c r="K32" s="70">
        <v>0</v>
      </c>
      <c r="L32" s="70">
        <v>0</v>
      </c>
      <c r="M32" s="175" t="s">
        <v>290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5" t="s">
        <v>290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4">
        <v>0</v>
      </c>
      <c r="K34" s="74">
        <v>0</v>
      </c>
      <c r="L34" s="74">
        <v>0</v>
      </c>
      <c r="M34" s="180" t="s">
        <v>290</v>
      </c>
    </row>
    <row r="35" spans="1:13" s="5" customFormat="1" ht="23.1" customHeight="1" x14ac:dyDescent="0.2">
      <c r="A35" s="48"/>
      <c r="B35" s="45" t="s">
        <v>144</v>
      </c>
      <c r="C35" s="181">
        <v>0</v>
      </c>
      <c r="D35" s="181">
        <v>499</v>
      </c>
      <c r="E35" s="181">
        <v>499</v>
      </c>
      <c r="F35" s="181">
        <v>0</v>
      </c>
      <c r="G35" s="181">
        <v>52</v>
      </c>
      <c r="H35" s="181">
        <v>52</v>
      </c>
      <c r="I35" s="181">
        <v>0</v>
      </c>
      <c r="J35" s="181">
        <v>52</v>
      </c>
      <c r="K35" s="181">
        <v>52</v>
      </c>
      <c r="L35" s="181">
        <v>0</v>
      </c>
      <c r="M35" s="182">
        <f>ROUND(G35*1000*1000/D35,0)</f>
        <v>104208</v>
      </c>
    </row>
    <row r="36" spans="1:13" s="5" customFormat="1" ht="23.1" customHeight="1" thickBot="1" x14ac:dyDescent="0.25">
      <c r="A36" s="49"/>
      <c r="B36" s="50" t="s">
        <v>145</v>
      </c>
      <c r="C36" s="183">
        <v>0</v>
      </c>
      <c r="D36" s="183">
        <v>43257</v>
      </c>
      <c r="E36" s="183">
        <v>499</v>
      </c>
      <c r="F36" s="183">
        <v>42758</v>
      </c>
      <c r="G36" s="183">
        <v>3653</v>
      </c>
      <c r="H36" s="183">
        <v>52</v>
      </c>
      <c r="I36" s="183">
        <v>3601</v>
      </c>
      <c r="J36" s="183">
        <v>3653</v>
      </c>
      <c r="K36" s="183">
        <v>52</v>
      </c>
      <c r="L36" s="183">
        <v>3601</v>
      </c>
      <c r="M36" s="184">
        <f>ROUND(G36*1000*1000/D36,0)</f>
        <v>84449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20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E12" sqref="E1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112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229</v>
      </c>
      <c r="D8" s="33" t="s">
        <v>230</v>
      </c>
      <c r="E8" s="33" t="s">
        <v>231</v>
      </c>
      <c r="F8" s="34" t="s">
        <v>232</v>
      </c>
      <c r="G8" s="33" t="s">
        <v>233</v>
      </c>
      <c r="H8" s="33" t="s">
        <v>234</v>
      </c>
      <c r="I8" s="34" t="s">
        <v>235</v>
      </c>
      <c r="J8" s="33" t="s">
        <v>236</v>
      </c>
      <c r="K8" s="33" t="s">
        <v>237</v>
      </c>
      <c r="L8" s="33" t="s">
        <v>238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7">
        <v>178171</v>
      </c>
      <c r="D9" s="67">
        <v>3135304</v>
      </c>
      <c r="E9" s="67">
        <v>5041</v>
      </c>
      <c r="F9" s="67">
        <v>3130263</v>
      </c>
      <c r="G9" s="67">
        <v>84615413</v>
      </c>
      <c r="H9" s="67">
        <v>93500</v>
      </c>
      <c r="I9" s="67">
        <v>84521913</v>
      </c>
      <c r="J9" s="68">
        <v>16550568</v>
      </c>
      <c r="K9" s="68">
        <v>7802</v>
      </c>
      <c r="L9" s="68">
        <v>16542766</v>
      </c>
      <c r="M9" s="172">
        <f>ROUND(G9*1000/D9,0)</f>
        <v>26988</v>
      </c>
    </row>
    <row r="10" spans="1:13" s="5" customFormat="1" ht="23.1" customHeight="1" x14ac:dyDescent="0.2">
      <c r="A10" s="38">
        <v>2</v>
      </c>
      <c r="B10" s="39" t="s">
        <v>157</v>
      </c>
      <c r="C10" s="69">
        <v>8763</v>
      </c>
      <c r="D10" s="69">
        <v>1144709</v>
      </c>
      <c r="E10" s="69">
        <v>1420</v>
      </c>
      <c r="F10" s="69">
        <v>1143289</v>
      </c>
      <c r="G10" s="69">
        <v>15063431</v>
      </c>
      <c r="H10" s="69">
        <v>13746</v>
      </c>
      <c r="I10" s="69">
        <v>15049685</v>
      </c>
      <c r="J10" s="70">
        <v>5354531</v>
      </c>
      <c r="K10" s="70">
        <v>3299</v>
      </c>
      <c r="L10" s="70">
        <v>5351232</v>
      </c>
      <c r="M10" s="175">
        <f>ROUND(G10*1000/D10,0)</f>
        <v>13159</v>
      </c>
    </row>
    <row r="11" spans="1:13" s="5" customFormat="1" ht="23.1" customHeight="1" x14ac:dyDescent="0.2">
      <c r="A11" s="38">
        <v>3</v>
      </c>
      <c r="B11" s="39" t="s">
        <v>158</v>
      </c>
      <c r="C11" s="69">
        <v>36478</v>
      </c>
      <c r="D11" s="69">
        <v>1948206</v>
      </c>
      <c r="E11" s="69">
        <v>11254</v>
      </c>
      <c r="F11" s="69">
        <v>1936952</v>
      </c>
      <c r="G11" s="69">
        <v>11398422</v>
      </c>
      <c r="H11" s="69">
        <v>25692</v>
      </c>
      <c r="I11" s="69">
        <v>11372730</v>
      </c>
      <c r="J11" s="70">
        <v>3982949</v>
      </c>
      <c r="K11" s="70">
        <v>8265</v>
      </c>
      <c r="L11" s="70">
        <v>3974684</v>
      </c>
      <c r="M11" s="175">
        <f t="shared" ref="M11:M18" si="0">ROUND(G11*1000/D11,0)</f>
        <v>5851</v>
      </c>
    </row>
    <row r="12" spans="1:13" s="5" customFormat="1" ht="23.1" customHeight="1" x14ac:dyDescent="0.2">
      <c r="A12" s="38">
        <v>4</v>
      </c>
      <c r="B12" s="39" t="s">
        <v>159</v>
      </c>
      <c r="C12" s="69">
        <v>50866</v>
      </c>
      <c r="D12" s="69">
        <v>2116171</v>
      </c>
      <c r="E12" s="69">
        <v>5185</v>
      </c>
      <c r="F12" s="69">
        <v>2110986</v>
      </c>
      <c r="G12" s="69">
        <v>28359169</v>
      </c>
      <c r="H12" s="69">
        <v>28709</v>
      </c>
      <c r="I12" s="69">
        <v>28330460</v>
      </c>
      <c r="J12" s="70">
        <v>9711265</v>
      </c>
      <c r="K12" s="70">
        <v>4922</v>
      </c>
      <c r="L12" s="70">
        <v>9706343</v>
      </c>
      <c r="M12" s="175">
        <f t="shared" si="0"/>
        <v>13401</v>
      </c>
    </row>
    <row r="13" spans="1:13" s="5" customFormat="1" ht="23.1" customHeight="1" x14ac:dyDescent="0.2">
      <c r="A13" s="38">
        <v>5</v>
      </c>
      <c r="B13" s="39" t="s">
        <v>160</v>
      </c>
      <c r="C13" s="69">
        <v>12326</v>
      </c>
      <c r="D13" s="69">
        <v>1902322</v>
      </c>
      <c r="E13" s="69">
        <v>378</v>
      </c>
      <c r="F13" s="69">
        <v>1901944</v>
      </c>
      <c r="G13" s="69">
        <v>27810108</v>
      </c>
      <c r="H13" s="69">
        <v>2955</v>
      </c>
      <c r="I13" s="69">
        <v>27807153</v>
      </c>
      <c r="J13" s="70">
        <v>8895303</v>
      </c>
      <c r="K13" s="70">
        <v>1150</v>
      </c>
      <c r="L13" s="70">
        <v>8894153</v>
      </c>
      <c r="M13" s="175">
        <f t="shared" si="0"/>
        <v>14619</v>
      </c>
    </row>
    <row r="14" spans="1:13" s="5" customFormat="1" ht="23.1" customHeight="1" x14ac:dyDescent="0.2">
      <c r="A14" s="38">
        <v>6</v>
      </c>
      <c r="B14" s="39" t="s">
        <v>161</v>
      </c>
      <c r="C14" s="69">
        <v>0</v>
      </c>
      <c r="D14" s="69">
        <v>10801</v>
      </c>
      <c r="E14" s="69">
        <v>0</v>
      </c>
      <c r="F14" s="69">
        <v>10801</v>
      </c>
      <c r="G14" s="69">
        <v>66415</v>
      </c>
      <c r="H14" s="69">
        <v>0</v>
      </c>
      <c r="I14" s="69">
        <v>66415</v>
      </c>
      <c r="J14" s="70">
        <v>46490</v>
      </c>
      <c r="K14" s="70">
        <v>0</v>
      </c>
      <c r="L14" s="70">
        <v>46490</v>
      </c>
      <c r="M14" s="175">
        <f t="shared" si="0"/>
        <v>6149</v>
      </c>
    </row>
    <row r="15" spans="1:13" s="5" customFormat="1" ht="23.1" customHeight="1" x14ac:dyDescent="0.2">
      <c r="A15" s="38">
        <v>7</v>
      </c>
      <c r="B15" s="39" t="s">
        <v>162</v>
      </c>
      <c r="C15" s="69">
        <v>24696</v>
      </c>
      <c r="D15" s="69">
        <v>2836962</v>
      </c>
      <c r="E15" s="69">
        <v>3008</v>
      </c>
      <c r="F15" s="69">
        <v>2833954</v>
      </c>
      <c r="G15" s="69">
        <v>43521192</v>
      </c>
      <c r="H15" s="69">
        <v>33068</v>
      </c>
      <c r="I15" s="69">
        <v>43488124</v>
      </c>
      <c r="J15" s="70">
        <v>12972243</v>
      </c>
      <c r="K15" s="70">
        <v>1486</v>
      </c>
      <c r="L15" s="70">
        <v>12970757</v>
      </c>
      <c r="M15" s="175">
        <f t="shared" si="0"/>
        <v>15341</v>
      </c>
    </row>
    <row r="16" spans="1:13" s="5" customFormat="1" ht="23.1" customHeight="1" x14ac:dyDescent="0.2">
      <c r="A16" s="38">
        <v>8</v>
      </c>
      <c r="B16" s="39" t="s">
        <v>163</v>
      </c>
      <c r="C16" s="69">
        <v>58014</v>
      </c>
      <c r="D16" s="69">
        <v>961874</v>
      </c>
      <c r="E16" s="69">
        <v>382</v>
      </c>
      <c r="F16" s="69">
        <v>961492</v>
      </c>
      <c r="G16" s="69">
        <v>9937254</v>
      </c>
      <c r="H16" s="69">
        <v>2136</v>
      </c>
      <c r="I16" s="69">
        <v>9935118</v>
      </c>
      <c r="J16" s="70">
        <v>3540349</v>
      </c>
      <c r="K16" s="70">
        <v>694</v>
      </c>
      <c r="L16" s="70">
        <v>3539655</v>
      </c>
      <c r="M16" s="175">
        <f t="shared" si="0"/>
        <v>10331</v>
      </c>
    </row>
    <row r="17" spans="1:13" s="5" customFormat="1" ht="23.1" customHeight="1" x14ac:dyDescent="0.2">
      <c r="A17" s="38">
        <v>9</v>
      </c>
      <c r="B17" s="39" t="s">
        <v>164</v>
      </c>
      <c r="C17" s="69">
        <v>1</v>
      </c>
      <c r="D17" s="69">
        <v>35728</v>
      </c>
      <c r="E17" s="69">
        <v>132</v>
      </c>
      <c r="F17" s="69">
        <v>35596</v>
      </c>
      <c r="G17" s="69">
        <v>122397</v>
      </c>
      <c r="H17" s="69">
        <v>337</v>
      </c>
      <c r="I17" s="69">
        <v>122060</v>
      </c>
      <c r="J17" s="70">
        <v>84695</v>
      </c>
      <c r="K17" s="70">
        <v>236</v>
      </c>
      <c r="L17" s="70">
        <v>84459</v>
      </c>
      <c r="M17" s="175">
        <f t="shared" si="0"/>
        <v>3426</v>
      </c>
    </row>
    <row r="18" spans="1:13" s="5" customFormat="1" ht="23.1" customHeight="1" x14ac:dyDescent="0.2">
      <c r="A18" s="38">
        <v>10</v>
      </c>
      <c r="B18" s="39" t="s">
        <v>165</v>
      </c>
      <c r="C18" s="69">
        <v>0</v>
      </c>
      <c r="D18" s="69">
        <v>20804</v>
      </c>
      <c r="E18" s="69">
        <v>0</v>
      </c>
      <c r="F18" s="69">
        <v>20804</v>
      </c>
      <c r="G18" s="69">
        <v>125402</v>
      </c>
      <c r="H18" s="69">
        <v>0</v>
      </c>
      <c r="I18" s="69">
        <v>125402</v>
      </c>
      <c r="J18" s="70">
        <v>87781</v>
      </c>
      <c r="K18" s="70">
        <v>0</v>
      </c>
      <c r="L18" s="70">
        <v>87781</v>
      </c>
      <c r="M18" s="175">
        <f t="shared" si="0"/>
        <v>6028</v>
      </c>
    </row>
    <row r="19" spans="1:13" s="5" customFormat="1" ht="23.1" customHeight="1" x14ac:dyDescent="0.2">
      <c r="A19" s="40">
        <v>11</v>
      </c>
      <c r="B19" s="41" t="s">
        <v>104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5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5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5" t="s">
        <v>275</v>
      </c>
    </row>
    <row r="22" spans="1:13" s="5" customFormat="1" ht="23.1" customHeight="1" x14ac:dyDescent="0.2">
      <c r="A22" s="42">
        <v>14</v>
      </c>
      <c r="B22" s="43" t="s">
        <v>106</v>
      </c>
      <c r="C22" s="73">
        <v>22901</v>
      </c>
      <c r="D22" s="73">
        <v>707428</v>
      </c>
      <c r="E22" s="73">
        <v>101</v>
      </c>
      <c r="F22" s="73">
        <v>707327</v>
      </c>
      <c r="G22" s="73">
        <v>15767202</v>
      </c>
      <c r="H22" s="73">
        <v>2087</v>
      </c>
      <c r="I22" s="73">
        <v>15765115</v>
      </c>
      <c r="J22" s="74">
        <v>4042822</v>
      </c>
      <c r="K22" s="74">
        <v>586</v>
      </c>
      <c r="L22" s="74">
        <v>4042236</v>
      </c>
      <c r="M22" s="180">
        <f>ROUND(G22*1000/D22,0)</f>
        <v>22288</v>
      </c>
    </row>
    <row r="23" spans="1:13" s="5" customFormat="1" ht="23.1" customHeight="1" x14ac:dyDescent="0.2">
      <c r="A23" s="44"/>
      <c r="B23" s="45" t="s">
        <v>134</v>
      </c>
      <c r="C23" s="181">
        <v>392216</v>
      </c>
      <c r="D23" s="181">
        <v>14820309</v>
      </c>
      <c r="E23" s="181">
        <v>26901</v>
      </c>
      <c r="F23" s="181">
        <v>14793408</v>
      </c>
      <c r="G23" s="181">
        <v>236786405</v>
      </c>
      <c r="H23" s="181">
        <v>202230</v>
      </c>
      <c r="I23" s="181">
        <v>236584175</v>
      </c>
      <c r="J23" s="181">
        <v>65268996</v>
      </c>
      <c r="K23" s="181">
        <v>28440</v>
      </c>
      <c r="L23" s="181">
        <v>65240556</v>
      </c>
      <c r="M23" s="180">
        <f>ROUND(G23*1000/D23,0)</f>
        <v>15977</v>
      </c>
    </row>
    <row r="24" spans="1:13" s="5" customFormat="1" ht="23.1" customHeight="1" x14ac:dyDescent="0.2">
      <c r="A24" s="36">
        <v>15</v>
      </c>
      <c r="B24" s="37" t="s">
        <v>135</v>
      </c>
      <c r="C24" s="67">
        <v>687</v>
      </c>
      <c r="D24" s="67">
        <v>239992</v>
      </c>
      <c r="E24" s="67">
        <v>165</v>
      </c>
      <c r="F24" s="67">
        <v>239827</v>
      </c>
      <c r="G24" s="67">
        <v>4413298</v>
      </c>
      <c r="H24" s="67">
        <v>348</v>
      </c>
      <c r="I24" s="67">
        <v>4412950</v>
      </c>
      <c r="J24" s="68">
        <v>1474001</v>
      </c>
      <c r="K24" s="68">
        <v>244</v>
      </c>
      <c r="L24" s="68">
        <v>1473757</v>
      </c>
      <c r="M24" s="172">
        <f>ROUND(G24*1000/D24,0)</f>
        <v>18389</v>
      </c>
    </row>
    <row r="25" spans="1:13" s="5" customFormat="1" ht="23.1" customHeight="1" x14ac:dyDescent="0.2">
      <c r="A25" s="38">
        <v>16</v>
      </c>
      <c r="B25" s="39" t="s">
        <v>136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5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5" t="s">
        <v>275</v>
      </c>
    </row>
    <row r="27" spans="1:13" s="5" customFormat="1" ht="23.1" customHeight="1" x14ac:dyDescent="0.2">
      <c r="A27" s="38">
        <v>18</v>
      </c>
      <c r="B27" s="39" t="s">
        <v>138</v>
      </c>
      <c r="C27" s="69">
        <v>0</v>
      </c>
      <c r="D27" s="69">
        <v>11388</v>
      </c>
      <c r="E27" s="69">
        <v>2637</v>
      </c>
      <c r="F27" s="69">
        <v>8751</v>
      </c>
      <c r="G27" s="69">
        <v>5100</v>
      </c>
      <c r="H27" s="69">
        <v>879</v>
      </c>
      <c r="I27" s="69">
        <v>4221</v>
      </c>
      <c r="J27" s="70">
        <v>3312</v>
      </c>
      <c r="K27" s="70">
        <v>486</v>
      </c>
      <c r="L27" s="70">
        <v>2826</v>
      </c>
      <c r="M27" s="175">
        <f t="shared" ref="M27:M32" si="1">ROUND(G27*1000/D27,0)</f>
        <v>448</v>
      </c>
    </row>
    <row r="28" spans="1:13" s="5" customFormat="1" ht="23.1" customHeight="1" x14ac:dyDescent="0.2">
      <c r="A28" s="38">
        <v>19</v>
      </c>
      <c r="B28" s="39" t="s">
        <v>139</v>
      </c>
      <c r="C28" s="69">
        <v>12759</v>
      </c>
      <c r="D28" s="69">
        <v>57856</v>
      </c>
      <c r="E28" s="69">
        <v>0</v>
      </c>
      <c r="F28" s="69">
        <v>57856</v>
      </c>
      <c r="G28" s="69">
        <v>510764</v>
      </c>
      <c r="H28" s="69">
        <v>0</v>
      </c>
      <c r="I28" s="69">
        <v>510764</v>
      </c>
      <c r="J28" s="70">
        <v>170255</v>
      </c>
      <c r="K28" s="70">
        <v>0</v>
      </c>
      <c r="L28" s="70">
        <v>170255</v>
      </c>
      <c r="M28" s="175">
        <f t="shared" si="1"/>
        <v>8828</v>
      </c>
    </row>
    <row r="29" spans="1:13" s="5" customFormat="1" ht="23.1" customHeight="1" x14ac:dyDescent="0.2">
      <c r="A29" s="38">
        <v>20</v>
      </c>
      <c r="B29" s="39" t="s">
        <v>140</v>
      </c>
      <c r="C29" s="69">
        <v>2283</v>
      </c>
      <c r="D29" s="69">
        <v>253645</v>
      </c>
      <c r="E29" s="69">
        <v>42</v>
      </c>
      <c r="F29" s="69">
        <v>253603</v>
      </c>
      <c r="G29" s="69">
        <v>4004553</v>
      </c>
      <c r="H29" s="69">
        <v>743</v>
      </c>
      <c r="I29" s="69">
        <v>4003810</v>
      </c>
      <c r="J29" s="70">
        <v>1406683</v>
      </c>
      <c r="K29" s="70">
        <v>248</v>
      </c>
      <c r="L29" s="70">
        <v>1406435</v>
      </c>
      <c r="M29" s="175">
        <f t="shared" si="1"/>
        <v>15788</v>
      </c>
    </row>
    <row r="30" spans="1:13" s="5" customFormat="1" ht="23.1" customHeight="1" x14ac:dyDescent="0.2">
      <c r="A30" s="38">
        <v>21</v>
      </c>
      <c r="B30" s="39" t="s">
        <v>141</v>
      </c>
      <c r="C30" s="69">
        <v>16826</v>
      </c>
      <c r="D30" s="69">
        <v>419705</v>
      </c>
      <c r="E30" s="69">
        <v>4</v>
      </c>
      <c r="F30" s="69">
        <v>419701</v>
      </c>
      <c r="G30" s="69">
        <v>6835715</v>
      </c>
      <c r="H30" s="69">
        <v>82</v>
      </c>
      <c r="I30" s="69">
        <v>6835633</v>
      </c>
      <c r="J30" s="70">
        <v>1967030</v>
      </c>
      <c r="K30" s="70">
        <v>20</v>
      </c>
      <c r="L30" s="70">
        <v>1967010</v>
      </c>
      <c r="M30" s="175">
        <f t="shared" si="1"/>
        <v>16287</v>
      </c>
    </row>
    <row r="31" spans="1:13" s="5" customFormat="1" ht="23.1" customHeight="1" x14ac:dyDescent="0.2">
      <c r="A31" s="38">
        <v>22</v>
      </c>
      <c r="B31" s="39" t="s">
        <v>142</v>
      </c>
      <c r="C31" s="69">
        <v>0</v>
      </c>
      <c r="D31" s="69">
        <v>2033</v>
      </c>
      <c r="E31" s="69">
        <v>0</v>
      </c>
      <c r="F31" s="69">
        <v>2033</v>
      </c>
      <c r="G31" s="69">
        <v>10192</v>
      </c>
      <c r="H31" s="69">
        <v>0</v>
      </c>
      <c r="I31" s="69">
        <v>10192</v>
      </c>
      <c r="J31" s="70">
        <v>7134</v>
      </c>
      <c r="K31" s="70">
        <v>0</v>
      </c>
      <c r="L31" s="70">
        <v>7134</v>
      </c>
      <c r="M31" s="175">
        <f t="shared" si="1"/>
        <v>5013</v>
      </c>
    </row>
    <row r="32" spans="1:13" s="5" customFormat="1" ht="23.1" customHeight="1" x14ac:dyDescent="0.2">
      <c r="A32" s="38">
        <v>23</v>
      </c>
      <c r="B32" s="39" t="s">
        <v>143</v>
      </c>
      <c r="C32" s="69">
        <v>0</v>
      </c>
      <c r="D32" s="69">
        <v>348103</v>
      </c>
      <c r="E32" s="69">
        <v>5033</v>
      </c>
      <c r="F32" s="69">
        <v>343070</v>
      </c>
      <c r="G32" s="69">
        <v>2563703</v>
      </c>
      <c r="H32" s="69">
        <v>39098</v>
      </c>
      <c r="I32" s="69">
        <v>2524605</v>
      </c>
      <c r="J32" s="70">
        <v>794346</v>
      </c>
      <c r="K32" s="70">
        <v>1105</v>
      </c>
      <c r="L32" s="70">
        <v>793241</v>
      </c>
      <c r="M32" s="175">
        <f t="shared" si="1"/>
        <v>7365</v>
      </c>
    </row>
    <row r="33" spans="1:13" s="5" customFormat="1" ht="23.1" customHeight="1" x14ac:dyDescent="0.2">
      <c r="A33" s="38">
        <v>24</v>
      </c>
      <c r="B33" s="39" t="s">
        <v>107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5" t="s">
        <v>275</v>
      </c>
    </row>
    <row r="34" spans="1:13" s="5" customFormat="1" ht="23.1" customHeight="1" x14ac:dyDescent="0.2">
      <c r="A34" s="42">
        <v>25</v>
      </c>
      <c r="B34" s="43" t="s">
        <v>108</v>
      </c>
      <c r="C34" s="73">
        <v>0</v>
      </c>
      <c r="D34" s="73">
        <v>10041</v>
      </c>
      <c r="E34" s="73">
        <v>0</v>
      </c>
      <c r="F34" s="73">
        <v>10041</v>
      </c>
      <c r="G34" s="73">
        <v>28423</v>
      </c>
      <c r="H34" s="73">
        <v>0</v>
      </c>
      <c r="I34" s="73">
        <v>28423</v>
      </c>
      <c r="J34" s="74">
        <v>19896</v>
      </c>
      <c r="K34" s="74">
        <v>0</v>
      </c>
      <c r="L34" s="74">
        <v>19896</v>
      </c>
      <c r="M34" s="180">
        <f>ROUND(G34*1000/D34,0)</f>
        <v>2831</v>
      </c>
    </row>
    <row r="35" spans="1:13" s="5" customFormat="1" ht="23.1" customHeight="1" x14ac:dyDescent="0.2">
      <c r="A35" s="48"/>
      <c r="B35" s="45" t="s">
        <v>144</v>
      </c>
      <c r="C35" s="181">
        <v>32555</v>
      </c>
      <c r="D35" s="181">
        <v>1342763</v>
      </c>
      <c r="E35" s="181">
        <v>7881</v>
      </c>
      <c r="F35" s="181">
        <v>1334882</v>
      </c>
      <c r="G35" s="181">
        <v>18371748</v>
      </c>
      <c r="H35" s="181">
        <v>41150</v>
      </c>
      <c r="I35" s="181">
        <v>18330598</v>
      </c>
      <c r="J35" s="181">
        <v>5842657</v>
      </c>
      <c r="K35" s="181">
        <v>2103</v>
      </c>
      <c r="L35" s="181">
        <v>5840554</v>
      </c>
      <c r="M35" s="182">
        <f>ROUND(G35*1000/D35,0)</f>
        <v>13682</v>
      </c>
    </row>
    <row r="36" spans="1:13" s="5" customFormat="1" ht="23.1" customHeight="1" thickBot="1" x14ac:dyDescent="0.25">
      <c r="A36" s="49"/>
      <c r="B36" s="50" t="s">
        <v>145</v>
      </c>
      <c r="C36" s="183">
        <v>424771</v>
      </c>
      <c r="D36" s="183">
        <v>16163072</v>
      </c>
      <c r="E36" s="183">
        <v>34782</v>
      </c>
      <c r="F36" s="183">
        <v>16128290</v>
      </c>
      <c r="G36" s="183">
        <v>255158153</v>
      </c>
      <c r="H36" s="183">
        <v>243380</v>
      </c>
      <c r="I36" s="183">
        <v>254914773</v>
      </c>
      <c r="J36" s="183">
        <v>71111653</v>
      </c>
      <c r="K36" s="183">
        <v>30543</v>
      </c>
      <c r="L36" s="183">
        <v>71081110</v>
      </c>
      <c r="M36" s="184">
        <f>ROUND(G36*1000/D36,0)</f>
        <v>15786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6" sqref="C36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239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218</v>
      </c>
      <c r="D8" s="33" t="s">
        <v>219</v>
      </c>
      <c r="E8" s="33" t="s">
        <v>220</v>
      </c>
      <c r="F8" s="34" t="s">
        <v>221</v>
      </c>
      <c r="G8" s="33" t="s">
        <v>222</v>
      </c>
      <c r="H8" s="33" t="s">
        <v>223</v>
      </c>
      <c r="I8" s="34" t="s">
        <v>224</v>
      </c>
      <c r="J8" s="33" t="s">
        <v>225</v>
      </c>
      <c r="K8" s="33" t="s">
        <v>226</v>
      </c>
      <c r="L8" s="33" t="s">
        <v>227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2"/>
      <c r="D9" s="67">
        <v>33216847</v>
      </c>
      <c r="E9" s="67">
        <v>78907</v>
      </c>
      <c r="F9" s="67">
        <v>33137940</v>
      </c>
      <c r="G9" s="67">
        <v>1170483644</v>
      </c>
      <c r="H9" s="67">
        <v>1045185</v>
      </c>
      <c r="I9" s="67">
        <v>1169438459</v>
      </c>
      <c r="J9" s="68">
        <v>194783488</v>
      </c>
      <c r="K9" s="68">
        <v>174124</v>
      </c>
      <c r="L9" s="68">
        <v>194609364</v>
      </c>
      <c r="M9" s="172">
        <f>ROUND(G9*1000/D9,0)</f>
        <v>35238</v>
      </c>
    </row>
    <row r="10" spans="1:13" s="5" customFormat="1" ht="23.1" customHeight="1" x14ac:dyDescent="0.2">
      <c r="A10" s="38">
        <v>2</v>
      </c>
      <c r="B10" s="39" t="s">
        <v>157</v>
      </c>
      <c r="C10" s="103"/>
      <c r="D10" s="69">
        <v>11167771</v>
      </c>
      <c r="E10" s="69">
        <v>144828</v>
      </c>
      <c r="F10" s="69">
        <v>11022943</v>
      </c>
      <c r="G10" s="69">
        <v>201264437</v>
      </c>
      <c r="H10" s="69">
        <v>1651782</v>
      </c>
      <c r="I10" s="69">
        <v>199612655</v>
      </c>
      <c r="J10" s="70">
        <v>33543925</v>
      </c>
      <c r="K10" s="70">
        <v>275298</v>
      </c>
      <c r="L10" s="70">
        <v>33268627</v>
      </c>
      <c r="M10" s="175">
        <f>ROUND(G10*1000/D10,0)</f>
        <v>18022</v>
      </c>
    </row>
    <row r="11" spans="1:13" s="5" customFormat="1" ht="23.1" customHeight="1" x14ac:dyDescent="0.2">
      <c r="A11" s="38">
        <v>3</v>
      </c>
      <c r="B11" s="39" t="s">
        <v>158</v>
      </c>
      <c r="C11" s="103"/>
      <c r="D11" s="69">
        <v>11667755</v>
      </c>
      <c r="E11" s="69">
        <v>196196</v>
      </c>
      <c r="F11" s="69">
        <v>11471559</v>
      </c>
      <c r="G11" s="69">
        <v>167473972</v>
      </c>
      <c r="H11" s="69">
        <v>1813033</v>
      </c>
      <c r="I11" s="69">
        <v>165660939</v>
      </c>
      <c r="J11" s="70">
        <v>27871469</v>
      </c>
      <c r="K11" s="70">
        <v>299582</v>
      </c>
      <c r="L11" s="70">
        <v>27571887</v>
      </c>
      <c r="M11" s="175">
        <f t="shared" ref="M11:M21" si="0">ROUND(G11*1000/D11,0)</f>
        <v>14354</v>
      </c>
    </row>
    <row r="12" spans="1:13" s="5" customFormat="1" ht="23.1" customHeight="1" x14ac:dyDescent="0.2">
      <c r="A12" s="38">
        <v>4</v>
      </c>
      <c r="B12" s="39" t="s">
        <v>159</v>
      </c>
      <c r="C12" s="103"/>
      <c r="D12" s="69">
        <v>9097189</v>
      </c>
      <c r="E12" s="69">
        <v>214212</v>
      </c>
      <c r="F12" s="69">
        <v>8882977</v>
      </c>
      <c r="G12" s="69">
        <v>146132144</v>
      </c>
      <c r="H12" s="69">
        <v>1382959</v>
      </c>
      <c r="I12" s="69">
        <v>144749185</v>
      </c>
      <c r="J12" s="70">
        <v>24354126</v>
      </c>
      <c r="K12" s="70">
        <v>230453</v>
      </c>
      <c r="L12" s="70">
        <v>24123673</v>
      </c>
      <c r="M12" s="175">
        <f t="shared" si="0"/>
        <v>16063</v>
      </c>
    </row>
    <row r="13" spans="1:13" s="5" customFormat="1" ht="23.1" customHeight="1" x14ac:dyDescent="0.2">
      <c r="A13" s="38">
        <v>5</v>
      </c>
      <c r="B13" s="39" t="s">
        <v>160</v>
      </c>
      <c r="C13" s="103"/>
      <c r="D13" s="69">
        <v>6856474</v>
      </c>
      <c r="E13" s="69">
        <v>114850</v>
      </c>
      <c r="F13" s="69">
        <v>6741624</v>
      </c>
      <c r="G13" s="69">
        <v>114225676</v>
      </c>
      <c r="H13" s="69">
        <v>855237</v>
      </c>
      <c r="I13" s="69">
        <v>113370439</v>
      </c>
      <c r="J13" s="70">
        <v>19036883</v>
      </c>
      <c r="K13" s="70">
        <v>142529</v>
      </c>
      <c r="L13" s="70">
        <v>18894354</v>
      </c>
      <c r="M13" s="175">
        <f t="shared" si="0"/>
        <v>16660</v>
      </c>
    </row>
    <row r="14" spans="1:13" s="5" customFormat="1" ht="23.1" customHeight="1" x14ac:dyDescent="0.2">
      <c r="A14" s="38">
        <v>6</v>
      </c>
      <c r="B14" s="39" t="s">
        <v>161</v>
      </c>
      <c r="C14" s="103"/>
      <c r="D14" s="69">
        <v>6692173</v>
      </c>
      <c r="E14" s="69">
        <v>397741</v>
      </c>
      <c r="F14" s="69">
        <v>6294432</v>
      </c>
      <c r="G14" s="69">
        <v>72518342</v>
      </c>
      <c r="H14" s="69">
        <v>2682857</v>
      </c>
      <c r="I14" s="69">
        <v>69835485</v>
      </c>
      <c r="J14" s="70">
        <v>12086292</v>
      </c>
      <c r="K14" s="70">
        <v>447088</v>
      </c>
      <c r="L14" s="70">
        <v>11639204</v>
      </c>
      <c r="M14" s="175">
        <f t="shared" si="0"/>
        <v>10836</v>
      </c>
    </row>
    <row r="15" spans="1:13" s="5" customFormat="1" ht="23.1" customHeight="1" x14ac:dyDescent="0.2">
      <c r="A15" s="38">
        <v>7</v>
      </c>
      <c r="B15" s="39" t="s">
        <v>162</v>
      </c>
      <c r="C15" s="103"/>
      <c r="D15" s="69">
        <v>11091577</v>
      </c>
      <c r="E15" s="69">
        <v>46183</v>
      </c>
      <c r="F15" s="69">
        <v>11045394</v>
      </c>
      <c r="G15" s="69">
        <v>265357190</v>
      </c>
      <c r="H15" s="69">
        <v>601949</v>
      </c>
      <c r="I15" s="69">
        <v>264755241</v>
      </c>
      <c r="J15" s="70">
        <v>44226168</v>
      </c>
      <c r="K15" s="70">
        <v>100344</v>
      </c>
      <c r="L15" s="70">
        <v>44125824</v>
      </c>
      <c r="M15" s="175">
        <f t="shared" si="0"/>
        <v>23924</v>
      </c>
    </row>
    <row r="16" spans="1:13" s="5" customFormat="1" ht="23.1" customHeight="1" x14ac:dyDescent="0.2">
      <c r="A16" s="38">
        <v>8</v>
      </c>
      <c r="B16" s="39" t="s">
        <v>163</v>
      </c>
      <c r="C16" s="103"/>
      <c r="D16" s="69">
        <v>5372802</v>
      </c>
      <c r="E16" s="69">
        <v>31756</v>
      </c>
      <c r="F16" s="69">
        <v>5341046</v>
      </c>
      <c r="G16" s="69">
        <v>85145734</v>
      </c>
      <c r="H16" s="69">
        <v>268111</v>
      </c>
      <c r="I16" s="69">
        <v>84877623</v>
      </c>
      <c r="J16" s="70">
        <v>14189975</v>
      </c>
      <c r="K16" s="70">
        <v>44685</v>
      </c>
      <c r="L16" s="70">
        <v>14145290</v>
      </c>
      <c r="M16" s="175">
        <f t="shared" si="0"/>
        <v>15848</v>
      </c>
    </row>
    <row r="17" spans="1:13" s="5" customFormat="1" ht="23.1" customHeight="1" x14ac:dyDescent="0.2">
      <c r="A17" s="38">
        <v>9</v>
      </c>
      <c r="B17" s="39" t="s">
        <v>164</v>
      </c>
      <c r="C17" s="103"/>
      <c r="D17" s="69">
        <v>5263546</v>
      </c>
      <c r="E17" s="69">
        <v>139270</v>
      </c>
      <c r="F17" s="69">
        <v>5124276</v>
      </c>
      <c r="G17" s="69">
        <v>53622237</v>
      </c>
      <c r="H17" s="69">
        <v>799143</v>
      </c>
      <c r="I17" s="69">
        <v>52823094</v>
      </c>
      <c r="J17" s="70">
        <v>8936198</v>
      </c>
      <c r="K17" s="70">
        <v>133152</v>
      </c>
      <c r="L17" s="70">
        <v>8803046</v>
      </c>
      <c r="M17" s="175">
        <f t="shared" si="0"/>
        <v>10187</v>
      </c>
    </row>
    <row r="18" spans="1:13" s="5" customFormat="1" ht="23.1" customHeight="1" x14ac:dyDescent="0.2">
      <c r="A18" s="38">
        <v>10</v>
      </c>
      <c r="B18" s="39" t="s">
        <v>165</v>
      </c>
      <c r="C18" s="103"/>
      <c r="D18" s="69">
        <v>2517347</v>
      </c>
      <c r="E18" s="69">
        <v>78260</v>
      </c>
      <c r="F18" s="69">
        <v>2439087</v>
      </c>
      <c r="G18" s="69">
        <v>27333223</v>
      </c>
      <c r="H18" s="69">
        <v>504907</v>
      </c>
      <c r="I18" s="69">
        <v>26828316</v>
      </c>
      <c r="J18" s="70">
        <v>4555421</v>
      </c>
      <c r="K18" s="70">
        <v>84151</v>
      </c>
      <c r="L18" s="70">
        <v>4471270</v>
      </c>
      <c r="M18" s="175">
        <f t="shared" si="0"/>
        <v>10858</v>
      </c>
    </row>
    <row r="19" spans="1:13" s="5" customFormat="1" ht="23.1" customHeight="1" x14ac:dyDescent="0.2">
      <c r="A19" s="40">
        <v>11</v>
      </c>
      <c r="B19" s="41" t="s">
        <v>104</v>
      </c>
      <c r="C19" s="104"/>
      <c r="D19" s="71">
        <v>8891508</v>
      </c>
      <c r="E19" s="71">
        <v>203690</v>
      </c>
      <c r="F19" s="71">
        <v>8687818</v>
      </c>
      <c r="G19" s="71">
        <v>113198883</v>
      </c>
      <c r="H19" s="71">
        <v>1339642</v>
      </c>
      <c r="I19" s="71">
        <v>111859241</v>
      </c>
      <c r="J19" s="72">
        <v>18857640</v>
      </c>
      <c r="K19" s="72">
        <v>223269</v>
      </c>
      <c r="L19" s="72">
        <v>18634371</v>
      </c>
      <c r="M19" s="175">
        <f t="shared" si="0"/>
        <v>12731</v>
      </c>
    </row>
    <row r="20" spans="1:13" s="5" customFormat="1" ht="23.1" customHeight="1" x14ac:dyDescent="0.2">
      <c r="A20" s="40">
        <v>12</v>
      </c>
      <c r="B20" s="41" t="s">
        <v>103</v>
      </c>
      <c r="C20" s="104"/>
      <c r="D20" s="71">
        <v>3000536</v>
      </c>
      <c r="E20" s="71">
        <v>26762</v>
      </c>
      <c r="F20" s="71">
        <v>2973774</v>
      </c>
      <c r="G20" s="71">
        <v>39906987</v>
      </c>
      <c r="H20" s="71">
        <v>224752</v>
      </c>
      <c r="I20" s="71">
        <v>39682235</v>
      </c>
      <c r="J20" s="72">
        <v>6646027</v>
      </c>
      <c r="K20" s="72">
        <v>37407</v>
      </c>
      <c r="L20" s="72">
        <v>6608620</v>
      </c>
      <c r="M20" s="175">
        <f t="shared" si="0"/>
        <v>13300</v>
      </c>
    </row>
    <row r="21" spans="1:13" s="5" customFormat="1" ht="23.1" customHeight="1" x14ac:dyDescent="0.2">
      <c r="A21" s="40">
        <v>13</v>
      </c>
      <c r="B21" s="41" t="s">
        <v>105</v>
      </c>
      <c r="C21" s="104"/>
      <c r="D21" s="71">
        <v>2148821</v>
      </c>
      <c r="E21" s="71">
        <v>101531</v>
      </c>
      <c r="F21" s="71">
        <v>2047290</v>
      </c>
      <c r="G21" s="71">
        <v>15560427</v>
      </c>
      <c r="H21" s="71">
        <v>543913</v>
      </c>
      <c r="I21" s="71">
        <v>15016514</v>
      </c>
      <c r="J21" s="72">
        <v>2588531</v>
      </c>
      <c r="K21" s="72">
        <v>90609</v>
      </c>
      <c r="L21" s="72">
        <v>2497922</v>
      </c>
      <c r="M21" s="175">
        <f t="shared" si="0"/>
        <v>7241</v>
      </c>
    </row>
    <row r="22" spans="1:13" s="5" customFormat="1" ht="23.1" customHeight="1" x14ac:dyDescent="0.2">
      <c r="A22" s="42">
        <v>14</v>
      </c>
      <c r="B22" s="43" t="s">
        <v>106</v>
      </c>
      <c r="C22" s="105"/>
      <c r="D22" s="73">
        <v>3965908</v>
      </c>
      <c r="E22" s="73">
        <v>16173</v>
      </c>
      <c r="F22" s="73">
        <v>3949735</v>
      </c>
      <c r="G22" s="73">
        <v>108016981</v>
      </c>
      <c r="H22" s="73">
        <v>162778</v>
      </c>
      <c r="I22" s="73">
        <v>107854203</v>
      </c>
      <c r="J22" s="74">
        <v>18001567</v>
      </c>
      <c r="K22" s="74">
        <v>27130</v>
      </c>
      <c r="L22" s="74">
        <v>17974437</v>
      </c>
      <c r="M22" s="180">
        <f t="shared" ref="M22:M28" si="1">ROUND(G22*1000/D22,0)</f>
        <v>27236</v>
      </c>
    </row>
    <row r="23" spans="1:13" s="5" customFormat="1" ht="23.1" customHeight="1" x14ac:dyDescent="0.2">
      <c r="A23" s="44"/>
      <c r="B23" s="45" t="s">
        <v>134</v>
      </c>
      <c r="C23" s="106"/>
      <c r="D23" s="181">
        <v>120950254</v>
      </c>
      <c r="E23" s="181">
        <v>1790359</v>
      </c>
      <c r="F23" s="181">
        <v>119159895</v>
      </c>
      <c r="G23" s="181">
        <v>2580239877</v>
      </c>
      <c r="H23" s="181">
        <v>13876248</v>
      </c>
      <c r="I23" s="181">
        <v>2566363629</v>
      </c>
      <c r="J23" s="181">
        <v>429677710</v>
      </c>
      <c r="K23" s="181">
        <v>2309821</v>
      </c>
      <c r="L23" s="181">
        <v>427367889</v>
      </c>
      <c r="M23" s="180">
        <f t="shared" si="1"/>
        <v>21333</v>
      </c>
    </row>
    <row r="24" spans="1:13" s="5" customFormat="1" ht="23.1" customHeight="1" x14ac:dyDescent="0.2">
      <c r="A24" s="36">
        <v>15</v>
      </c>
      <c r="B24" s="37" t="s">
        <v>135</v>
      </c>
      <c r="C24" s="102"/>
      <c r="D24" s="67">
        <v>2105074</v>
      </c>
      <c r="E24" s="67">
        <v>6718</v>
      </c>
      <c r="F24" s="67">
        <v>2098356</v>
      </c>
      <c r="G24" s="67">
        <v>38713352</v>
      </c>
      <c r="H24" s="67">
        <v>68756</v>
      </c>
      <c r="I24" s="67">
        <v>38644596</v>
      </c>
      <c r="J24" s="68">
        <v>6451710</v>
      </c>
      <c r="K24" s="68">
        <v>11459</v>
      </c>
      <c r="L24" s="68">
        <v>6440251</v>
      </c>
      <c r="M24" s="172">
        <f t="shared" si="1"/>
        <v>18390</v>
      </c>
    </row>
    <row r="25" spans="1:13" s="5" customFormat="1" ht="23.1" customHeight="1" x14ac:dyDescent="0.2">
      <c r="A25" s="38">
        <v>16</v>
      </c>
      <c r="B25" s="39" t="s">
        <v>136</v>
      </c>
      <c r="C25" s="103"/>
      <c r="D25" s="69">
        <v>1668110</v>
      </c>
      <c r="E25" s="69">
        <v>38326</v>
      </c>
      <c r="F25" s="69">
        <v>1629784</v>
      </c>
      <c r="G25" s="69">
        <v>16323354</v>
      </c>
      <c r="H25" s="69">
        <v>303665</v>
      </c>
      <c r="I25" s="69">
        <v>16019689</v>
      </c>
      <c r="J25" s="70">
        <v>2720544</v>
      </c>
      <c r="K25" s="70">
        <v>50611</v>
      </c>
      <c r="L25" s="70">
        <v>2669933</v>
      </c>
      <c r="M25" s="175">
        <f t="shared" si="1"/>
        <v>9786</v>
      </c>
    </row>
    <row r="26" spans="1:13" s="5" customFormat="1" ht="23.1" customHeight="1" x14ac:dyDescent="0.2">
      <c r="A26" s="38">
        <v>17</v>
      </c>
      <c r="B26" s="39" t="s">
        <v>137</v>
      </c>
      <c r="C26" s="103"/>
      <c r="D26" s="69">
        <v>1079315</v>
      </c>
      <c r="E26" s="69">
        <v>57043</v>
      </c>
      <c r="F26" s="69">
        <v>1022272</v>
      </c>
      <c r="G26" s="69">
        <v>6708005</v>
      </c>
      <c r="H26" s="69">
        <v>292899</v>
      </c>
      <c r="I26" s="69">
        <v>6415106</v>
      </c>
      <c r="J26" s="70">
        <v>1117998</v>
      </c>
      <c r="K26" s="70">
        <v>48816</v>
      </c>
      <c r="L26" s="70">
        <v>1069182</v>
      </c>
      <c r="M26" s="175">
        <f t="shared" si="1"/>
        <v>6215</v>
      </c>
    </row>
    <row r="27" spans="1:13" s="5" customFormat="1" ht="23.1" customHeight="1" x14ac:dyDescent="0.2">
      <c r="A27" s="38">
        <v>18</v>
      </c>
      <c r="B27" s="39" t="s">
        <v>138</v>
      </c>
      <c r="C27" s="103"/>
      <c r="D27" s="69">
        <v>908664</v>
      </c>
      <c r="E27" s="69">
        <v>15949</v>
      </c>
      <c r="F27" s="69">
        <v>892715</v>
      </c>
      <c r="G27" s="69">
        <v>8320707</v>
      </c>
      <c r="H27" s="69">
        <v>104754</v>
      </c>
      <c r="I27" s="69">
        <v>8215953</v>
      </c>
      <c r="J27" s="70">
        <v>1384593</v>
      </c>
      <c r="K27" s="70">
        <v>16572</v>
      </c>
      <c r="L27" s="70">
        <v>1368021</v>
      </c>
      <c r="M27" s="175">
        <f t="shared" si="1"/>
        <v>9157</v>
      </c>
    </row>
    <row r="28" spans="1:13" s="5" customFormat="1" ht="23.1" customHeight="1" x14ac:dyDescent="0.2">
      <c r="A28" s="38">
        <v>19</v>
      </c>
      <c r="B28" s="39" t="s">
        <v>139</v>
      </c>
      <c r="C28" s="103"/>
      <c r="D28" s="69">
        <v>1076636</v>
      </c>
      <c r="E28" s="69">
        <v>18407</v>
      </c>
      <c r="F28" s="69">
        <v>1058229</v>
      </c>
      <c r="G28" s="69">
        <v>10321903</v>
      </c>
      <c r="H28" s="69">
        <v>145825</v>
      </c>
      <c r="I28" s="69">
        <v>10176078</v>
      </c>
      <c r="J28" s="70">
        <v>1718146</v>
      </c>
      <c r="K28" s="70">
        <v>24264</v>
      </c>
      <c r="L28" s="70">
        <v>1693882</v>
      </c>
      <c r="M28" s="175">
        <f t="shared" si="1"/>
        <v>9587</v>
      </c>
    </row>
    <row r="29" spans="1:13" s="5" customFormat="1" ht="23.1" customHeight="1" x14ac:dyDescent="0.2">
      <c r="A29" s="38">
        <v>20</v>
      </c>
      <c r="B29" s="39" t="s">
        <v>140</v>
      </c>
      <c r="C29" s="103"/>
      <c r="D29" s="69">
        <v>2830223</v>
      </c>
      <c r="E29" s="69">
        <v>15061</v>
      </c>
      <c r="F29" s="69">
        <v>2815162</v>
      </c>
      <c r="G29" s="69">
        <v>53782376</v>
      </c>
      <c r="H29" s="69">
        <v>138306</v>
      </c>
      <c r="I29" s="69">
        <v>53644070</v>
      </c>
      <c r="J29" s="70">
        <v>8963602</v>
      </c>
      <c r="K29" s="70">
        <v>23050</v>
      </c>
      <c r="L29" s="70">
        <v>8940552</v>
      </c>
      <c r="M29" s="175">
        <f t="shared" ref="M29:M36" si="2">ROUND(G29*1000/D29,0)</f>
        <v>19003</v>
      </c>
    </row>
    <row r="30" spans="1:13" s="5" customFormat="1" ht="23.1" customHeight="1" x14ac:dyDescent="0.2">
      <c r="A30" s="38">
        <v>21</v>
      </c>
      <c r="B30" s="39" t="s">
        <v>141</v>
      </c>
      <c r="C30" s="103"/>
      <c r="D30" s="69">
        <v>1819563</v>
      </c>
      <c r="E30" s="69">
        <v>7786</v>
      </c>
      <c r="F30" s="69">
        <v>1811777</v>
      </c>
      <c r="G30" s="69">
        <v>39628915</v>
      </c>
      <c r="H30" s="69">
        <v>112087</v>
      </c>
      <c r="I30" s="69">
        <v>39516828</v>
      </c>
      <c r="J30" s="70">
        <v>6604815</v>
      </c>
      <c r="K30" s="70">
        <v>18681</v>
      </c>
      <c r="L30" s="70">
        <v>6586134</v>
      </c>
      <c r="M30" s="175">
        <f t="shared" si="2"/>
        <v>21779</v>
      </c>
    </row>
    <row r="31" spans="1:13" s="5" customFormat="1" ht="23.1" customHeight="1" x14ac:dyDescent="0.2">
      <c r="A31" s="38">
        <v>22</v>
      </c>
      <c r="B31" s="39" t="s">
        <v>142</v>
      </c>
      <c r="C31" s="103"/>
      <c r="D31" s="69">
        <v>802996</v>
      </c>
      <c r="E31" s="69">
        <v>39214</v>
      </c>
      <c r="F31" s="69">
        <v>763782</v>
      </c>
      <c r="G31" s="69">
        <v>4828362</v>
      </c>
      <c r="H31" s="69">
        <v>231742</v>
      </c>
      <c r="I31" s="69">
        <v>4596620</v>
      </c>
      <c r="J31" s="70">
        <v>804343</v>
      </c>
      <c r="K31" s="70">
        <v>38624</v>
      </c>
      <c r="L31" s="70">
        <v>765719</v>
      </c>
      <c r="M31" s="175">
        <f t="shared" si="2"/>
        <v>6013</v>
      </c>
    </row>
    <row r="32" spans="1:13" s="5" customFormat="1" ht="23.1" customHeight="1" x14ac:dyDescent="0.2">
      <c r="A32" s="38">
        <v>23</v>
      </c>
      <c r="B32" s="39" t="s">
        <v>143</v>
      </c>
      <c r="C32" s="103"/>
      <c r="D32" s="69">
        <v>2092631</v>
      </c>
      <c r="E32" s="69">
        <v>5822</v>
      </c>
      <c r="F32" s="69">
        <v>2086809</v>
      </c>
      <c r="G32" s="69">
        <v>40150263</v>
      </c>
      <c r="H32" s="69">
        <v>56223</v>
      </c>
      <c r="I32" s="69">
        <v>40094040</v>
      </c>
      <c r="J32" s="70">
        <v>6689229</v>
      </c>
      <c r="K32" s="70">
        <v>9371</v>
      </c>
      <c r="L32" s="70">
        <v>6679858</v>
      </c>
      <c r="M32" s="175">
        <f t="shared" si="2"/>
        <v>19186</v>
      </c>
    </row>
    <row r="33" spans="1:13" s="5" customFormat="1" ht="23.1" customHeight="1" x14ac:dyDescent="0.2">
      <c r="A33" s="38">
        <v>24</v>
      </c>
      <c r="B33" s="39" t="s">
        <v>107</v>
      </c>
      <c r="C33" s="103"/>
      <c r="D33" s="69">
        <v>3080454</v>
      </c>
      <c r="E33" s="69">
        <v>272619</v>
      </c>
      <c r="F33" s="69">
        <v>2807835</v>
      </c>
      <c r="G33" s="69">
        <v>16857524</v>
      </c>
      <c r="H33" s="69">
        <v>1243289</v>
      </c>
      <c r="I33" s="69">
        <v>15614235</v>
      </c>
      <c r="J33" s="70">
        <v>2809554</v>
      </c>
      <c r="K33" s="70">
        <v>207214</v>
      </c>
      <c r="L33" s="70">
        <v>2602340</v>
      </c>
      <c r="M33" s="175">
        <f t="shared" si="2"/>
        <v>5472</v>
      </c>
    </row>
    <row r="34" spans="1:13" s="5" customFormat="1" ht="23.1" customHeight="1" x14ac:dyDescent="0.2">
      <c r="A34" s="42">
        <v>25</v>
      </c>
      <c r="B34" s="43" t="s">
        <v>108</v>
      </c>
      <c r="C34" s="104"/>
      <c r="D34" s="73">
        <v>1234593</v>
      </c>
      <c r="E34" s="73">
        <v>63009</v>
      </c>
      <c r="F34" s="73">
        <v>1171584</v>
      </c>
      <c r="G34" s="73">
        <v>7483540</v>
      </c>
      <c r="H34" s="73">
        <v>228101</v>
      </c>
      <c r="I34" s="73">
        <v>7255439</v>
      </c>
      <c r="J34" s="74">
        <v>1244552</v>
      </c>
      <c r="K34" s="74">
        <v>37758</v>
      </c>
      <c r="L34" s="74">
        <v>1206794</v>
      </c>
      <c r="M34" s="180">
        <f>ROUND(G34*1000/D34,0)</f>
        <v>6062</v>
      </c>
    </row>
    <row r="35" spans="1:13" s="5" customFormat="1" ht="23.1" customHeight="1" x14ac:dyDescent="0.2">
      <c r="A35" s="48"/>
      <c r="B35" s="45" t="s">
        <v>144</v>
      </c>
      <c r="C35" s="142"/>
      <c r="D35" s="181">
        <v>18698259</v>
      </c>
      <c r="E35" s="181">
        <v>539954</v>
      </c>
      <c r="F35" s="181">
        <v>18158305</v>
      </c>
      <c r="G35" s="181">
        <v>243118301</v>
      </c>
      <c r="H35" s="181">
        <v>2925647</v>
      </c>
      <c r="I35" s="181">
        <v>240192654</v>
      </c>
      <c r="J35" s="181">
        <v>40509086</v>
      </c>
      <c r="K35" s="181">
        <v>486420</v>
      </c>
      <c r="L35" s="181">
        <v>40022666</v>
      </c>
      <c r="M35" s="182">
        <f t="shared" si="2"/>
        <v>13002</v>
      </c>
    </row>
    <row r="36" spans="1:13" s="5" customFormat="1" ht="23.1" customHeight="1" thickBot="1" x14ac:dyDescent="0.25">
      <c r="A36" s="49"/>
      <c r="B36" s="50" t="s">
        <v>145</v>
      </c>
      <c r="C36" s="145"/>
      <c r="D36" s="183">
        <v>139648513</v>
      </c>
      <c r="E36" s="183">
        <v>2330313</v>
      </c>
      <c r="F36" s="183">
        <v>137318200</v>
      </c>
      <c r="G36" s="183">
        <v>2823358178</v>
      </c>
      <c r="H36" s="183">
        <v>16801895</v>
      </c>
      <c r="I36" s="183">
        <v>2806556283</v>
      </c>
      <c r="J36" s="183">
        <v>470186796</v>
      </c>
      <c r="K36" s="183">
        <v>2796241</v>
      </c>
      <c r="L36" s="183">
        <v>467390555</v>
      </c>
      <c r="M36" s="184">
        <f t="shared" si="2"/>
        <v>20218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F35" sqref="F3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292</v>
      </c>
    </row>
    <row r="3" spans="1:13" ht="23.1" customHeight="1" thickBot="1" x14ac:dyDescent="0.2">
      <c r="A3" s="6"/>
      <c r="B3" s="6"/>
      <c r="D3" s="7" t="s">
        <v>178</v>
      </c>
      <c r="E3" s="54" t="s">
        <v>228</v>
      </c>
      <c r="M3" s="10" t="s">
        <v>203</v>
      </c>
    </row>
    <row r="4" spans="1:13" s="1" customFormat="1" ht="23.1" customHeight="1" x14ac:dyDescent="0.15">
      <c r="A4" s="11"/>
      <c r="B4" s="12"/>
      <c r="C4" s="57" t="s">
        <v>149</v>
      </c>
      <c r="D4" s="14"/>
      <c r="E4" s="14"/>
      <c r="F4" s="14"/>
      <c r="G4" s="58" t="s">
        <v>150</v>
      </c>
      <c r="H4" s="14"/>
      <c r="I4" s="59"/>
      <c r="J4" s="57" t="s">
        <v>151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152</v>
      </c>
      <c r="B6" s="25"/>
      <c r="C6" s="63" t="s">
        <v>181</v>
      </c>
      <c r="D6" s="63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306</v>
      </c>
      <c r="D8" s="33" t="s">
        <v>307</v>
      </c>
      <c r="E8" s="33" t="s">
        <v>308</v>
      </c>
      <c r="F8" s="34" t="s">
        <v>309</v>
      </c>
      <c r="G8" s="33" t="s">
        <v>310</v>
      </c>
      <c r="H8" s="33" t="s">
        <v>311</v>
      </c>
      <c r="I8" s="34" t="s">
        <v>312</v>
      </c>
      <c r="J8" s="33" t="s">
        <v>313</v>
      </c>
      <c r="K8" s="33" t="s">
        <v>314</v>
      </c>
      <c r="L8" s="33" t="s">
        <v>315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2"/>
      <c r="D9" s="67">
        <v>17851966</v>
      </c>
      <c r="E9" s="67">
        <v>9588</v>
      </c>
      <c r="F9" s="67">
        <v>17842378</v>
      </c>
      <c r="G9" s="67">
        <v>395848954</v>
      </c>
      <c r="H9" s="67">
        <v>129902</v>
      </c>
      <c r="I9" s="67">
        <v>395719052</v>
      </c>
      <c r="J9" s="68">
        <v>131866095</v>
      </c>
      <c r="K9" s="68">
        <v>43298</v>
      </c>
      <c r="L9" s="68">
        <v>131822797</v>
      </c>
      <c r="M9" s="172">
        <f>ROUND(G9*1000/D9,0)</f>
        <v>22174</v>
      </c>
    </row>
    <row r="10" spans="1:13" s="5" customFormat="1" ht="23.1" customHeight="1" x14ac:dyDescent="0.2">
      <c r="A10" s="38">
        <v>2</v>
      </c>
      <c r="B10" s="39" t="s">
        <v>157</v>
      </c>
      <c r="C10" s="103"/>
      <c r="D10" s="69">
        <v>7612874</v>
      </c>
      <c r="E10" s="69">
        <v>14286</v>
      </c>
      <c r="F10" s="69">
        <v>7598588</v>
      </c>
      <c r="G10" s="69">
        <v>108075941</v>
      </c>
      <c r="H10" s="69">
        <v>103772</v>
      </c>
      <c r="I10" s="69">
        <v>107972169</v>
      </c>
      <c r="J10" s="70">
        <v>36025230</v>
      </c>
      <c r="K10" s="70">
        <v>34591</v>
      </c>
      <c r="L10" s="70">
        <v>35990639</v>
      </c>
      <c r="M10" s="175">
        <f>ROUND(G10*1000/D10,0)</f>
        <v>14196</v>
      </c>
    </row>
    <row r="11" spans="1:13" s="5" customFormat="1" ht="23.1" customHeight="1" x14ac:dyDescent="0.2">
      <c r="A11" s="38">
        <v>3</v>
      </c>
      <c r="B11" s="39" t="s">
        <v>158</v>
      </c>
      <c r="C11" s="103"/>
      <c r="D11" s="69">
        <v>15710301</v>
      </c>
      <c r="E11" s="69">
        <v>29757</v>
      </c>
      <c r="F11" s="69">
        <v>15680544</v>
      </c>
      <c r="G11" s="69">
        <v>157503943</v>
      </c>
      <c r="H11" s="69">
        <v>196306</v>
      </c>
      <c r="I11" s="69">
        <v>157307637</v>
      </c>
      <c r="J11" s="70">
        <v>52445080</v>
      </c>
      <c r="K11" s="70">
        <v>65243</v>
      </c>
      <c r="L11" s="70">
        <v>52379837</v>
      </c>
      <c r="M11" s="175">
        <f t="shared" ref="M11:M21" si="0">ROUND(G11*1000/D11,0)</f>
        <v>10026</v>
      </c>
    </row>
    <row r="12" spans="1:13" s="5" customFormat="1" ht="23.1" customHeight="1" x14ac:dyDescent="0.2">
      <c r="A12" s="38">
        <v>4</v>
      </c>
      <c r="B12" s="39" t="s">
        <v>159</v>
      </c>
      <c r="C12" s="103"/>
      <c r="D12" s="69">
        <v>8802277</v>
      </c>
      <c r="E12" s="69">
        <v>83589</v>
      </c>
      <c r="F12" s="69">
        <v>8718688</v>
      </c>
      <c r="G12" s="69">
        <v>100434212</v>
      </c>
      <c r="H12" s="69">
        <v>244205</v>
      </c>
      <c r="I12" s="69">
        <v>100190007</v>
      </c>
      <c r="J12" s="70">
        <v>33475424</v>
      </c>
      <c r="K12" s="70">
        <v>81401</v>
      </c>
      <c r="L12" s="70">
        <v>33394023</v>
      </c>
      <c r="M12" s="175">
        <f t="shared" si="0"/>
        <v>11410</v>
      </c>
    </row>
    <row r="13" spans="1:13" s="5" customFormat="1" ht="23.1" customHeight="1" x14ac:dyDescent="0.2">
      <c r="A13" s="38">
        <v>5</v>
      </c>
      <c r="B13" s="39" t="s">
        <v>160</v>
      </c>
      <c r="C13" s="103"/>
      <c r="D13" s="69">
        <v>8817743</v>
      </c>
      <c r="E13" s="69">
        <v>33860</v>
      </c>
      <c r="F13" s="69">
        <v>8783883</v>
      </c>
      <c r="G13" s="69">
        <v>90507116</v>
      </c>
      <c r="H13" s="69">
        <v>150732</v>
      </c>
      <c r="I13" s="69">
        <v>90356384</v>
      </c>
      <c r="J13" s="70">
        <v>30167320</v>
      </c>
      <c r="K13" s="70">
        <v>50243</v>
      </c>
      <c r="L13" s="70">
        <v>30117077</v>
      </c>
      <c r="M13" s="175">
        <f t="shared" si="0"/>
        <v>10264</v>
      </c>
    </row>
    <row r="14" spans="1:13" s="5" customFormat="1" ht="23.1" customHeight="1" x14ac:dyDescent="0.2">
      <c r="A14" s="38">
        <v>6</v>
      </c>
      <c r="B14" s="39" t="s">
        <v>161</v>
      </c>
      <c r="C14" s="103"/>
      <c r="D14" s="69">
        <v>7475040</v>
      </c>
      <c r="E14" s="69">
        <v>85734</v>
      </c>
      <c r="F14" s="69">
        <v>7389306</v>
      </c>
      <c r="G14" s="69">
        <v>62576943</v>
      </c>
      <c r="H14" s="69">
        <v>299605</v>
      </c>
      <c r="I14" s="69">
        <v>62277338</v>
      </c>
      <c r="J14" s="70">
        <v>20858319</v>
      </c>
      <c r="K14" s="70">
        <v>99570</v>
      </c>
      <c r="L14" s="70">
        <v>20758749</v>
      </c>
      <c r="M14" s="175">
        <f t="shared" si="0"/>
        <v>8371</v>
      </c>
    </row>
    <row r="15" spans="1:13" s="5" customFormat="1" ht="23.1" customHeight="1" x14ac:dyDescent="0.2">
      <c r="A15" s="38">
        <v>7</v>
      </c>
      <c r="B15" s="39" t="s">
        <v>162</v>
      </c>
      <c r="C15" s="103"/>
      <c r="D15" s="69">
        <v>8869145</v>
      </c>
      <c r="E15" s="69">
        <v>3708</v>
      </c>
      <c r="F15" s="69">
        <v>8865437</v>
      </c>
      <c r="G15" s="69">
        <v>136748078</v>
      </c>
      <c r="H15" s="69">
        <v>50507</v>
      </c>
      <c r="I15" s="69">
        <v>136697571</v>
      </c>
      <c r="J15" s="70">
        <v>45582692</v>
      </c>
      <c r="K15" s="70">
        <v>16835</v>
      </c>
      <c r="L15" s="70">
        <v>45565857</v>
      </c>
      <c r="M15" s="175">
        <f t="shared" si="0"/>
        <v>15418</v>
      </c>
    </row>
    <row r="16" spans="1:13" s="5" customFormat="1" ht="23.1" customHeight="1" x14ac:dyDescent="0.2">
      <c r="A16" s="38">
        <v>8</v>
      </c>
      <c r="B16" s="39" t="s">
        <v>163</v>
      </c>
      <c r="C16" s="103"/>
      <c r="D16" s="69">
        <v>9317454</v>
      </c>
      <c r="E16" s="69">
        <v>10604</v>
      </c>
      <c r="F16" s="69">
        <v>9306850</v>
      </c>
      <c r="G16" s="69">
        <v>87750371</v>
      </c>
      <c r="H16" s="69">
        <v>83432</v>
      </c>
      <c r="I16" s="69">
        <v>87666939</v>
      </c>
      <c r="J16" s="70">
        <v>29243595</v>
      </c>
      <c r="K16" s="70">
        <v>27810</v>
      </c>
      <c r="L16" s="70">
        <v>29215785</v>
      </c>
      <c r="M16" s="175">
        <f t="shared" si="0"/>
        <v>9418</v>
      </c>
    </row>
    <row r="17" spans="1:13" s="5" customFormat="1" ht="23.1" customHeight="1" x14ac:dyDescent="0.2">
      <c r="A17" s="38">
        <v>9</v>
      </c>
      <c r="B17" s="39" t="s">
        <v>164</v>
      </c>
      <c r="C17" s="103"/>
      <c r="D17" s="69">
        <v>9515149</v>
      </c>
      <c r="E17" s="69">
        <v>61316</v>
      </c>
      <c r="F17" s="69">
        <v>9453833</v>
      </c>
      <c r="G17" s="69">
        <v>60052228</v>
      </c>
      <c r="H17" s="69">
        <v>201253</v>
      </c>
      <c r="I17" s="69">
        <v>59850975</v>
      </c>
      <c r="J17" s="70">
        <v>20011661</v>
      </c>
      <c r="K17" s="70">
        <v>67010</v>
      </c>
      <c r="L17" s="70">
        <v>19944651</v>
      </c>
      <c r="M17" s="175">
        <f t="shared" si="0"/>
        <v>6311</v>
      </c>
    </row>
    <row r="18" spans="1:13" s="5" customFormat="1" ht="23.1" customHeight="1" x14ac:dyDescent="0.2">
      <c r="A18" s="38">
        <v>10</v>
      </c>
      <c r="B18" s="39" t="s">
        <v>165</v>
      </c>
      <c r="C18" s="103"/>
      <c r="D18" s="69">
        <v>3635270</v>
      </c>
      <c r="E18" s="69">
        <v>15009</v>
      </c>
      <c r="F18" s="69">
        <v>3620261</v>
      </c>
      <c r="G18" s="69">
        <v>27753126</v>
      </c>
      <c r="H18" s="69">
        <v>69113</v>
      </c>
      <c r="I18" s="69">
        <v>27684013</v>
      </c>
      <c r="J18" s="70">
        <v>9249782</v>
      </c>
      <c r="K18" s="70">
        <v>23037</v>
      </c>
      <c r="L18" s="70">
        <v>9226745</v>
      </c>
      <c r="M18" s="175">
        <f t="shared" si="0"/>
        <v>7634</v>
      </c>
    </row>
    <row r="19" spans="1:13" s="5" customFormat="1" ht="23.1" customHeight="1" x14ac:dyDescent="0.2">
      <c r="A19" s="40">
        <v>11</v>
      </c>
      <c r="B19" s="41" t="s">
        <v>104</v>
      </c>
      <c r="C19" s="104"/>
      <c r="D19" s="71">
        <v>10570569</v>
      </c>
      <c r="E19" s="71">
        <v>39057</v>
      </c>
      <c r="F19" s="71">
        <v>10531512</v>
      </c>
      <c r="G19" s="71">
        <v>106173161</v>
      </c>
      <c r="H19" s="71">
        <v>204763</v>
      </c>
      <c r="I19" s="71">
        <v>105968398</v>
      </c>
      <c r="J19" s="72">
        <v>35357220</v>
      </c>
      <c r="K19" s="72">
        <v>68254</v>
      </c>
      <c r="L19" s="72">
        <v>35288966</v>
      </c>
      <c r="M19" s="175">
        <f t="shared" si="0"/>
        <v>10044</v>
      </c>
    </row>
    <row r="20" spans="1:13" s="5" customFormat="1" ht="23.1" customHeight="1" x14ac:dyDescent="0.2">
      <c r="A20" s="40">
        <v>12</v>
      </c>
      <c r="B20" s="41" t="s">
        <v>103</v>
      </c>
      <c r="C20" s="104"/>
      <c r="D20" s="71">
        <v>4595398</v>
      </c>
      <c r="E20" s="71">
        <v>7424</v>
      </c>
      <c r="F20" s="71">
        <v>4587974</v>
      </c>
      <c r="G20" s="71">
        <v>42971705</v>
      </c>
      <c r="H20" s="71">
        <v>44669</v>
      </c>
      <c r="I20" s="71">
        <v>42927036</v>
      </c>
      <c r="J20" s="72">
        <v>14298767</v>
      </c>
      <c r="K20" s="72">
        <v>14844</v>
      </c>
      <c r="L20" s="72">
        <v>14283923</v>
      </c>
      <c r="M20" s="175">
        <f t="shared" si="0"/>
        <v>9351</v>
      </c>
    </row>
    <row r="21" spans="1:13" s="5" customFormat="1" ht="23.1" customHeight="1" x14ac:dyDescent="0.2">
      <c r="A21" s="40">
        <v>13</v>
      </c>
      <c r="B21" s="41" t="s">
        <v>105</v>
      </c>
      <c r="C21" s="104"/>
      <c r="D21" s="71">
        <v>4828631</v>
      </c>
      <c r="E21" s="71">
        <v>37653</v>
      </c>
      <c r="F21" s="71">
        <v>4790978</v>
      </c>
      <c r="G21" s="71">
        <v>25018819</v>
      </c>
      <c r="H21" s="71">
        <v>137161</v>
      </c>
      <c r="I21" s="71">
        <v>24881658</v>
      </c>
      <c r="J21" s="72">
        <v>8324435</v>
      </c>
      <c r="K21" s="72">
        <v>45683</v>
      </c>
      <c r="L21" s="72">
        <v>8278752</v>
      </c>
      <c r="M21" s="175">
        <f t="shared" si="0"/>
        <v>5181</v>
      </c>
    </row>
    <row r="22" spans="1:13" s="5" customFormat="1" ht="23.1" customHeight="1" x14ac:dyDescent="0.2">
      <c r="A22" s="42">
        <v>14</v>
      </c>
      <c r="B22" s="43" t="s">
        <v>106</v>
      </c>
      <c r="C22" s="105"/>
      <c r="D22" s="73">
        <v>4953580</v>
      </c>
      <c r="E22" s="73">
        <v>3035</v>
      </c>
      <c r="F22" s="73">
        <v>4950545</v>
      </c>
      <c r="G22" s="73">
        <v>68556712</v>
      </c>
      <c r="H22" s="73">
        <v>33896</v>
      </c>
      <c r="I22" s="73">
        <v>68522816</v>
      </c>
      <c r="J22" s="74">
        <v>22847700</v>
      </c>
      <c r="K22" s="74">
        <v>11299</v>
      </c>
      <c r="L22" s="74">
        <v>22836401</v>
      </c>
      <c r="M22" s="180">
        <f t="shared" ref="M22:M28" si="1">ROUND(G22*1000/D22,0)</f>
        <v>13840</v>
      </c>
    </row>
    <row r="23" spans="1:13" s="5" customFormat="1" ht="23.1" customHeight="1" x14ac:dyDescent="0.2">
      <c r="A23" s="44"/>
      <c r="B23" s="45" t="s">
        <v>134</v>
      </c>
      <c r="C23" s="106"/>
      <c r="D23" s="181">
        <v>122555397</v>
      </c>
      <c r="E23" s="181">
        <v>434620</v>
      </c>
      <c r="F23" s="181">
        <v>122120777</v>
      </c>
      <c r="G23" s="181">
        <v>1469971309</v>
      </c>
      <c r="H23" s="181">
        <v>1949316</v>
      </c>
      <c r="I23" s="181">
        <v>1468021993</v>
      </c>
      <c r="J23" s="181">
        <v>489753320</v>
      </c>
      <c r="K23" s="181">
        <v>649118</v>
      </c>
      <c r="L23" s="181">
        <v>489104202</v>
      </c>
      <c r="M23" s="180">
        <f t="shared" si="1"/>
        <v>11994</v>
      </c>
    </row>
    <row r="24" spans="1:13" s="5" customFormat="1" ht="23.1" customHeight="1" x14ac:dyDescent="0.2">
      <c r="A24" s="36">
        <v>15</v>
      </c>
      <c r="B24" s="37" t="s">
        <v>135</v>
      </c>
      <c r="C24" s="102"/>
      <c r="D24" s="67">
        <v>2837393</v>
      </c>
      <c r="E24" s="67">
        <v>1375</v>
      </c>
      <c r="F24" s="67">
        <v>2836018</v>
      </c>
      <c r="G24" s="67">
        <v>33008685</v>
      </c>
      <c r="H24" s="67">
        <v>13119</v>
      </c>
      <c r="I24" s="67">
        <v>32995566</v>
      </c>
      <c r="J24" s="68">
        <v>11002563</v>
      </c>
      <c r="K24" s="68">
        <v>4373</v>
      </c>
      <c r="L24" s="68">
        <v>10998190</v>
      </c>
      <c r="M24" s="172">
        <f t="shared" si="1"/>
        <v>11633</v>
      </c>
    </row>
    <row r="25" spans="1:13" s="5" customFormat="1" ht="23.1" customHeight="1" x14ac:dyDescent="0.2">
      <c r="A25" s="38">
        <v>16</v>
      </c>
      <c r="B25" s="39" t="s">
        <v>136</v>
      </c>
      <c r="C25" s="103"/>
      <c r="D25" s="69">
        <v>3377937</v>
      </c>
      <c r="E25" s="69">
        <v>4837</v>
      </c>
      <c r="F25" s="69">
        <v>3373100</v>
      </c>
      <c r="G25" s="69">
        <v>29253672</v>
      </c>
      <c r="H25" s="69">
        <v>33156</v>
      </c>
      <c r="I25" s="69">
        <v>29220516</v>
      </c>
      <c r="J25" s="70">
        <v>9751220</v>
      </c>
      <c r="K25" s="70">
        <v>11052</v>
      </c>
      <c r="L25" s="70">
        <v>9740168</v>
      </c>
      <c r="M25" s="175">
        <f t="shared" si="1"/>
        <v>8660</v>
      </c>
    </row>
    <row r="26" spans="1:13" s="5" customFormat="1" ht="23.1" customHeight="1" x14ac:dyDescent="0.2">
      <c r="A26" s="38">
        <v>17</v>
      </c>
      <c r="B26" s="39" t="s">
        <v>137</v>
      </c>
      <c r="C26" s="103"/>
      <c r="D26" s="69">
        <v>1918679</v>
      </c>
      <c r="E26" s="69">
        <v>18813</v>
      </c>
      <c r="F26" s="69">
        <v>1899866</v>
      </c>
      <c r="G26" s="69">
        <v>9288126</v>
      </c>
      <c r="H26" s="69">
        <v>66153</v>
      </c>
      <c r="I26" s="69">
        <v>9221973</v>
      </c>
      <c r="J26" s="70">
        <v>3096040</v>
      </c>
      <c r="K26" s="70">
        <v>22051</v>
      </c>
      <c r="L26" s="70">
        <v>3073989</v>
      </c>
      <c r="M26" s="175">
        <f t="shared" si="1"/>
        <v>4841</v>
      </c>
    </row>
    <row r="27" spans="1:13" s="5" customFormat="1" ht="23.1" customHeight="1" x14ac:dyDescent="0.2">
      <c r="A27" s="38">
        <v>18</v>
      </c>
      <c r="B27" s="39" t="s">
        <v>138</v>
      </c>
      <c r="C27" s="103"/>
      <c r="D27" s="69">
        <v>1820767</v>
      </c>
      <c r="E27" s="69">
        <v>4973</v>
      </c>
      <c r="F27" s="69">
        <v>1815794</v>
      </c>
      <c r="G27" s="69">
        <v>14045221</v>
      </c>
      <c r="H27" s="69">
        <v>24004</v>
      </c>
      <c r="I27" s="69">
        <v>14021217</v>
      </c>
      <c r="J27" s="70">
        <v>4677971</v>
      </c>
      <c r="K27" s="70">
        <v>7729</v>
      </c>
      <c r="L27" s="70">
        <v>4670242</v>
      </c>
      <c r="M27" s="175">
        <f t="shared" si="1"/>
        <v>7714</v>
      </c>
    </row>
    <row r="28" spans="1:13" s="5" customFormat="1" ht="23.1" customHeight="1" x14ac:dyDescent="0.2">
      <c r="A28" s="38">
        <v>19</v>
      </c>
      <c r="B28" s="39" t="s">
        <v>139</v>
      </c>
      <c r="C28" s="103"/>
      <c r="D28" s="69">
        <v>2994804</v>
      </c>
      <c r="E28" s="69">
        <v>2099</v>
      </c>
      <c r="F28" s="69">
        <v>2992705</v>
      </c>
      <c r="G28" s="69">
        <v>23244797</v>
      </c>
      <c r="H28" s="69">
        <v>13730</v>
      </c>
      <c r="I28" s="69">
        <v>23231067</v>
      </c>
      <c r="J28" s="70">
        <v>7740895</v>
      </c>
      <c r="K28" s="70">
        <v>4577</v>
      </c>
      <c r="L28" s="70">
        <v>7736318</v>
      </c>
      <c r="M28" s="175">
        <f t="shared" si="1"/>
        <v>7762</v>
      </c>
    </row>
    <row r="29" spans="1:13" s="5" customFormat="1" ht="23.1" customHeight="1" x14ac:dyDescent="0.2">
      <c r="A29" s="38">
        <v>20</v>
      </c>
      <c r="B29" s="39" t="s">
        <v>140</v>
      </c>
      <c r="C29" s="103"/>
      <c r="D29" s="69">
        <v>3696930</v>
      </c>
      <c r="E29" s="69">
        <v>2863</v>
      </c>
      <c r="F29" s="69">
        <v>3694067</v>
      </c>
      <c r="G29" s="69">
        <v>43374210</v>
      </c>
      <c r="H29" s="69">
        <v>26711</v>
      </c>
      <c r="I29" s="69">
        <v>43347499</v>
      </c>
      <c r="J29" s="70">
        <v>14457333</v>
      </c>
      <c r="K29" s="70">
        <v>8904</v>
      </c>
      <c r="L29" s="70">
        <v>14448429</v>
      </c>
      <c r="M29" s="175">
        <f t="shared" ref="M29:M35" si="2">ROUND(G29*1000/D29,0)</f>
        <v>11732</v>
      </c>
    </row>
    <row r="30" spans="1:13" s="5" customFormat="1" ht="23.1" customHeight="1" x14ac:dyDescent="0.2">
      <c r="A30" s="38">
        <v>21</v>
      </c>
      <c r="B30" s="39" t="s">
        <v>141</v>
      </c>
      <c r="C30" s="103"/>
      <c r="D30" s="69">
        <v>1552918</v>
      </c>
      <c r="E30" s="69">
        <v>735</v>
      </c>
      <c r="F30" s="69">
        <v>1552183</v>
      </c>
      <c r="G30" s="69">
        <v>22274397</v>
      </c>
      <c r="H30" s="69">
        <v>12338</v>
      </c>
      <c r="I30" s="69">
        <v>22262059</v>
      </c>
      <c r="J30" s="70">
        <v>7424797</v>
      </c>
      <c r="K30" s="70">
        <v>4113</v>
      </c>
      <c r="L30" s="70">
        <v>7420684</v>
      </c>
      <c r="M30" s="175">
        <f t="shared" si="2"/>
        <v>14344</v>
      </c>
    </row>
    <row r="31" spans="1:13" s="5" customFormat="1" ht="23.1" customHeight="1" x14ac:dyDescent="0.2">
      <c r="A31" s="38">
        <v>22</v>
      </c>
      <c r="B31" s="39" t="s">
        <v>142</v>
      </c>
      <c r="C31" s="103"/>
      <c r="D31" s="69">
        <v>2410414</v>
      </c>
      <c r="E31" s="69">
        <v>7892</v>
      </c>
      <c r="F31" s="69">
        <v>2402522</v>
      </c>
      <c r="G31" s="69">
        <v>13166952</v>
      </c>
      <c r="H31" s="69">
        <v>39496</v>
      </c>
      <c r="I31" s="69">
        <v>13127456</v>
      </c>
      <c r="J31" s="70">
        <v>4386711</v>
      </c>
      <c r="K31" s="70">
        <v>13166</v>
      </c>
      <c r="L31" s="70">
        <v>4373545</v>
      </c>
      <c r="M31" s="175">
        <f t="shared" si="2"/>
        <v>5463</v>
      </c>
    </row>
    <row r="32" spans="1:13" s="5" customFormat="1" ht="23.1" customHeight="1" x14ac:dyDescent="0.2">
      <c r="A32" s="38">
        <v>23</v>
      </c>
      <c r="B32" s="39" t="s">
        <v>143</v>
      </c>
      <c r="C32" s="103"/>
      <c r="D32" s="69">
        <v>3543038</v>
      </c>
      <c r="E32" s="69">
        <v>1786</v>
      </c>
      <c r="F32" s="69">
        <v>3541252</v>
      </c>
      <c r="G32" s="69">
        <v>34642483</v>
      </c>
      <c r="H32" s="69">
        <v>15977</v>
      </c>
      <c r="I32" s="69">
        <v>34626506</v>
      </c>
      <c r="J32" s="70">
        <v>11547379</v>
      </c>
      <c r="K32" s="70">
        <v>5327</v>
      </c>
      <c r="L32" s="70">
        <v>11542052</v>
      </c>
      <c r="M32" s="175">
        <f t="shared" si="2"/>
        <v>9778</v>
      </c>
    </row>
    <row r="33" spans="1:13" s="5" customFormat="1" ht="23.1" customHeight="1" x14ac:dyDescent="0.2">
      <c r="A33" s="38">
        <v>24</v>
      </c>
      <c r="B33" s="39" t="s">
        <v>107</v>
      </c>
      <c r="C33" s="103"/>
      <c r="D33" s="69">
        <v>6483577</v>
      </c>
      <c r="E33" s="69">
        <v>78194</v>
      </c>
      <c r="F33" s="69">
        <v>6405383</v>
      </c>
      <c r="G33" s="69">
        <v>33849715</v>
      </c>
      <c r="H33" s="69">
        <v>301051</v>
      </c>
      <c r="I33" s="69">
        <v>33548664</v>
      </c>
      <c r="J33" s="70">
        <v>11283009</v>
      </c>
      <c r="K33" s="70">
        <v>100350</v>
      </c>
      <c r="L33" s="70">
        <v>11182659</v>
      </c>
      <c r="M33" s="175">
        <f t="shared" si="2"/>
        <v>5221</v>
      </c>
    </row>
    <row r="34" spans="1:13" s="5" customFormat="1" ht="23.1" customHeight="1" x14ac:dyDescent="0.2">
      <c r="A34" s="42">
        <v>25</v>
      </c>
      <c r="B34" s="43" t="s">
        <v>108</v>
      </c>
      <c r="C34" s="104"/>
      <c r="D34" s="73">
        <v>3154291</v>
      </c>
      <c r="E34" s="73">
        <v>52179</v>
      </c>
      <c r="F34" s="73">
        <v>3102112</v>
      </c>
      <c r="G34" s="73">
        <v>15463035</v>
      </c>
      <c r="H34" s="73">
        <v>114966</v>
      </c>
      <c r="I34" s="73">
        <v>15348069</v>
      </c>
      <c r="J34" s="74">
        <v>5137120</v>
      </c>
      <c r="K34" s="74">
        <v>37958</v>
      </c>
      <c r="L34" s="74">
        <v>5099162</v>
      </c>
      <c r="M34" s="180">
        <f t="shared" si="2"/>
        <v>4902</v>
      </c>
    </row>
    <row r="35" spans="1:13" s="5" customFormat="1" ht="23.1" customHeight="1" x14ac:dyDescent="0.2">
      <c r="A35" s="48"/>
      <c r="B35" s="45" t="s">
        <v>144</v>
      </c>
      <c r="C35" s="142"/>
      <c r="D35" s="181">
        <v>33790748</v>
      </c>
      <c r="E35" s="181">
        <v>175746</v>
      </c>
      <c r="F35" s="181">
        <v>33615002</v>
      </c>
      <c r="G35" s="181">
        <v>271611293</v>
      </c>
      <c r="H35" s="181">
        <v>660701</v>
      </c>
      <c r="I35" s="181">
        <v>270950592</v>
      </c>
      <c r="J35" s="181">
        <v>90505038</v>
      </c>
      <c r="K35" s="181">
        <v>219600</v>
      </c>
      <c r="L35" s="181">
        <v>90285438</v>
      </c>
      <c r="M35" s="182">
        <f t="shared" si="2"/>
        <v>8038</v>
      </c>
    </row>
    <row r="36" spans="1:13" s="5" customFormat="1" ht="23.1" customHeight="1" thickBot="1" x14ac:dyDescent="0.25">
      <c r="A36" s="49"/>
      <c r="B36" s="50" t="s">
        <v>145</v>
      </c>
      <c r="C36" s="145"/>
      <c r="D36" s="183">
        <f>D23+D35</f>
        <v>156346145</v>
      </c>
      <c r="E36" s="183">
        <f t="shared" ref="E36:L36" si="3">E23+E35</f>
        <v>610366</v>
      </c>
      <c r="F36" s="183">
        <f t="shared" si="3"/>
        <v>155735779</v>
      </c>
      <c r="G36" s="183">
        <f t="shared" si="3"/>
        <v>1741582602</v>
      </c>
      <c r="H36" s="183">
        <f t="shared" si="3"/>
        <v>2610017</v>
      </c>
      <c r="I36" s="183">
        <f t="shared" si="3"/>
        <v>1738972585</v>
      </c>
      <c r="J36" s="183">
        <f t="shared" si="3"/>
        <v>580258358</v>
      </c>
      <c r="K36" s="183">
        <f t="shared" si="3"/>
        <v>868718</v>
      </c>
      <c r="L36" s="183">
        <f t="shared" si="3"/>
        <v>579389640</v>
      </c>
      <c r="M36" s="184">
        <f>ROUND(G36*1000/D36,0)</f>
        <v>11139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17</vt:i4>
      </vt:variant>
    </vt:vector>
  </HeadingPairs>
  <TitlesOfParts>
    <vt:vector size="38" baseType="lpstr">
      <vt:lpstr>第１９表</vt:lpstr>
      <vt:lpstr>第２０表①（一般田）</vt:lpstr>
      <vt:lpstr>第２０表②（勧告遊休田）</vt:lpstr>
      <vt:lpstr>第２０表③（介在田）</vt:lpstr>
      <vt:lpstr>第２０表④（一般畑）</vt:lpstr>
      <vt:lpstr>第２０表⑤（勧告遊休畑）</vt:lpstr>
      <vt:lpstr>第２０表⑥（介在畑）</vt:lpstr>
      <vt:lpstr>第２０表⑦（小住宅）</vt:lpstr>
      <vt:lpstr>第２０表⑧（一般住宅）</vt:lpstr>
      <vt:lpstr>第２０表⑨（非住宅）</vt:lpstr>
      <vt:lpstr>第２０表⑩（宅地）</vt:lpstr>
      <vt:lpstr>第２０表⑫（鉱泉）</vt:lpstr>
      <vt:lpstr>第２０表⑬（池沼）</vt:lpstr>
      <vt:lpstr>第２０表⑭（一般山林）</vt:lpstr>
      <vt:lpstr>第２０表⑮（介在山林）</vt:lpstr>
      <vt:lpstr>第２０表⑯（牧場）</vt:lpstr>
      <vt:lpstr>第２０表⑰（原野）</vt:lpstr>
      <vt:lpstr>第２０表㉖（雑種地）</vt:lpstr>
      <vt:lpstr>第２０表㉗（その他）</vt:lpstr>
      <vt:lpstr>第２０表㉘（合計）</vt:lpstr>
      <vt:lpstr>第２１表（土地）</vt:lpstr>
      <vt:lpstr>第１９表!Print_Area</vt:lpstr>
      <vt:lpstr>'第２０表①（一般田）'!Print_Area</vt:lpstr>
      <vt:lpstr>'第２０表②（勧告遊休田）'!Print_Area</vt:lpstr>
      <vt:lpstr>'第２０表③（介在田）'!Print_Area</vt:lpstr>
      <vt:lpstr>'第２０表④（一般畑）'!Print_Area</vt:lpstr>
      <vt:lpstr>'第２０表⑤（勧告遊休畑）'!Print_Area</vt:lpstr>
      <vt:lpstr>'第２０表⑥（介在畑）'!Print_Area</vt:lpstr>
      <vt:lpstr>'第２０表⑦（小住宅）'!Print_Area</vt:lpstr>
      <vt:lpstr>'第２０表⑧（一般住宅）'!Print_Area</vt:lpstr>
      <vt:lpstr>'第２０表⑨（非住宅）'!Print_Area</vt:lpstr>
      <vt:lpstr>'第２０表⑩（宅地）'!Print_Area</vt:lpstr>
      <vt:lpstr>'第２０表⑫（鉱泉）'!Print_Area</vt:lpstr>
      <vt:lpstr>'第２０表⑬（池沼）'!Print_Area</vt:lpstr>
      <vt:lpstr>'第２０表⑮（介在山林）'!Print_Area</vt:lpstr>
      <vt:lpstr>'第２０表㉘（合計）'!Print_Area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2018-02-08T02:53:19Z</cp:lastPrinted>
  <dcterms:created xsi:type="dcterms:W3CDTF">2003-01-16T01:43:20Z</dcterms:created>
  <dcterms:modified xsi:type="dcterms:W3CDTF">2018-02-20T05:50:43Z</dcterms:modified>
</cp:coreProperties>
</file>