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７\H27年度版【修正したFile名に○をつけてください】\"/>
    </mc:Choice>
  </mc:AlternateContent>
  <bookViews>
    <workbookView xWindow="-15" yWindow="-15" windowWidth="7680" windowHeight="8595" tabRatio="724" firstSheet="14" activeTab="18"/>
  </bookViews>
  <sheets>
    <sheet name="第１９表" sheetId="4" r:id="rId1"/>
    <sheet name="第２０表①（一般田）" sheetId="5" r:id="rId2"/>
    <sheet name="第２０表②（介在田）" sheetId="6" r:id="rId3"/>
    <sheet name="第２０表③（一般畑）" sheetId="7" r:id="rId4"/>
    <sheet name="第２０表④（介在畑）" sheetId="8" r:id="rId5"/>
    <sheet name="第２０表⑤（小住宅）" sheetId="9" r:id="rId6"/>
    <sheet name="第２０表⑥（一般住宅）" sheetId="10" r:id="rId7"/>
    <sheet name="第２０表⑦（非住宅）" sheetId="11" r:id="rId8"/>
    <sheet name="第２０表⑧（宅地）" sheetId="12" r:id="rId9"/>
    <sheet name="第２０表⑨（鉱泉）" sheetId="13" r:id="rId10"/>
    <sheet name="第２０表⑩（池沼）" sheetId="14" r:id="rId11"/>
    <sheet name="第２０表⑪（一般山林）" sheetId="15" r:id="rId12"/>
    <sheet name="第２０表⑫（介在山林）" sheetId="17" r:id="rId13"/>
    <sheet name="第２０表⑬（牧場）" sheetId="19" r:id="rId14"/>
    <sheet name="第２０表⑭（原野）" sheetId="20" r:id="rId15"/>
    <sheet name="第２０表⑮（雑種地）" sheetId="21" r:id="rId16"/>
    <sheet name="第２０表⑯（その他）" sheetId="22" r:id="rId17"/>
    <sheet name="第２０表⑰（合計）" sheetId="23" r:id="rId18"/>
    <sheet name="第２１表（土地）" sheetId="18" r:id="rId19"/>
  </sheets>
  <definedNames>
    <definedName name="_xlnm.Print_Area" localSheetId="0">第１９表!$A$1:$K$36</definedName>
    <definedName name="_xlnm.Print_Area" localSheetId="1">'第２０表①（一般田）'!$A$1:$M$36</definedName>
    <definedName name="_xlnm.Print_Area" localSheetId="2">'第２０表②（介在田）'!$A$1:$M$36</definedName>
    <definedName name="_xlnm.Print_Area" localSheetId="3">'第２０表③（一般畑）'!$A$1:$M$36</definedName>
    <definedName name="_xlnm.Print_Area" localSheetId="4">'第２０表④（介在畑）'!$A$1:$M$36</definedName>
    <definedName name="_xlnm.Print_Area" localSheetId="5">'第２０表⑤（小住宅）'!$A$1:$M$36</definedName>
    <definedName name="_xlnm.Print_Area" localSheetId="6">'第２０表⑥（一般住宅）'!$A$1:$M$36</definedName>
    <definedName name="_xlnm.Print_Area" localSheetId="7">'第２０表⑦（非住宅）'!$A$1:$M$36</definedName>
    <definedName name="_xlnm.Print_Area" localSheetId="8">'第２０表⑧（宅地）'!$A$1:$M$36</definedName>
    <definedName name="_xlnm.Print_Area" localSheetId="9">'第２０表⑨（鉱泉）'!$A$1:$M$36</definedName>
    <definedName name="_xlnm.Print_Area" localSheetId="10">'第２０表⑩（池沼）'!$A$1:$M$36</definedName>
    <definedName name="_xlnm.Print_Area" localSheetId="12">'第２０表⑫（介在山林）'!$A$1:$M$36</definedName>
    <definedName name="_xlnm.Print_Area" localSheetId="17">'第２０表⑰（合計）'!$A$1:$M$36</definedName>
    <definedName name="_xlnm.Print_Area" localSheetId="18">'第２１表（土地）'!$A$1:$Z$36</definedName>
    <definedName name="_xlnm.Print_Titles" localSheetId="18">'第２１表（土地）'!$A:$B</definedName>
  </definedNames>
  <calcPr calcId="152511"/>
</workbook>
</file>

<file path=xl/calcChain.xml><?xml version="1.0" encoding="utf-8"?>
<calcChain xmlns="http://schemas.openxmlformats.org/spreadsheetml/2006/main">
  <c r="Z23" i="18" l="1"/>
  <c r="Z35" i="18"/>
  <c r="D35" i="23"/>
  <c r="C36" i="23"/>
  <c r="C35" i="23"/>
  <c r="M35" i="23"/>
  <c r="M23" i="23"/>
  <c r="M9" i="23"/>
  <c r="C36" i="22"/>
  <c r="C23" i="22"/>
  <c r="C35" i="22"/>
  <c r="M35" i="21"/>
  <c r="M23" i="21"/>
  <c r="M9" i="21"/>
  <c r="M36" i="21"/>
  <c r="C36" i="21"/>
  <c r="C35" i="21"/>
  <c r="C23" i="21"/>
  <c r="M15" i="20"/>
  <c r="M23" i="20"/>
  <c r="M35" i="20"/>
  <c r="M36" i="20"/>
  <c r="C35" i="20"/>
  <c r="C23" i="20"/>
  <c r="C36" i="19"/>
  <c r="C35" i="19"/>
  <c r="C23" i="19"/>
  <c r="M36" i="19"/>
  <c r="M35" i="19"/>
  <c r="C36" i="17"/>
  <c r="C35" i="17"/>
  <c r="C23" i="17"/>
  <c r="L36" i="15"/>
  <c r="L35" i="15"/>
  <c r="M36" i="15"/>
  <c r="M35" i="15"/>
  <c r="M23" i="15"/>
  <c r="C36" i="14"/>
  <c r="C35" i="14"/>
  <c r="C23" i="14"/>
  <c r="M36" i="14"/>
  <c r="C36" i="13"/>
  <c r="C35" i="13"/>
  <c r="C23" i="13"/>
  <c r="C36" i="12"/>
  <c r="C35" i="12"/>
  <c r="C23" i="12"/>
  <c r="D36" i="11"/>
  <c r="M9" i="11"/>
  <c r="M36" i="10"/>
  <c r="D23" i="10"/>
  <c r="D35" i="10"/>
  <c r="D36" i="10"/>
  <c r="M34" i="9"/>
  <c r="D36" i="9"/>
  <c r="D35" i="9"/>
  <c r="D23" i="9"/>
  <c r="C35" i="8"/>
  <c r="L23" i="8"/>
  <c r="C35" i="7"/>
  <c r="M23" i="7"/>
  <c r="C23" i="7"/>
  <c r="M9" i="7"/>
  <c r="C36" i="6"/>
  <c r="C35" i="6"/>
  <c r="M9" i="6"/>
  <c r="M9" i="5"/>
  <c r="C36" i="4"/>
  <c r="K35" i="4"/>
  <c r="J35" i="4"/>
  <c r="I35" i="4"/>
  <c r="H35" i="4"/>
  <c r="G35" i="4"/>
  <c r="F35" i="4"/>
  <c r="E35" i="4"/>
  <c r="D35" i="4"/>
  <c r="C35" i="4"/>
  <c r="K23" i="4"/>
  <c r="J23" i="4"/>
  <c r="I23" i="4"/>
  <c r="H23" i="4"/>
  <c r="G23" i="4"/>
  <c r="F23" i="4"/>
  <c r="E23" i="4"/>
  <c r="D23" i="4"/>
  <c r="D36" i="4"/>
  <c r="C23" i="4"/>
  <c r="T9" i="18"/>
  <c r="S9" i="18"/>
  <c r="D23" i="15" l="1"/>
  <c r="D36" i="15"/>
  <c r="C23" i="18"/>
  <c r="D23" i="18"/>
  <c r="E23" i="18"/>
  <c r="E36" i="18" s="1"/>
  <c r="F23" i="18"/>
  <c r="T24" i="18"/>
  <c r="U24" i="18"/>
  <c r="U35" i="18" s="1"/>
  <c r="V24" i="18"/>
  <c r="T25" i="18"/>
  <c r="U25" i="18"/>
  <c r="V25" i="18"/>
  <c r="T26" i="18"/>
  <c r="U26" i="18"/>
  <c r="V26" i="18"/>
  <c r="T27" i="18"/>
  <c r="U27" i="18"/>
  <c r="V27" i="18"/>
  <c r="T28" i="18"/>
  <c r="U28" i="18"/>
  <c r="V28" i="18"/>
  <c r="T29" i="18"/>
  <c r="T35" i="18" s="1"/>
  <c r="U29" i="18"/>
  <c r="V29" i="18"/>
  <c r="T30" i="18"/>
  <c r="U30" i="18"/>
  <c r="V30" i="18"/>
  <c r="T31" i="18"/>
  <c r="U31" i="18"/>
  <c r="V31" i="18"/>
  <c r="T32" i="18"/>
  <c r="U32" i="18"/>
  <c r="V32" i="18"/>
  <c r="T33" i="18"/>
  <c r="U33" i="18"/>
  <c r="V33" i="18"/>
  <c r="T34" i="18"/>
  <c r="U34" i="18"/>
  <c r="V34" i="18"/>
  <c r="S34" i="18"/>
  <c r="S26" i="18"/>
  <c r="S27" i="18"/>
  <c r="S28" i="18"/>
  <c r="S29" i="18"/>
  <c r="S30" i="18"/>
  <c r="S31" i="18"/>
  <c r="S32" i="18"/>
  <c r="S33" i="18"/>
  <c r="S25" i="18"/>
  <c r="S24" i="18"/>
  <c r="S35" i="18" s="1"/>
  <c r="V13" i="18"/>
  <c r="U10" i="18"/>
  <c r="U9" i="18"/>
  <c r="U23" i="18" s="1"/>
  <c r="U36" i="18" s="1"/>
  <c r="V9" i="18"/>
  <c r="V23" i="18" s="1"/>
  <c r="T10" i="18"/>
  <c r="V10" i="18"/>
  <c r="T11" i="18"/>
  <c r="U11" i="18"/>
  <c r="V11" i="18"/>
  <c r="T12" i="18"/>
  <c r="T23" i="18" s="1"/>
  <c r="U12" i="18"/>
  <c r="V12" i="18"/>
  <c r="T13" i="18"/>
  <c r="U13" i="18"/>
  <c r="T14" i="18"/>
  <c r="U14" i="18"/>
  <c r="V14" i="18"/>
  <c r="T15" i="18"/>
  <c r="U15" i="18"/>
  <c r="V15" i="18"/>
  <c r="T16" i="18"/>
  <c r="U16" i="18"/>
  <c r="V16" i="18"/>
  <c r="T17" i="18"/>
  <c r="U17" i="18"/>
  <c r="V17" i="18"/>
  <c r="T18" i="18"/>
  <c r="U18" i="18"/>
  <c r="V18" i="18"/>
  <c r="T19" i="18"/>
  <c r="U19" i="18"/>
  <c r="V19" i="18"/>
  <c r="T20" i="18"/>
  <c r="U20" i="18"/>
  <c r="V20" i="18"/>
  <c r="T21" i="18"/>
  <c r="U21" i="18"/>
  <c r="V21" i="18"/>
  <c r="T22" i="18"/>
  <c r="U22" i="18"/>
  <c r="V22" i="18"/>
  <c r="S22" i="18"/>
  <c r="S11" i="18"/>
  <c r="S12" i="18"/>
  <c r="S13" i="18"/>
  <c r="S14" i="18"/>
  <c r="S15" i="18"/>
  <c r="S16" i="18"/>
  <c r="S17" i="18"/>
  <c r="S18" i="18"/>
  <c r="S19" i="18"/>
  <c r="S20" i="18"/>
  <c r="S21" i="18"/>
  <c r="S10" i="18"/>
  <c r="S23" i="18" s="1"/>
  <c r="F35" i="18"/>
  <c r="F36" i="18" s="1"/>
  <c r="G35" i="18"/>
  <c r="G36" i="18"/>
  <c r="H35" i="18"/>
  <c r="I35" i="18"/>
  <c r="J35" i="18"/>
  <c r="K35" i="18"/>
  <c r="L35" i="18"/>
  <c r="M35" i="18"/>
  <c r="N35" i="18"/>
  <c r="N36" i="18" s="1"/>
  <c r="O35" i="18"/>
  <c r="O36" i="18"/>
  <c r="P35" i="18"/>
  <c r="Q35" i="18"/>
  <c r="R35" i="18"/>
  <c r="W35" i="18"/>
  <c r="X35" i="18"/>
  <c r="Y35" i="18"/>
  <c r="D35" i="18"/>
  <c r="E35" i="18"/>
  <c r="C35" i="18"/>
  <c r="Z36" i="18"/>
  <c r="G23" i="18"/>
  <c r="H23" i="18"/>
  <c r="H36" i="18" s="1"/>
  <c r="I23" i="18"/>
  <c r="I36" i="18" s="1"/>
  <c r="J23" i="18"/>
  <c r="J36" i="18" s="1"/>
  <c r="K23" i="18"/>
  <c r="K36" i="18" s="1"/>
  <c r="L23" i="18"/>
  <c r="L36" i="18"/>
  <c r="M23" i="18"/>
  <c r="M36" i="18"/>
  <c r="N23" i="18"/>
  <c r="O23" i="18"/>
  <c r="P23" i="18"/>
  <c r="P36" i="18" s="1"/>
  <c r="Q23" i="18"/>
  <c r="Q36" i="18" s="1"/>
  <c r="R23" i="18"/>
  <c r="R36" i="18" s="1"/>
  <c r="W23" i="18"/>
  <c r="W36" i="18"/>
  <c r="X23" i="18"/>
  <c r="X36" i="18" s="1"/>
  <c r="Y23" i="18"/>
  <c r="Y36" i="18" s="1"/>
  <c r="L35" i="23"/>
  <c r="K35" i="23"/>
  <c r="J35" i="23"/>
  <c r="I35" i="23"/>
  <c r="H35" i="23"/>
  <c r="G35" i="23"/>
  <c r="F35" i="23"/>
  <c r="E35" i="23"/>
  <c r="L23" i="23"/>
  <c r="L36" i="23"/>
  <c r="K23" i="23"/>
  <c r="K36" i="23"/>
  <c r="J23" i="23"/>
  <c r="J36" i="23"/>
  <c r="I23" i="23"/>
  <c r="H23" i="23"/>
  <c r="H36" i="23" s="1"/>
  <c r="G23" i="23"/>
  <c r="G36" i="23"/>
  <c r="F23" i="23"/>
  <c r="F36" i="23" s="1"/>
  <c r="E23" i="23"/>
  <c r="E36" i="23"/>
  <c r="D23" i="23"/>
  <c r="D36" i="23"/>
  <c r="M36" i="23" s="1"/>
  <c r="C23" i="23"/>
  <c r="M34" i="23"/>
  <c r="M33" i="23"/>
  <c r="M32" i="23"/>
  <c r="M31" i="23"/>
  <c r="M30" i="23"/>
  <c r="M29" i="23"/>
  <c r="M28" i="23"/>
  <c r="M27" i="23"/>
  <c r="M26" i="23"/>
  <c r="M25" i="23"/>
  <c r="M24" i="23"/>
  <c r="M22" i="23"/>
  <c r="M21" i="23"/>
  <c r="M20" i="23"/>
  <c r="M19" i="23"/>
  <c r="M18" i="23"/>
  <c r="M17" i="23"/>
  <c r="M16" i="23"/>
  <c r="M15" i="23"/>
  <c r="M14" i="23"/>
  <c r="M13" i="23"/>
  <c r="M12" i="23"/>
  <c r="M11" i="23"/>
  <c r="M10" i="23"/>
  <c r="L35" i="21"/>
  <c r="K35" i="21"/>
  <c r="J35" i="21"/>
  <c r="I35" i="21"/>
  <c r="I36" i="21"/>
  <c r="H35" i="21"/>
  <c r="G35" i="21"/>
  <c r="F35" i="21"/>
  <c r="F36" i="21"/>
  <c r="E35" i="21"/>
  <c r="D35" i="21"/>
  <c r="L23" i="21"/>
  <c r="L36" i="21"/>
  <c r="K23" i="21"/>
  <c r="K36" i="21"/>
  <c r="J23" i="21"/>
  <c r="J36" i="21"/>
  <c r="I23" i="21"/>
  <c r="H23" i="21"/>
  <c r="H36" i="21" s="1"/>
  <c r="G23" i="21"/>
  <c r="F23" i="21"/>
  <c r="E23" i="21"/>
  <c r="E36" i="21" s="1"/>
  <c r="D23" i="21"/>
  <c r="D36" i="21" s="1"/>
  <c r="M34" i="21"/>
  <c r="M33" i="21"/>
  <c r="M32" i="21"/>
  <c r="M31" i="21"/>
  <c r="M30" i="21"/>
  <c r="M29" i="21"/>
  <c r="M28" i="21"/>
  <c r="M27" i="21"/>
  <c r="M26" i="21"/>
  <c r="M25" i="21"/>
  <c r="M24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L35" i="20"/>
  <c r="K35" i="20"/>
  <c r="J35" i="20"/>
  <c r="I35" i="20"/>
  <c r="H35" i="20"/>
  <c r="G35" i="20"/>
  <c r="F35" i="20"/>
  <c r="E35" i="20"/>
  <c r="D35" i="20"/>
  <c r="L23" i="20"/>
  <c r="L36" i="20"/>
  <c r="K23" i="20"/>
  <c r="K36" i="20"/>
  <c r="J23" i="20"/>
  <c r="J36" i="20"/>
  <c r="I23" i="20"/>
  <c r="I36" i="20"/>
  <c r="H23" i="20"/>
  <c r="H36" i="20"/>
  <c r="G23" i="20"/>
  <c r="G36" i="20" s="1"/>
  <c r="F23" i="20"/>
  <c r="E23" i="20"/>
  <c r="E36" i="20"/>
  <c r="D23" i="20"/>
  <c r="D36" i="20" s="1"/>
  <c r="C36" i="20"/>
  <c r="M34" i="20"/>
  <c r="M33" i="20"/>
  <c r="M32" i="20"/>
  <c r="M31" i="20"/>
  <c r="M30" i="20"/>
  <c r="M29" i="20"/>
  <c r="M28" i="20"/>
  <c r="M27" i="20"/>
  <c r="M26" i="20"/>
  <c r="M25" i="20"/>
  <c r="M24" i="20"/>
  <c r="M22" i="20"/>
  <c r="M21" i="20"/>
  <c r="M20" i="20"/>
  <c r="M19" i="20"/>
  <c r="M18" i="20"/>
  <c r="M17" i="20"/>
  <c r="M16" i="20"/>
  <c r="M14" i="20"/>
  <c r="M13" i="20"/>
  <c r="M12" i="20"/>
  <c r="M11" i="20"/>
  <c r="M10" i="20"/>
  <c r="M9" i="20"/>
  <c r="L35" i="19"/>
  <c r="K35" i="19"/>
  <c r="J35" i="19"/>
  <c r="I35" i="19"/>
  <c r="H35" i="19"/>
  <c r="G35" i="19"/>
  <c r="G36" i="19" s="1"/>
  <c r="F35" i="19"/>
  <c r="E35" i="19"/>
  <c r="D35" i="19"/>
  <c r="L23" i="19"/>
  <c r="L36" i="19" s="1"/>
  <c r="K23" i="19"/>
  <c r="K36" i="19" s="1"/>
  <c r="J23" i="19"/>
  <c r="J36" i="19" s="1"/>
  <c r="I23" i="19"/>
  <c r="I36" i="19"/>
  <c r="H23" i="19"/>
  <c r="H36" i="19"/>
  <c r="G23" i="19"/>
  <c r="F23" i="19"/>
  <c r="F36" i="19" s="1"/>
  <c r="E23" i="19"/>
  <c r="E36" i="19" s="1"/>
  <c r="D23" i="19"/>
  <c r="M23" i="19" s="1"/>
  <c r="D36" i="19"/>
  <c r="M34" i="19"/>
  <c r="M33" i="19"/>
  <c r="M32" i="19"/>
  <c r="M31" i="19"/>
  <c r="M28" i="19"/>
  <c r="M27" i="19"/>
  <c r="M26" i="19"/>
  <c r="M25" i="19"/>
  <c r="M21" i="19"/>
  <c r="M19" i="19"/>
  <c r="M18" i="19"/>
  <c r="M17" i="19"/>
  <c r="M15" i="19"/>
  <c r="M14" i="19"/>
  <c r="M11" i="19"/>
  <c r="M9" i="19"/>
  <c r="M32" i="17"/>
  <c r="M24" i="17"/>
  <c r="L35" i="17"/>
  <c r="K35" i="17"/>
  <c r="J35" i="17"/>
  <c r="I35" i="17"/>
  <c r="H35" i="17"/>
  <c r="G35" i="17"/>
  <c r="F35" i="17"/>
  <c r="F36" i="17"/>
  <c r="E35" i="17"/>
  <c r="D35" i="17"/>
  <c r="M35" i="17" s="1"/>
  <c r="L23" i="17"/>
  <c r="L36" i="17" s="1"/>
  <c r="K23" i="17"/>
  <c r="K36" i="17" s="1"/>
  <c r="J23" i="17"/>
  <c r="J36" i="17" s="1"/>
  <c r="I23" i="17"/>
  <c r="I36" i="17" s="1"/>
  <c r="H23" i="17"/>
  <c r="H36" i="17" s="1"/>
  <c r="G23" i="17"/>
  <c r="G36" i="17"/>
  <c r="M36" i="17" s="1"/>
  <c r="F23" i="17"/>
  <c r="E23" i="17"/>
  <c r="E36" i="17" s="1"/>
  <c r="D23" i="17"/>
  <c r="D36" i="17" s="1"/>
  <c r="M30" i="17"/>
  <c r="M29" i="17"/>
  <c r="M28" i="17"/>
  <c r="M22" i="17"/>
  <c r="M18" i="17"/>
  <c r="M16" i="17"/>
  <c r="M15" i="17"/>
  <c r="M14" i="17"/>
  <c r="M12" i="17"/>
  <c r="M11" i="17"/>
  <c r="M10" i="17"/>
  <c r="M9" i="17"/>
  <c r="M33" i="15"/>
  <c r="K35" i="15"/>
  <c r="J35" i="15"/>
  <c r="I35" i="15"/>
  <c r="I36" i="15"/>
  <c r="H35" i="15"/>
  <c r="G35" i="15"/>
  <c r="F35" i="15"/>
  <c r="E35" i="15"/>
  <c r="D35" i="15"/>
  <c r="C35" i="15"/>
  <c r="L23" i="15"/>
  <c r="K23" i="15"/>
  <c r="K36" i="15"/>
  <c r="J23" i="15"/>
  <c r="J36" i="15"/>
  <c r="I23" i="15"/>
  <c r="H23" i="15"/>
  <c r="H36" i="15" s="1"/>
  <c r="G23" i="15"/>
  <c r="F23" i="15"/>
  <c r="E23" i="15"/>
  <c r="E36" i="15"/>
  <c r="C23" i="15"/>
  <c r="C36" i="15"/>
  <c r="M34" i="15"/>
  <c r="M32" i="15"/>
  <c r="M31" i="15"/>
  <c r="M30" i="15"/>
  <c r="M29" i="15"/>
  <c r="M28" i="15"/>
  <c r="M27" i="15"/>
  <c r="M26" i="15"/>
  <c r="M25" i="15"/>
  <c r="M24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M9" i="15"/>
  <c r="L35" i="14"/>
  <c r="K35" i="14"/>
  <c r="J35" i="14"/>
  <c r="I35" i="14"/>
  <c r="H35" i="14"/>
  <c r="G35" i="14"/>
  <c r="F35" i="14"/>
  <c r="E35" i="14"/>
  <c r="D35" i="14"/>
  <c r="M35" i="14" s="1"/>
  <c r="L23" i="14"/>
  <c r="K23" i="14"/>
  <c r="J23" i="14"/>
  <c r="J36" i="14" s="1"/>
  <c r="I23" i="14"/>
  <c r="I36" i="14" s="1"/>
  <c r="H23" i="14"/>
  <c r="H36" i="14"/>
  <c r="G23" i="14"/>
  <c r="G36" i="14" s="1"/>
  <c r="F23" i="14"/>
  <c r="F36" i="14" s="1"/>
  <c r="E23" i="14"/>
  <c r="E36" i="14" s="1"/>
  <c r="D23" i="14"/>
  <c r="M23" i="14" s="1"/>
  <c r="M34" i="14"/>
  <c r="M33" i="14"/>
  <c r="M31" i="14"/>
  <c r="M30" i="14"/>
  <c r="M29" i="14"/>
  <c r="M28" i="14"/>
  <c r="M27" i="14"/>
  <c r="M26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L35" i="13"/>
  <c r="K35" i="13"/>
  <c r="J35" i="13"/>
  <c r="I35" i="13"/>
  <c r="I36" i="13" s="1"/>
  <c r="H35" i="13"/>
  <c r="G35" i="13"/>
  <c r="M35" i="13" s="1"/>
  <c r="F35" i="13"/>
  <c r="E35" i="13"/>
  <c r="D35" i="13"/>
  <c r="L23" i="13"/>
  <c r="K23" i="13"/>
  <c r="K36" i="13" s="1"/>
  <c r="J23" i="13"/>
  <c r="I23" i="13"/>
  <c r="H23" i="13"/>
  <c r="H36" i="13" s="1"/>
  <c r="G23" i="13"/>
  <c r="G36" i="13" s="1"/>
  <c r="M36" i="13" s="1"/>
  <c r="F23" i="13"/>
  <c r="F36" i="13"/>
  <c r="E23" i="13"/>
  <c r="E36" i="13"/>
  <c r="D23" i="13"/>
  <c r="D36" i="13"/>
  <c r="M34" i="13"/>
  <c r="M33" i="13"/>
  <c r="M32" i="13"/>
  <c r="M31" i="13"/>
  <c r="M27" i="13"/>
  <c r="M26" i="13"/>
  <c r="M25" i="13"/>
  <c r="M22" i="13"/>
  <c r="M21" i="13"/>
  <c r="M20" i="13"/>
  <c r="M19" i="13"/>
  <c r="M18" i="13"/>
  <c r="M17" i="13"/>
  <c r="M16" i="13"/>
  <c r="M15" i="13"/>
  <c r="M14" i="13"/>
  <c r="M13" i="13"/>
  <c r="M11" i="13"/>
  <c r="M10" i="13"/>
  <c r="M9" i="13"/>
  <c r="L35" i="12"/>
  <c r="K35" i="12"/>
  <c r="J35" i="12"/>
  <c r="I35" i="12"/>
  <c r="H35" i="12"/>
  <c r="G35" i="12"/>
  <c r="F35" i="12"/>
  <c r="E35" i="12"/>
  <c r="D35" i="12"/>
  <c r="M35" i="12" s="1"/>
  <c r="L23" i="12"/>
  <c r="L36" i="12"/>
  <c r="K23" i="12"/>
  <c r="K36" i="12" s="1"/>
  <c r="J23" i="12"/>
  <c r="J36" i="12" s="1"/>
  <c r="I23" i="12"/>
  <c r="I36" i="12" s="1"/>
  <c r="H23" i="12"/>
  <c r="H36" i="12" s="1"/>
  <c r="G23" i="12"/>
  <c r="G36" i="12" s="1"/>
  <c r="F23" i="12"/>
  <c r="F36" i="12"/>
  <c r="E23" i="12"/>
  <c r="E36" i="12" s="1"/>
  <c r="D23" i="12"/>
  <c r="M23" i="12" s="1"/>
  <c r="M34" i="12"/>
  <c r="M33" i="12"/>
  <c r="M32" i="12"/>
  <c r="M31" i="12"/>
  <c r="M30" i="12"/>
  <c r="M29" i="12"/>
  <c r="M28" i="12"/>
  <c r="M27" i="12"/>
  <c r="M26" i="12"/>
  <c r="M25" i="12"/>
  <c r="M24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L35" i="11"/>
  <c r="K35" i="11"/>
  <c r="J35" i="11"/>
  <c r="I35" i="11"/>
  <c r="H35" i="11"/>
  <c r="G35" i="11"/>
  <c r="M35" i="11" s="1"/>
  <c r="F35" i="11"/>
  <c r="F36" i="11"/>
  <c r="E35" i="11"/>
  <c r="D35" i="11"/>
  <c r="L23" i="11"/>
  <c r="L36" i="11" s="1"/>
  <c r="K23" i="11"/>
  <c r="K36" i="11" s="1"/>
  <c r="J23" i="11"/>
  <c r="J36" i="11"/>
  <c r="I23" i="11"/>
  <c r="I36" i="11"/>
  <c r="H23" i="11"/>
  <c r="H36" i="11"/>
  <c r="G23" i="11"/>
  <c r="G36" i="11"/>
  <c r="F23" i="11"/>
  <c r="E23" i="11"/>
  <c r="E36" i="11" s="1"/>
  <c r="D23" i="11"/>
  <c r="M34" i="11"/>
  <c r="M33" i="11"/>
  <c r="M32" i="11"/>
  <c r="M31" i="11"/>
  <c r="M30" i="11"/>
  <c r="M29" i="11"/>
  <c r="M28" i="11"/>
  <c r="M27" i="11"/>
  <c r="M26" i="11"/>
  <c r="M25" i="11"/>
  <c r="M24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L35" i="10"/>
  <c r="L36" i="10"/>
  <c r="K35" i="10"/>
  <c r="J35" i="10"/>
  <c r="I35" i="10"/>
  <c r="I36" i="10" s="1"/>
  <c r="H35" i="10"/>
  <c r="G35" i="10"/>
  <c r="M35" i="10" s="1"/>
  <c r="F35" i="10"/>
  <c r="E35" i="10"/>
  <c r="L23" i="10"/>
  <c r="K23" i="10"/>
  <c r="K36" i="10" s="1"/>
  <c r="J23" i="10"/>
  <c r="J36" i="10" s="1"/>
  <c r="I23" i="10"/>
  <c r="H23" i="10"/>
  <c r="H36" i="10" s="1"/>
  <c r="G23" i="10"/>
  <c r="G36" i="10" s="1"/>
  <c r="F23" i="10"/>
  <c r="F36" i="10" s="1"/>
  <c r="E23" i="10"/>
  <c r="E36" i="10" s="1"/>
  <c r="M34" i="10"/>
  <c r="M33" i="10"/>
  <c r="M32" i="10"/>
  <c r="M31" i="10"/>
  <c r="M30" i="10"/>
  <c r="M29" i="10"/>
  <c r="M28" i="10"/>
  <c r="M27" i="10"/>
  <c r="M26" i="10"/>
  <c r="M25" i="10"/>
  <c r="M24" i="10"/>
  <c r="M22" i="10"/>
  <c r="M21" i="10"/>
  <c r="M20" i="10"/>
  <c r="M19" i="10"/>
  <c r="M18" i="10"/>
  <c r="M17" i="10"/>
  <c r="M16" i="10"/>
  <c r="M15" i="10"/>
  <c r="M14" i="10"/>
  <c r="M13" i="10"/>
  <c r="M12" i="10"/>
  <c r="M11" i="10"/>
  <c r="M10" i="10"/>
  <c r="M9" i="10"/>
  <c r="L35" i="9"/>
  <c r="K35" i="9"/>
  <c r="J35" i="9"/>
  <c r="J36" i="9"/>
  <c r="I35" i="9"/>
  <c r="H35" i="9"/>
  <c r="G35" i="9"/>
  <c r="F35" i="9"/>
  <c r="E35" i="9"/>
  <c r="L23" i="9"/>
  <c r="L36" i="9"/>
  <c r="K23" i="9"/>
  <c r="K36" i="9"/>
  <c r="J23" i="9"/>
  <c r="I23" i="9"/>
  <c r="I36" i="9" s="1"/>
  <c r="H23" i="9"/>
  <c r="H36" i="9" s="1"/>
  <c r="G23" i="9"/>
  <c r="G36" i="9" s="1"/>
  <c r="F23" i="9"/>
  <c r="F36" i="9" s="1"/>
  <c r="E23" i="9"/>
  <c r="E36" i="9" s="1"/>
  <c r="M33" i="9"/>
  <c r="M25" i="9"/>
  <c r="M26" i="9"/>
  <c r="M20" i="9"/>
  <c r="M21" i="9"/>
  <c r="M32" i="9"/>
  <c r="M31" i="9"/>
  <c r="M30" i="9"/>
  <c r="M29" i="9"/>
  <c r="M28" i="9"/>
  <c r="M27" i="9"/>
  <c r="M24" i="9"/>
  <c r="M22" i="9"/>
  <c r="M19" i="9"/>
  <c r="M18" i="9"/>
  <c r="M17" i="9"/>
  <c r="M16" i="9"/>
  <c r="M15" i="9"/>
  <c r="M14" i="9"/>
  <c r="M13" i="9"/>
  <c r="M12" i="9"/>
  <c r="M11" i="9"/>
  <c r="M10" i="9"/>
  <c r="M9" i="9"/>
  <c r="F35" i="8"/>
  <c r="L35" i="8"/>
  <c r="K35" i="8"/>
  <c r="J35" i="8"/>
  <c r="I35" i="8"/>
  <c r="H35" i="8"/>
  <c r="G35" i="8"/>
  <c r="E35" i="8"/>
  <c r="D35" i="8"/>
  <c r="M35" i="8" s="1"/>
  <c r="L36" i="8"/>
  <c r="K23" i="8"/>
  <c r="K36" i="8" s="1"/>
  <c r="J23" i="8"/>
  <c r="J36" i="8" s="1"/>
  <c r="I23" i="8"/>
  <c r="I36" i="8" s="1"/>
  <c r="H23" i="8"/>
  <c r="G23" i="8"/>
  <c r="G36" i="8"/>
  <c r="M36" i="8" s="1"/>
  <c r="F23" i="8"/>
  <c r="F36" i="8" s="1"/>
  <c r="E23" i="8"/>
  <c r="E36" i="8" s="1"/>
  <c r="D23" i="8"/>
  <c r="D36" i="8" s="1"/>
  <c r="C23" i="8"/>
  <c r="C36" i="8" s="1"/>
  <c r="M34" i="8"/>
  <c r="M32" i="8"/>
  <c r="M31" i="8"/>
  <c r="M30" i="8"/>
  <c r="M29" i="8"/>
  <c r="M28" i="8"/>
  <c r="M27" i="8"/>
  <c r="M24" i="8"/>
  <c r="M22" i="8"/>
  <c r="M19" i="8"/>
  <c r="M18" i="8"/>
  <c r="M17" i="8"/>
  <c r="M16" i="8"/>
  <c r="M15" i="8"/>
  <c r="M14" i="8"/>
  <c r="M13" i="8"/>
  <c r="M12" i="8"/>
  <c r="M11" i="8"/>
  <c r="M10" i="8"/>
  <c r="M9" i="8"/>
  <c r="L35" i="7"/>
  <c r="K35" i="7"/>
  <c r="J35" i="7"/>
  <c r="I35" i="7"/>
  <c r="H35" i="7"/>
  <c r="G35" i="7"/>
  <c r="F35" i="7"/>
  <c r="E35" i="7"/>
  <c r="D35" i="7"/>
  <c r="M35" i="7" s="1"/>
  <c r="L23" i="7"/>
  <c r="L36" i="7" s="1"/>
  <c r="K23" i="7"/>
  <c r="K36" i="7" s="1"/>
  <c r="J23" i="7"/>
  <c r="J36" i="7" s="1"/>
  <c r="I23" i="7"/>
  <c r="I36" i="7" s="1"/>
  <c r="H23" i="7"/>
  <c r="H36" i="7"/>
  <c r="G23" i="7"/>
  <c r="F23" i="7"/>
  <c r="F36" i="7"/>
  <c r="E23" i="7"/>
  <c r="E36" i="7"/>
  <c r="D23" i="7"/>
  <c r="D36" i="7" s="1"/>
  <c r="C36" i="7"/>
  <c r="M34" i="7"/>
  <c r="M33" i="7"/>
  <c r="M32" i="7"/>
  <c r="M31" i="7"/>
  <c r="M30" i="7"/>
  <c r="M29" i="7"/>
  <c r="M28" i="7"/>
  <c r="M27" i="7"/>
  <c r="M26" i="7"/>
  <c r="M25" i="7"/>
  <c r="M24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L35" i="6"/>
  <c r="K35" i="6"/>
  <c r="J35" i="6"/>
  <c r="I35" i="6"/>
  <c r="H35" i="6"/>
  <c r="G35" i="6"/>
  <c r="F35" i="6"/>
  <c r="E35" i="6"/>
  <c r="D35" i="6"/>
  <c r="M35" i="6"/>
  <c r="M34" i="6"/>
  <c r="M29" i="6"/>
  <c r="M30" i="6"/>
  <c r="M31" i="6"/>
  <c r="M32" i="6"/>
  <c r="M28" i="6"/>
  <c r="M27" i="6"/>
  <c r="M24" i="6"/>
  <c r="M22" i="6"/>
  <c r="M11" i="6"/>
  <c r="M12" i="6"/>
  <c r="M13" i="6"/>
  <c r="M14" i="6"/>
  <c r="M15" i="6"/>
  <c r="M16" i="6"/>
  <c r="M17" i="6"/>
  <c r="M18" i="6"/>
  <c r="M10" i="6"/>
  <c r="L23" i="6"/>
  <c r="L36" i="6" s="1"/>
  <c r="K23" i="6"/>
  <c r="K36" i="6" s="1"/>
  <c r="J23" i="6"/>
  <c r="J36" i="6" s="1"/>
  <c r="I23" i="6"/>
  <c r="H23" i="6"/>
  <c r="H36" i="6"/>
  <c r="G23" i="6"/>
  <c r="M23" i="6"/>
  <c r="F23" i="6"/>
  <c r="F36" i="6"/>
  <c r="E23" i="6"/>
  <c r="E36" i="6"/>
  <c r="D23" i="6"/>
  <c r="D36" i="6"/>
  <c r="C23" i="6"/>
  <c r="M34" i="5"/>
  <c r="M26" i="5"/>
  <c r="M27" i="5"/>
  <c r="M28" i="5"/>
  <c r="M29" i="5"/>
  <c r="M30" i="5"/>
  <c r="M31" i="5"/>
  <c r="M32" i="5"/>
  <c r="M33" i="5"/>
  <c r="M25" i="5"/>
  <c r="M24" i="5"/>
  <c r="D35" i="5"/>
  <c r="E35" i="5"/>
  <c r="F35" i="5"/>
  <c r="G35" i="5"/>
  <c r="M35" i="5"/>
  <c r="H35" i="5"/>
  <c r="H36" i="5"/>
  <c r="I35" i="5"/>
  <c r="J35" i="5"/>
  <c r="K35" i="5"/>
  <c r="L35" i="5"/>
  <c r="C35" i="5"/>
  <c r="D23" i="5"/>
  <c r="D36" i="5" s="1"/>
  <c r="E23" i="5"/>
  <c r="E36" i="5" s="1"/>
  <c r="F23" i="5"/>
  <c r="F36" i="5" s="1"/>
  <c r="G23" i="5"/>
  <c r="M23" i="5" s="1"/>
  <c r="H23" i="5"/>
  <c r="I23" i="5"/>
  <c r="I36" i="5" s="1"/>
  <c r="J23" i="5"/>
  <c r="J36" i="5" s="1"/>
  <c r="K23" i="5"/>
  <c r="K36" i="5" s="1"/>
  <c r="L23" i="5"/>
  <c r="L36" i="5" s="1"/>
  <c r="C23" i="5"/>
  <c r="C36" i="5" s="1"/>
  <c r="M22" i="5"/>
  <c r="M21" i="5"/>
  <c r="M11" i="5"/>
  <c r="M12" i="5"/>
  <c r="M13" i="5"/>
  <c r="M14" i="5"/>
  <c r="M15" i="5"/>
  <c r="M16" i="5"/>
  <c r="M17" i="5"/>
  <c r="M18" i="5"/>
  <c r="M19" i="5"/>
  <c r="M20" i="5"/>
  <c r="M10" i="5"/>
  <c r="K36" i="4"/>
  <c r="E36" i="4"/>
  <c r="F36" i="4"/>
  <c r="H36" i="4"/>
  <c r="I36" i="4"/>
  <c r="J36" i="4"/>
  <c r="I36" i="23"/>
  <c r="G36" i="6"/>
  <c r="M36" i="6" s="1"/>
  <c r="K36" i="14"/>
  <c r="G36" i="4"/>
  <c r="G36" i="21"/>
  <c r="F36" i="20"/>
  <c r="F36" i="15"/>
  <c r="L36" i="14"/>
  <c r="L36" i="13"/>
  <c r="J36" i="13"/>
  <c r="M23" i="11"/>
  <c r="M35" i="9"/>
  <c r="H36" i="8"/>
  <c r="I36" i="6"/>
  <c r="V35" i="18"/>
  <c r="D36" i="18"/>
  <c r="C36" i="18"/>
  <c r="M23" i="17"/>
  <c r="G36" i="7"/>
  <c r="M36" i="7" s="1"/>
  <c r="V36" i="18" l="1"/>
  <c r="G36" i="15"/>
  <c r="D36" i="12"/>
  <c r="M36" i="12"/>
  <c r="M36" i="9"/>
  <c r="S36" i="18"/>
  <c r="T36" i="18"/>
  <c r="M36" i="11"/>
  <c r="M23" i="10"/>
  <c r="M23" i="13"/>
  <c r="G36" i="5"/>
  <c r="M36" i="5" s="1"/>
  <c r="D36" i="14"/>
  <c r="M23" i="8"/>
  <c r="M23" i="9"/>
</calcChain>
</file>

<file path=xl/sharedStrings.xml><?xml version="1.0" encoding="utf-8"?>
<sst xmlns="http://schemas.openxmlformats.org/spreadsheetml/2006/main" count="1456" uniqueCount="358">
  <si>
    <t xml:space="preserve">      (単位:人)</t>
  </si>
  <si>
    <t>総　　　数</t>
  </si>
  <si>
    <t>01-01-01</t>
  </si>
  <si>
    <t>01-01-02</t>
  </si>
  <si>
    <t>01-01-03</t>
  </si>
  <si>
    <t>01-02-01</t>
  </si>
  <si>
    <t>01-02-02</t>
  </si>
  <si>
    <t>01-02-03</t>
  </si>
  <si>
    <t>01-03-01</t>
  </si>
  <si>
    <t>01-03-02</t>
  </si>
  <si>
    <t>01-03-03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</si>
  <si>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</si>
  <si>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</si>
  <si>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</si>
  <si>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</si>
  <si>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</si>
  <si>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</si>
  <si>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</si>
  <si>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</si>
  <si>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</si>
  <si>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</si>
  <si>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</si>
  <si>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</si>
  <si>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</si>
  <si>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</si>
  <si>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</si>
  <si>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</si>
  <si>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</si>
  <si>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</si>
  <si>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</si>
  <si>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法定免税点</t>
  </si>
  <si>
    <t>未満のもの</t>
  </si>
  <si>
    <t>以上のもの</t>
  </si>
  <si>
    <t>Ｅ</t>
  </si>
  <si>
    <t>Ｆ</t>
  </si>
  <si>
    <t>Ｅ－Ｆ</t>
  </si>
  <si>
    <t>02-01-08</t>
  </si>
  <si>
    <t>02-10-08</t>
  </si>
  <si>
    <t>未満のもの</t>
    <phoneticPr fontId="2"/>
  </si>
  <si>
    <t>以上のもの</t>
    <phoneticPr fontId="2"/>
  </si>
  <si>
    <t>法定免税点</t>
    <phoneticPr fontId="6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</si>
  <si>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</si>
  <si>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</si>
  <si>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</si>
  <si>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</si>
  <si>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</si>
  <si>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</si>
  <si>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</si>
  <si>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</si>
  <si>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</si>
  <si>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</si>
  <si>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非課税地積</t>
  </si>
  <si>
    <t>評価総地積</t>
  </si>
  <si>
    <t>Ａ</t>
  </si>
  <si>
    <t>Ｂ</t>
  </si>
  <si>
    <t>Ａ－Ｂ</t>
  </si>
  <si>
    <t>Ｃ</t>
  </si>
  <si>
    <t>Ｄ</t>
  </si>
  <si>
    <t>Ｃ－Ｄ</t>
  </si>
  <si>
    <t>02-13-01</t>
  </si>
  <si>
    <t>02-13-02</t>
  </si>
  <si>
    <t>02-13-03</t>
  </si>
  <si>
    <t>02-13-04</t>
  </si>
  <si>
    <t>02-13-05</t>
  </si>
  <si>
    <t>02-13-06</t>
  </si>
  <si>
    <t>02-13-07</t>
  </si>
  <si>
    <t>02-13-08</t>
  </si>
  <si>
    <t>02-13-09</t>
  </si>
  <si>
    <t>02-13-10</t>
  </si>
  <si>
    <t>02-14-01</t>
  </si>
  <si>
    <t>02-14-02</t>
  </si>
  <si>
    <t>02-14-03</t>
  </si>
  <si>
    <t>02-14-04</t>
  </si>
  <si>
    <t>02-14-05</t>
  </si>
  <si>
    <t>02-14-06</t>
  </si>
  <si>
    <t>02-14-07</t>
  </si>
  <si>
    <t>02-14-08</t>
  </si>
  <si>
    <t>02-14-09</t>
  </si>
  <si>
    <t>02-14-10</t>
  </si>
  <si>
    <t>02-15-01</t>
  </si>
  <si>
    <t>02-15-02</t>
  </si>
  <si>
    <t>02-15-03</t>
  </si>
  <si>
    <t>02-15-04</t>
  </si>
  <si>
    <t>02-15-05</t>
  </si>
  <si>
    <t>02-15-06</t>
  </si>
  <si>
    <t>02-15-07</t>
  </si>
  <si>
    <t>02-15-08</t>
  </si>
  <si>
    <t>02-15-09</t>
  </si>
  <si>
    <t>02-15-10</t>
  </si>
  <si>
    <t>　　　　　　　　　　　　　（単位：筆）</t>
  </si>
  <si>
    <t>非課税地筆数</t>
  </si>
  <si>
    <t>評価総筆数</t>
  </si>
  <si>
    <t>Ｇ</t>
  </si>
  <si>
    <t>Ｈ</t>
  </si>
  <si>
    <t>Ｇ－Ｈ</t>
  </si>
  <si>
    <t>02-01-11</t>
  </si>
  <si>
    <t>02-01-12</t>
  </si>
  <si>
    <t>02-01-13</t>
  </si>
  <si>
    <t>02-01-14</t>
  </si>
  <si>
    <t>02-03-11</t>
  </si>
  <si>
    <t>02-03-12</t>
  </si>
  <si>
    <t>02-03-13</t>
  </si>
  <si>
    <t>02-03-14</t>
  </si>
  <si>
    <t>02-08-11</t>
  </si>
  <si>
    <t>02-08-12</t>
  </si>
  <si>
    <t>02-08-13</t>
  </si>
  <si>
    <t>02-08-14</t>
  </si>
  <si>
    <t>02-12-11</t>
  </si>
  <si>
    <t>02-12-12</t>
  </si>
  <si>
    <t>02-12-13</t>
  </si>
  <si>
    <t>02-12-14</t>
  </si>
  <si>
    <t>（その１）</t>
    <phoneticPr fontId="4"/>
  </si>
  <si>
    <t>（単位：筆）</t>
    <phoneticPr fontId="4"/>
  </si>
  <si>
    <t>単位当たり価格</t>
    <phoneticPr fontId="5"/>
  </si>
  <si>
    <t>（その２）</t>
    <phoneticPr fontId="4"/>
  </si>
  <si>
    <t>さくら市</t>
    <rPh sb="3" eb="4">
      <t>シ</t>
    </rPh>
    <phoneticPr fontId="2"/>
  </si>
  <si>
    <t>那須塩原市</t>
    <rPh sb="0" eb="5">
      <t>ナスシオバラシ</t>
    </rPh>
    <phoneticPr fontId="2"/>
  </si>
  <si>
    <t>那須烏山市</t>
    <rPh sb="0" eb="5">
      <t>ナスカラスヤマシ</t>
    </rPh>
    <phoneticPr fontId="2"/>
  </si>
  <si>
    <t>下野市</t>
    <rPh sb="0" eb="3">
      <t>シモツケシ</t>
    </rPh>
    <phoneticPr fontId="2"/>
  </si>
  <si>
    <t>那須町</t>
    <rPh sb="0" eb="3">
      <t>ナスマチ</t>
    </rPh>
    <phoneticPr fontId="2"/>
  </si>
  <si>
    <t>那珂川町</t>
    <rPh sb="0" eb="4">
      <t>ナカガワマチ</t>
    </rPh>
    <phoneticPr fontId="2"/>
  </si>
  <si>
    <t>宅地計</t>
    <rPh sb="0" eb="1">
      <t>ジュウタク</t>
    </rPh>
    <rPh sb="1" eb="2">
      <t>ヨウチ</t>
    </rPh>
    <rPh sb="2" eb="3">
      <t>ケイ</t>
    </rPh>
    <phoneticPr fontId="6"/>
  </si>
  <si>
    <t>鉱泉地</t>
    <rPh sb="0" eb="1">
      <t>コウ</t>
    </rPh>
    <rPh sb="1" eb="2">
      <t>イズミ</t>
    </rPh>
    <rPh sb="2" eb="3">
      <t>チ</t>
    </rPh>
    <phoneticPr fontId="6"/>
  </si>
  <si>
    <t>介在田・市街化区域田</t>
    <rPh sb="0" eb="2">
      <t>カイザイ</t>
    </rPh>
    <rPh sb="2" eb="3">
      <t>タ</t>
    </rPh>
    <rPh sb="4" eb="7">
      <t>シガイカ</t>
    </rPh>
    <rPh sb="7" eb="9">
      <t>クイキ</t>
    </rPh>
    <rPh sb="9" eb="10">
      <t>タ</t>
    </rPh>
    <phoneticPr fontId="6"/>
  </si>
  <si>
    <t>介在畑・市街化区域畑</t>
    <rPh sb="0" eb="2">
      <t>カイザイ</t>
    </rPh>
    <rPh sb="2" eb="3">
      <t>ハタケ</t>
    </rPh>
    <rPh sb="4" eb="7">
      <t>シガイカ</t>
    </rPh>
    <rPh sb="7" eb="9">
      <t>クイキ</t>
    </rPh>
    <rPh sb="9" eb="10">
      <t>ハタケ</t>
    </rPh>
    <phoneticPr fontId="6"/>
  </si>
  <si>
    <t>単位当たり価格</t>
    <rPh sb="0" eb="2">
      <t>タンイ</t>
    </rPh>
    <rPh sb="2" eb="3">
      <t>ア</t>
    </rPh>
    <rPh sb="5" eb="7">
      <t>カカク</t>
    </rPh>
    <phoneticPr fontId="5"/>
  </si>
  <si>
    <t>市町名</t>
    <phoneticPr fontId="5"/>
  </si>
  <si>
    <t>02-24-02</t>
  </si>
  <si>
    <t>02-24-03</t>
  </si>
  <si>
    <t>02-24-04</t>
  </si>
  <si>
    <t>02-24-05</t>
  </si>
  <si>
    <t>02-24-06</t>
  </si>
  <si>
    <t>02-24-07</t>
  </si>
  <si>
    <t>02-24-08</t>
  </si>
  <si>
    <t>02-24-09</t>
  </si>
  <si>
    <t>02-24-10</t>
  </si>
  <si>
    <t>02-25-02</t>
  </si>
  <si>
    <t>02-25-03</t>
  </si>
  <si>
    <t>02-25-04</t>
  </si>
  <si>
    <t>02-25-05</t>
  </si>
  <si>
    <t>02-25-06</t>
  </si>
  <si>
    <t>02-25-07</t>
  </si>
  <si>
    <t>02-25-08</t>
  </si>
  <si>
    <t>02-25-09</t>
  </si>
  <si>
    <t>02-25-10</t>
  </si>
  <si>
    <t>02-26-02</t>
  </si>
  <si>
    <t>02-26-03</t>
  </si>
  <si>
    <t>02-26-04</t>
  </si>
  <si>
    <t>02-26-05</t>
  </si>
  <si>
    <t>02-26-06</t>
  </si>
  <si>
    <t>02-26-07</t>
  </si>
  <si>
    <t>02-26-08</t>
  </si>
  <si>
    <t>02-26-09</t>
  </si>
  <si>
    <t>02-26-10</t>
  </si>
  <si>
    <t>02-26-11</t>
    <phoneticPr fontId="4"/>
  </si>
  <si>
    <t>02-26-12</t>
  </si>
  <si>
    <t>02-26-13</t>
  </si>
  <si>
    <t>02-26-14</t>
  </si>
  <si>
    <t>総　　　額</t>
    <rPh sb="0" eb="1">
      <t>フサ</t>
    </rPh>
    <rPh sb="4" eb="5">
      <t>ガク</t>
    </rPh>
    <phoneticPr fontId="5"/>
  </si>
  <si>
    <t>一　　　般　　　田</t>
    <phoneticPr fontId="4"/>
  </si>
  <si>
    <t>一　　　般　　　畑</t>
    <phoneticPr fontId="4"/>
  </si>
  <si>
    <t>そ　　　の　　　他</t>
    <phoneticPr fontId="4"/>
  </si>
  <si>
    <t>合　　　　　　計</t>
    <phoneticPr fontId="4"/>
  </si>
  <si>
    <t>宅　　　　　　地</t>
    <phoneticPr fontId="4"/>
  </si>
  <si>
    <t>個　　　　　人</t>
    <phoneticPr fontId="2"/>
  </si>
  <si>
    <t>法　　　　　人</t>
    <phoneticPr fontId="2"/>
  </si>
  <si>
    <t>納　　　　　　　　　税　　　　　　　　　義　　　　　　　　　務　　　　　　　　　者　　　　　　　　　数</t>
    <phoneticPr fontId="2"/>
  </si>
  <si>
    <t>一　　般　　山　　林</t>
    <phoneticPr fontId="4"/>
  </si>
  <si>
    <t>市　　計</t>
    <phoneticPr fontId="2"/>
  </si>
  <si>
    <t>上三川町</t>
    <phoneticPr fontId="5"/>
  </si>
  <si>
    <t>益子町</t>
    <phoneticPr fontId="5"/>
  </si>
  <si>
    <t>茂木町</t>
    <phoneticPr fontId="5"/>
  </si>
  <si>
    <t>市貝町</t>
    <phoneticPr fontId="5"/>
  </si>
  <si>
    <t>芳賀町</t>
    <phoneticPr fontId="5"/>
  </si>
  <si>
    <t>壬生町</t>
    <phoneticPr fontId="5"/>
  </si>
  <si>
    <t>野木町</t>
    <phoneticPr fontId="5"/>
  </si>
  <si>
    <t>塩谷町</t>
    <phoneticPr fontId="5"/>
  </si>
  <si>
    <t>高根沢町</t>
    <phoneticPr fontId="5"/>
  </si>
  <si>
    <t>町 　 計</t>
    <phoneticPr fontId="2"/>
  </si>
  <si>
    <t>県　　計</t>
    <phoneticPr fontId="2"/>
  </si>
  <si>
    <t>地目</t>
    <rPh sb="0" eb="2">
      <t>チモク</t>
    </rPh>
    <phoneticPr fontId="3"/>
  </si>
  <si>
    <t>合計</t>
    <rPh sb="0" eb="2">
      <t>ゴウケイ</t>
    </rPh>
    <phoneticPr fontId="5"/>
  </si>
  <si>
    <t>（単位：㎡、千円、円／㎡）</t>
    <phoneticPr fontId="5"/>
  </si>
  <si>
    <t>地　　積</t>
    <rPh sb="0" eb="4">
      <t>チセキ</t>
    </rPh>
    <phoneticPr fontId="5"/>
  </si>
  <si>
    <t>決定価格</t>
    <rPh sb="0" eb="2">
      <t>ケッテイ</t>
    </rPh>
    <rPh sb="2" eb="4">
      <t>カカク</t>
    </rPh>
    <phoneticPr fontId="5"/>
  </si>
  <si>
    <t>課税標準額</t>
    <rPh sb="0" eb="2">
      <t>カゼイ</t>
    </rPh>
    <rPh sb="2" eb="5">
      <t>ヒョウジュンガク</t>
    </rPh>
    <phoneticPr fontId="5"/>
  </si>
  <si>
    <t>市町名</t>
    <phoneticPr fontId="5"/>
  </si>
  <si>
    <t>総　　　額</t>
    <phoneticPr fontId="5"/>
  </si>
  <si>
    <t>Ｃ／Ａ</t>
    <phoneticPr fontId="3"/>
  </si>
  <si>
    <t>02-26-01</t>
    <phoneticPr fontId="5"/>
  </si>
  <si>
    <t>宇都宮市</t>
    <phoneticPr fontId="5"/>
  </si>
  <si>
    <t>足利市</t>
    <phoneticPr fontId="5"/>
  </si>
  <si>
    <t>栃木市</t>
    <phoneticPr fontId="5"/>
  </si>
  <si>
    <t>佐野市</t>
    <phoneticPr fontId="5"/>
  </si>
  <si>
    <t>鹿沼市</t>
    <phoneticPr fontId="5"/>
  </si>
  <si>
    <t>日光市</t>
    <phoneticPr fontId="5"/>
  </si>
  <si>
    <t>小山市</t>
    <phoneticPr fontId="5"/>
  </si>
  <si>
    <t>真岡市</t>
    <phoneticPr fontId="5"/>
  </si>
  <si>
    <t>大田原市</t>
    <phoneticPr fontId="5"/>
  </si>
  <si>
    <t>矢板市</t>
    <phoneticPr fontId="5"/>
  </si>
  <si>
    <t>その他</t>
    <rPh sb="0" eb="3">
      <t>ソノタ</t>
    </rPh>
    <phoneticPr fontId="5"/>
  </si>
  <si>
    <t>（単位：㎡、千円、円／㎡）</t>
    <phoneticPr fontId="5"/>
  </si>
  <si>
    <t>02-25-01</t>
    <phoneticPr fontId="5"/>
  </si>
  <si>
    <t>雑種地</t>
    <rPh sb="0" eb="2">
      <t>ザッシュ</t>
    </rPh>
    <rPh sb="2" eb="3">
      <t>チ</t>
    </rPh>
    <phoneticPr fontId="5"/>
  </si>
  <si>
    <t>（単位：㎡、千円、円／㎡）</t>
    <phoneticPr fontId="5"/>
  </si>
  <si>
    <t>Ｃ／Ａ</t>
    <phoneticPr fontId="3"/>
  </si>
  <si>
    <t>02-24-01</t>
    <phoneticPr fontId="5"/>
  </si>
  <si>
    <t>原野</t>
    <rPh sb="0" eb="2">
      <t>ゲンヤ</t>
    </rPh>
    <phoneticPr fontId="5"/>
  </si>
  <si>
    <t>（単位：㎡、千円、円／㎡）</t>
    <phoneticPr fontId="5"/>
  </si>
  <si>
    <t>牧場</t>
    <rPh sb="0" eb="2">
      <t>ボクジョウ</t>
    </rPh>
    <phoneticPr fontId="5"/>
  </si>
  <si>
    <t>（単位：㎡、千円、円／㎡）</t>
    <phoneticPr fontId="5"/>
  </si>
  <si>
    <t>介在山林</t>
    <rPh sb="0" eb="2">
      <t>カイザイ</t>
    </rPh>
    <rPh sb="2" eb="4">
      <t>サンリン</t>
    </rPh>
    <phoneticPr fontId="3"/>
  </si>
  <si>
    <t>（単位：㎡、千円、円／㎡）</t>
    <phoneticPr fontId="3"/>
  </si>
  <si>
    <t>総　　　額</t>
    <phoneticPr fontId="3"/>
  </si>
  <si>
    <t>地目</t>
    <rPh sb="0" eb="2">
      <t>チモク</t>
    </rPh>
    <phoneticPr fontId="5"/>
  </si>
  <si>
    <t>一般山林</t>
    <rPh sb="0" eb="2">
      <t>イッパン</t>
    </rPh>
    <rPh sb="2" eb="4">
      <t>サンリン</t>
    </rPh>
    <phoneticPr fontId="5"/>
  </si>
  <si>
    <t>（単位：㎡、千円、円／千㎡）</t>
    <rPh sb="1" eb="3">
      <t>タンイ</t>
    </rPh>
    <rPh sb="6" eb="8">
      <t>センエン</t>
    </rPh>
    <rPh sb="11" eb="12">
      <t>セン</t>
    </rPh>
    <phoneticPr fontId="6"/>
  </si>
  <si>
    <t>非課税地積</t>
    <rPh sb="0" eb="3">
      <t>ヒカゼイ</t>
    </rPh>
    <rPh sb="3" eb="5">
      <t>チセキ</t>
    </rPh>
    <phoneticPr fontId="5"/>
  </si>
  <si>
    <t>評価総地積</t>
    <rPh sb="0" eb="2">
      <t>ヒョウカ</t>
    </rPh>
    <rPh sb="2" eb="3">
      <t>ヒカゼイ</t>
    </rPh>
    <rPh sb="3" eb="5">
      <t>チセキ</t>
    </rPh>
    <phoneticPr fontId="5"/>
  </si>
  <si>
    <t>未満のもの</t>
    <rPh sb="0" eb="2">
      <t>ミマン</t>
    </rPh>
    <phoneticPr fontId="5"/>
  </si>
  <si>
    <t>以上のもの</t>
    <rPh sb="0" eb="2">
      <t>イジョウ</t>
    </rPh>
    <phoneticPr fontId="5"/>
  </si>
  <si>
    <t>総　　　額</t>
    <phoneticPr fontId="5"/>
  </si>
  <si>
    <t>Ａ</t>
    <phoneticPr fontId="6"/>
  </si>
  <si>
    <t>Ｂ</t>
    <phoneticPr fontId="6"/>
  </si>
  <si>
    <t>Ａ－Ｂ</t>
    <phoneticPr fontId="6"/>
  </si>
  <si>
    <t>Ｃ</t>
    <phoneticPr fontId="6"/>
  </si>
  <si>
    <t>Ｄ</t>
    <phoneticPr fontId="6"/>
  </si>
  <si>
    <t>Ｃ－Ｄ</t>
    <phoneticPr fontId="6"/>
  </si>
  <si>
    <t>02-12-01</t>
    <phoneticPr fontId="6"/>
  </si>
  <si>
    <t>02-12-02</t>
    <phoneticPr fontId="6"/>
  </si>
  <si>
    <t>02-12-03</t>
    <phoneticPr fontId="6"/>
  </si>
  <si>
    <t>02-12-04</t>
    <phoneticPr fontId="6"/>
  </si>
  <si>
    <t>02-12-05</t>
    <phoneticPr fontId="6"/>
  </si>
  <si>
    <t>02-12-06</t>
    <phoneticPr fontId="6"/>
  </si>
  <si>
    <t>02-12-07</t>
    <phoneticPr fontId="6"/>
  </si>
  <si>
    <t>02-12-08</t>
    <phoneticPr fontId="6"/>
  </si>
  <si>
    <t>02-12-09</t>
    <phoneticPr fontId="6"/>
  </si>
  <si>
    <t>02-12-10</t>
    <phoneticPr fontId="6"/>
  </si>
  <si>
    <t>池沼</t>
    <rPh sb="0" eb="1">
      <t>イケ</t>
    </rPh>
    <rPh sb="1" eb="2">
      <t>ヌマ</t>
    </rPh>
    <phoneticPr fontId="6"/>
  </si>
  <si>
    <t>（単位：㎡、千円、円／㎡）</t>
    <rPh sb="1" eb="3">
      <t>タンイ</t>
    </rPh>
    <rPh sb="6" eb="8">
      <t>センエン</t>
    </rPh>
    <phoneticPr fontId="6"/>
  </si>
  <si>
    <t>Ｅ</t>
    <phoneticPr fontId="6"/>
  </si>
  <si>
    <t>Ｆ</t>
    <phoneticPr fontId="6"/>
  </si>
  <si>
    <t xml:space="preserve">                Ｅ－Ｆ</t>
    <phoneticPr fontId="6"/>
  </si>
  <si>
    <t>02-11-01</t>
    <phoneticPr fontId="6"/>
  </si>
  <si>
    <t>02-11-02</t>
    <phoneticPr fontId="6"/>
  </si>
  <si>
    <t>02-11-03</t>
    <phoneticPr fontId="6"/>
  </si>
  <si>
    <t>02-11-04</t>
    <phoneticPr fontId="6"/>
  </si>
  <si>
    <t>02-11-05</t>
    <phoneticPr fontId="6"/>
  </si>
  <si>
    <t>02-11-06</t>
    <phoneticPr fontId="6"/>
  </si>
  <si>
    <t>02-11-07</t>
    <phoneticPr fontId="6"/>
  </si>
  <si>
    <t>02-11-08</t>
    <phoneticPr fontId="6"/>
  </si>
  <si>
    <t>02-11-09</t>
    <phoneticPr fontId="6"/>
  </si>
  <si>
    <t>02-11-10</t>
    <phoneticPr fontId="6"/>
  </si>
  <si>
    <t>02-10-01</t>
    <phoneticPr fontId="6"/>
  </si>
  <si>
    <t>02-10-02</t>
    <phoneticPr fontId="6"/>
  </si>
  <si>
    <t>02-10-03</t>
    <phoneticPr fontId="6"/>
  </si>
  <si>
    <t>02-10-04</t>
    <phoneticPr fontId="6"/>
  </si>
  <si>
    <t>02-10-05</t>
    <phoneticPr fontId="6"/>
  </si>
  <si>
    <t>02-10-06</t>
    <phoneticPr fontId="6"/>
  </si>
  <si>
    <t>02-10-07</t>
    <phoneticPr fontId="6"/>
  </si>
  <si>
    <t>02-10-09</t>
    <phoneticPr fontId="6"/>
  </si>
  <si>
    <t>02-10-10</t>
    <phoneticPr fontId="6"/>
  </si>
  <si>
    <t>Ｅ－Ｆ</t>
    <phoneticPr fontId="6"/>
  </si>
  <si>
    <t>02-08-01</t>
    <phoneticPr fontId="6"/>
  </si>
  <si>
    <t>02-08-02</t>
    <phoneticPr fontId="6"/>
  </si>
  <si>
    <t>02-08-03</t>
    <phoneticPr fontId="6"/>
  </si>
  <si>
    <t>02-08-04</t>
    <phoneticPr fontId="6"/>
  </si>
  <si>
    <t>02-08-05</t>
    <phoneticPr fontId="6"/>
  </si>
  <si>
    <t>02-08-06</t>
    <phoneticPr fontId="6"/>
  </si>
  <si>
    <t>02-08-07</t>
    <phoneticPr fontId="6"/>
  </si>
  <si>
    <t>02-08-08</t>
    <phoneticPr fontId="6"/>
  </si>
  <si>
    <t>02-08-09</t>
    <phoneticPr fontId="6"/>
  </si>
  <si>
    <t>02-08-10</t>
    <phoneticPr fontId="6"/>
  </si>
  <si>
    <t>非住宅用地</t>
    <rPh sb="0" eb="1">
      <t>ヒ</t>
    </rPh>
    <rPh sb="1" eb="3">
      <t>ジュウタク</t>
    </rPh>
    <rPh sb="3" eb="5">
      <t>ヨウチ</t>
    </rPh>
    <phoneticPr fontId="6"/>
  </si>
  <si>
    <t>02-07-01</t>
    <phoneticPr fontId="6"/>
  </si>
  <si>
    <t>02-07-02</t>
    <phoneticPr fontId="6"/>
  </si>
  <si>
    <t>02-07-03</t>
    <phoneticPr fontId="6"/>
  </si>
  <si>
    <t>02-07-04</t>
    <phoneticPr fontId="6"/>
  </si>
  <si>
    <t>02-07-05</t>
    <phoneticPr fontId="6"/>
  </si>
  <si>
    <t>02-07-06</t>
    <phoneticPr fontId="6"/>
  </si>
  <si>
    <t>02-07-07</t>
    <phoneticPr fontId="6"/>
  </si>
  <si>
    <t>02-07-08</t>
    <phoneticPr fontId="6"/>
  </si>
  <si>
    <t>02-07-09</t>
    <phoneticPr fontId="6"/>
  </si>
  <si>
    <t>02-07-10</t>
    <phoneticPr fontId="6"/>
  </si>
  <si>
    <t>一般住宅用地</t>
    <rPh sb="0" eb="2">
      <t>イッパン</t>
    </rPh>
    <rPh sb="2" eb="4">
      <t>ジュウタク</t>
    </rPh>
    <rPh sb="4" eb="6">
      <t>ヨウチ</t>
    </rPh>
    <phoneticPr fontId="6"/>
  </si>
  <si>
    <t>02-06-01</t>
    <phoneticPr fontId="6"/>
  </si>
  <si>
    <t>02-06-02</t>
    <phoneticPr fontId="6"/>
  </si>
  <si>
    <t>02-06-03</t>
    <phoneticPr fontId="6"/>
  </si>
  <si>
    <t>02-06-04</t>
    <phoneticPr fontId="6"/>
  </si>
  <si>
    <t>02-06-05</t>
    <phoneticPr fontId="6"/>
  </si>
  <si>
    <t>02-06-06</t>
    <phoneticPr fontId="6"/>
  </si>
  <si>
    <t>02-06-07</t>
    <phoneticPr fontId="6"/>
  </si>
  <si>
    <t>02-06-08</t>
    <phoneticPr fontId="6"/>
  </si>
  <si>
    <t>02-06-09</t>
    <phoneticPr fontId="6"/>
  </si>
  <si>
    <t>02-06-10</t>
    <phoneticPr fontId="6"/>
  </si>
  <si>
    <t>小規模住宅用地</t>
    <rPh sb="0" eb="3">
      <t>ショウキボ</t>
    </rPh>
    <rPh sb="3" eb="5">
      <t>ジュウタク</t>
    </rPh>
    <rPh sb="5" eb="7">
      <t>ヨウチ</t>
    </rPh>
    <phoneticPr fontId="6"/>
  </si>
  <si>
    <t>02-05-01</t>
    <phoneticPr fontId="6"/>
  </si>
  <si>
    <t>02-05-02</t>
    <phoneticPr fontId="6"/>
  </si>
  <si>
    <t>02-05-03</t>
    <phoneticPr fontId="6"/>
  </si>
  <si>
    <t>02-05-04</t>
    <phoneticPr fontId="6"/>
  </si>
  <si>
    <t>02-05-05</t>
    <phoneticPr fontId="6"/>
  </si>
  <si>
    <t>02-05-06</t>
    <phoneticPr fontId="6"/>
  </si>
  <si>
    <t>02-05-07</t>
    <phoneticPr fontId="6"/>
  </si>
  <si>
    <t>02-05-08</t>
    <phoneticPr fontId="6"/>
  </si>
  <si>
    <t>02-05-09</t>
    <phoneticPr fontId="6"/>
  </si>
  <si>
    <t>02-05-10</t>
    <phoneticPr fontId="6"/>
  </si>
  <si>
    <t>02-04-01</t>
    <phoneticPr fontId="6"/>
  </si>
  <si>
    <t>02-04-02</t>
    <phoneticPr fontId="6"/>
  </si>
  <si>
    <t>02-04-03</t>
    <phoneticPr fontId="6"/>
  </si>
  <si>
    <t>02-04-04</t>
    <phoneticPr fontId="6"/>
  </si>
  <si>
    <t>02-04-05</t>
    <phoneticPr fontId="6"/>
  </si>
  <si>
    <t>02-04-06</t>
    <phoneticPr fontId="6"/>
  </si>
  <si>
    <t>02-04-07</t>
    <phoneticPr fontId="6"/>
  </si>
  <si>
    <t>02-04-08</t>
    <phoneticPr fontId="6"/>
  </si>
  <si>
    <t>02-04-09</t>
    <phoneticPr fontId="6"/>
  </si>
  <si>
    <t>02-04-10</t>
    <phoneticPr fontId="6"/>
  </si>
  <si>
    <t>一般畑</t>
    <rPh sb="0" eb="2">
      <t>イッパン</t>
    </rPh>
    <rPh sb="2" eb="3">
      <t>ハタ</t>
    </rPh>
    <phoneticPr fontId="5"/>
  </si>
  <si>
    <t>（単位：㎡、千円、円／千㎡）</t>
    <rPh sb="1" eb="3">
      <t>タンイ</t>
    </rPh>
    <rPh sb="6" eb="8">
      <t>センエン</t>
    </rPh>
    <phoneticPr fontId="6"/>
  </si>
  <si>
    <t>02-03-01</t>
    <phoneticPr fontId="6"/>
  </si>
  <si>
    <t>02-03-02</t>
    <phoneticPr fontId="6"/>
  </si>
  <si>
    <t>02-03-03</t>
    <phoneticPr fontId="6"/>
  </si>
  <si>
    <t>02-03-04</t>
    <phoneticPr fontId="6"/>
  </si>
  <si>
    <t>02-03-05</t>
    <phoneticPr fontId="6"/>
  </si>
  <si>
    <t>02-03-06</t>
    <phoneticPr fontId="6"/>
  </si>
  <si>
    <t>02-03-07</t>
    <phoneticPr fontId="6"/>
  </si>
  <si>
    <t>02-03-08</t>
    <phoneticPr fontId="6"/>
  </si>
  <si>
    <t>02-03-09</t>
    <phoneticPr fontId="6"/>
  </si>
  <si>
    <t>02-03-10</t>
    <phoneticPr fontId="6"/>
  </si>
  <si>
    <t>02-02-01</t>
    <phoneticPr fontId="6"/>
  </si>
  <si>
    <t>02-02-02</t>
    <phoneticPr fontId="6"/>
  </si>
  <si>
    <t>02-02-03</t>
    <phoneticPr fontId="6"/>
  </si>
  <si>
    <t>02-02-04</t>
    <phoneticPr fontId="6"/>
  </si>
  <si>
    <t>02-02-05</t>
    <phoneticPr fontId="6"/>
  </si>
  <si>
    <t>02-02-06</t>
    <phoneticPr fontId="6"/>
  </si>
  <si>
    <t>02-02-07</t>
    <phoneticPr fontId="6"/>
  </si>
  <si>
    <t>02-02-08</t>
    <phoneticPr fontId="6"/>
  </si>
  <si>
    <t>02-02-09</t>
    <phoneticPr fontId="6"/>
  </si>
  <si>
    <t>02-02-10</t>
    <phoneticPr fontId="6"/>
  </si>
  <si>
    <t>一般田</t>
    <rPh sb="0" eb="2">
      <t>イッパン</t>
    </rPh>
    <rPh sb="2" eb="3">
      <t>デン</t>
    </rPh>
    <phoneticPr fontId="3"/>
  </si>
  <si>
    <t>総　　　額</t>
    <phoneticPr fontId="3"/>
  </si>
  <si>
    <t>02-01-01</t>
    <phoneticPr fontId="6"/>
  </si>
  <si>
    <t>02-01-02</t>
    <phoneticPr fontId="6"/>
  </si>
  <si>
    <t>02-01-03</t>
    <phoneticPr fontId="6"/>
  </si>
  <si>
    <t>02-01-04</t>
    <phoneticPr fontId="6"/>
  </si>
  <si>
    <t>02-01-05</t>
    <phoneticPr fontId="6"/>
  </si>
  <si>
    <t>02-01-06</t>
    <phoneticPr fontId="6"/>
  </si>
  <si>
    <t>02-01-07</t>
    <phoneticPr fontId="6"/>
  </si>
  <si>
    <t>02-01-09</t>
    <phoneticPr fontId="6"/>
  </si>
  <si>
    <t>02-01-10</t>
    <phoneticPr fontId="6"/>
  </si>
  <si>
    <t>合　　　　　計</t>
    <phoneticPr fontId="2"/>
  </si>
  <si>
    <t>市町名</t>
    <phoneticPr fontId="2"/>
  </si>
  <si>
    <t>-</t>
    <phoneticPr fontId="5"/>
  </si>
  <si>
    <t>-</t>
    <phoneticPr fontId="3"/>
  </si>
  <si>
    <t>第１９表  平成２７年度土地に係る納税義務者数</t>
    <phoneticPr fontId="2"/>
  </si>
  <si>
    <t>第３　　固定資産税　（平成２７年度固定資産の価格等の概要調書等報告書）</t>
    <rPh sb="17" eb="21">
      <t>コテイシサン</t>
    </rPh>
    <rPh sb="22" eb="24">
      <t>カカク</t>
    </rPh>
    <rPh sb="24" eb="25">
      <t>トウ</t>
    </rPh>
    <phoneticPr fontId="2"/>
  </si>
  <si>
    <t>第２１表　平成２７年度土地の地目別筆数</t>
    <phoneticPr fontId="4"/>
  </si>
  <si>
    <t>第２０表  平成２７年度土地の地目別地積、決定価格、課税標準額等</t>
    <rPh sb="15" eb="17">
      <t>チモク</t>
    </rPh>
    <rPh sb="17" eb="18">
      <t>ベツ</t>
    </rPh>
    <rPh sb="18" eb="20">
      <t>チセキ</t>
    </rPh>
    <rPh sb="21" eb="23">
      <t>ケッテイ</t>
    </rPh>
    <rPh sb="23" eb="25">
      <t>カカク</t>
    </rPh>
    <rPh sb="26" eb="28">
      <t>カゼイ</t>
    </rPh>
    <rPh sb="28" eb="31">
      <t>ヒョウジュンガク</t>
    </rPh>
    <rPh sb="31" eb="32">
      <t>トウ</t>
    </rPh>
    <phoneticPr fontId="5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</si>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</sst>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20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u/>
      <sz val="15"/>
      <color indexed="12"/>
      <name val="ＭＳ Ｐ明朝"/>
      <family val="1"/>
      <charset val="128"/>
    </font>
    <font>
      <sz val="15"/>
      <name val="ＭＳ ゴシック"/>
      <family val="3"/>
      <charset val="128"/>
    </font>
    <font>
      <sz val="15"/>
      <name val="ＭＳ 明朝"/>
      <family val="1"/>
      <charset val="128"/>
    </font>
    <font>
      <u/>
      <sz val="15"/>
      <name val="ＭＳ Ｐ明朝"/>
      <family val="1"/>
      <charset val="128"/>
    </font>
    <font>
      <sz val="15"/>
      <name val="ＭＳ Ｐ明朝"/>
      <family val="1"/>
      <charset val="128"/>
    </font>
    <font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7"/>
      <name val="ＭＳ Ｐ明朝"/>
      <family val="1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7"/>
      <name val="ＭＳ Ｐゴシック"/>
      <family val="3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/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/>
      <top/>
      <bottom style="medium">
        <color indexed="8"/>
      </bottom>
      <diagonal style="hair">
        <color indexed="8"/>
      </diagonal>
    </border>
    <border diagonalUp="1">
      <left style="thin">
        <color indexed="8"/>
      </left>
      <right style="medium">
        <color indexed="8"/>
      </right>
      <top/>
      <bottom style="medium">
        <color indexed="8"/>
      </bottom>
      <diagonal style="hair">
        <color indexed="8"/>
      </diagonal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 style="hair">
        <color indexed="8"/>
      </diagonal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188">
    <xf numFmtId="0" fontId="0" fillId="0" borderId="0" xfId="0"/>
    <xf numFmtId="176" fontId="9" fillId="0" borderId="0" xfId="0" applyNumberFormat="1" applyFont="1" applyAlignment="1">
      <alignment vertical="center"/>
    </xf>
    <xf numFmtId="176" fontId="8" fillId="0" borderId="0" xfId="0" applyNumberFormat="1" applyFont="1" applyAlignment="1">
      <alignment vertical="center"/>
    </xf>
    <xf numFmtId="176" fontId="10" fillId="0" borderId="0" xfId="1" applyNumberFormat="1" applyFont="1" applyAlignment="1" applyProtection="1">
      <alignment vertical="center"/>
    </xf>
    <xf numFmtId="176" fontId="8" fillId="0" borderId="0" xfId="3" applyNumberFormat="1" applyFont="1" applyAlignment="1">
      <alignment vertical="center"/>
    </xf>
    <xf numFmtId="176" fontId="11" fillId="0" borderId="0" xfId="3" applyNumberFormat="1" applyFont="1" applyAlignment="1">
      <alignment vertical="center"/>
    </xf>
    <xf numFmtId="176" fontId="12" fillId="0" borderId="0" xfId="0" applyNumberFormat="1" applyFont="1" applyAlignment="1">
      <alignment horizontal="center" vertical="center"/>
    </xf>
    <xf numFmtId="176" fontId="12" fillId="0" borderId="0" xfId="3" applyNumberFormat="1" applyFont="1" applyAlignment="1">
      <alignment vertical="center"/>
    </xf>
    <xf numFmtId="176" fontId="13" fillId="0" borderId="0" xfId="3" applyNumberFormat="1" applyFont="1" applyAlignment="1">
      <alignment vertical="center"/>
    </xf>
    <xf numFmtId="176" fontId="6" fillId="0" borderId="0" xfId="3" applyNumberFormat="1" applyFont="1" applyAlignment="1">
      <alignment vertical="center"/>
    </xf>
    <xf numFmtId="176" fontId="12" fillId="0" borderId="0" xfId="3" applyNumberFormat="1" applyFont="1" applyAlignment="1">
      <alignment horizontal="right" vertical="center"/>
    </xf>
    <xf numFmtId="176" fontId="9" fillId="0" borderId="1" xfId="0" applyNumberFormat="1" applyFont="1" applyBorder="1" applyAlignment="1">
      <alignment vertical="center"/>
    </xf>
    <xf numFmtId="176" fontId="9" fillId="0" borderId="2" xfId="0" applyNumberFormat="1" applyFont="1" applyBorder="1" applyAlignment="1" applyProtection="1">
      <alignment vertical="center"/>
    </xf>
    <xf numFmtId="176" fontId="9" fillId="0" borderId="3" xfId="3" applyNumberFormat="1" applyFont="1" applyBorder="1" applyAlignment="1">
      <alignment vertical="center"/>
    </xf>
    <xf numFmtId="176" fontId="9" fillId="0" borderId="4" xfId="3" applyNumberFormat="1" applyFont="1" applyBorder="1" applyAlignment="1" applyProtection="1">
      <alignment horizontal="centerContinuous" vertical="center"/>
    </xf>
    <xf numFmtId="176" fontId="9" fillId="0" borderId="4" xfId="3" applyNumberFormat="1" applyFont="1" applyBorder="1" applyAlignment="1" applyProtection="1">
      <alignment vertical="center"/>
    </xf>
    <xf numFmtId="176" fontId="9" fillId="0" borderId="5" xfId="3" applyNumberFormat="1" applyFont="1" applyBorder="1" applyAlignment="1" applyProtection="1">
      <alignment vertical="center"/>
    </xf>
    <xf numFmtId="176" fontId="9" fillId="0" borderId="6" xfId="0" applyNumberFormat="1" applyFont="1" applyBorder="1" applyAlignment="1">
      <alignment vertical="center"/>
    </xf>
    <xf numFmtId="176" fontId="9" fillId="0" borderId="0" xfId="0" applyNumberFormat="1" applyFont="1" applyBorder="1" applyAlignment="1" applyProtection="1">
      <alignment vertical="center"/>
    </xf>
    <xf numFmtId="176" fontId="9" fillId="0" borderId="7" xfId="3" applyNumberFormat="1" applyFont="1" applyBorder="1" applyAlignment="1" applyProtection="1">
      <alignment vertical="center"/>
    </xf>
    <xf numFmtId="176" fontId="9" fillId="0" borderId="7" xfId="3" applyNumberFormat="1" applyFont="1" applyBorder="1" applyAlignment="1" applyProtection="1">
      <alignment horizontal="left" vertical="center"/>
    </xf>
    <xf numFmtId="176" fontId="9" fillId="0" borderId="8" xfId="3" applyNumberFormat="1" applyFont="1" applyBorder="1" applyAlignment="1" applyProtection="1">
      <alignment horizontal="center" vertical="center"/>
    </xf>
    <xf numFmtId="176" fontId="9" fillId="0" borderId="8" xfId="3" applyNumberFormat="1" applyFont="1" applyBorder="1" applyAlignment="1">
      <alignment horizontal="center" vertical="center"/>
    </xf>
    <xf numFmtId="176" fontId="9" fillId="0" borderId="9" xfId="3" applyNumberFormat="1" applyFont="1" applyBorder="1" applyAlignment="1">
      <alignment horizontal="center" vertical="center"/>
    </xf>
    <xf numFmtId="176" fontId="9" fillId="0" borderId="6" xfId="0" applyNumberFormat="1" applyFont="1" applyBorder="1" applyAlignment="1" applyProtection="1">
      <alignment horizontal="centerContinuous" vertical="center"/>
    </xf>
    <xf numFmtId="176" fontId="9" fillId="0" borderId="10" xfId="0" applyNumberFormat="1" applyFont="1" applyBorder="1" applyAlignment="1" applyProtection="1">
      <alignment horizontal="centerContinuous" vertical="center"/>
    </xf>
    <xf numFmtId="176" fontId="9" fillId="0" borderId="11" xfId="3" applyNumberFormat="1" applyFont="1" applyBorder="1" applyAlignment="1" applyProtection="1">
      <alignment horizontal="center" vertical="center"/>
    </xf>
    <xf numFmtId="176" fontId="9" fillId="0" borderId="12" xfId="3" applyNumberFormat="1" applyFont="1" applyBorder="1" applyAlignment="1" applyProtection="1">
      <alignment horizontal="center" vertical="center"/>
    </xf>
    <xf numFmtId="176" fontId="9" fillId="0" borderId="11" xfId="3" applyNumberFormat="1" applyFont="1" applyBorder="1" applyAlignment="1" applyProtection="1">
      <alignment vertical="center"/>
    </xf>
    <xf numFmtId="176" fontId="9" fillId="0" borderId="11" xfId="3" applyNumberFormat="1" applyFont="1" applyBorder="1" applyAlignment="1" applyProtection="1">
      <alignment horizontal="right" vertical="center"/>
    </xf>
    <xf numFmtId="176" fontId="9" fillId="0" borderId="12" xfId="3" applyNumberFormat="1" applyFont="1" applyBorder="1" applyAlignment="1" applyProtection="1">
      <alignment horizontal="right" vertical="center"/>
    </xf>
    <xf numFmtId="176" fontId="9" fillId="0" borderId="13" xfId="0" applyNumberFormat="1" applyFont="1" applyBorder="1" applyAlignment="1">
      <alignment vertical="center"/>
    </xf>
    <xf numFmtId="176" fontId="9" fillId="0" borderId="14" xfId="0" applyNumberFormat="1" applyFont="1" applyBorder="1" applyAlignment="1" applyProtection="1">
      <alignment vertical="center"/>
    </xf>
    <xf numFmtId="176" fontId="9" fillId="0" borderId="15" xfId="3" applyNumberFormat="1" applyFont="1" applyBorder="1" applyAlignment="1" applyProtection="1">
      <alignment horizontal="center" vertical="center"/>
    </xf>
    <xf numFmtId="176" fontId="9" fillId="0" borderId="16" xfId="3" applyNumberFormat="1" applyFont="1" applyBorder="1" applyAlignment="1" applyProtection="1">
      <alignment horizontal="center" vertical="center"/>
    </xf>
    <xf numFmtId="176" fontId="9" fillId="0" borderId="17" xfId="3" applyNumberFormat="1" applyFont="1" applyBorder="1" applyAlignment="1" applyProtection="1">
      <alignment horizontal="center" vertical="center"/>
    </xf>
    <xf numFmtId="176" fontId="9" fillId="0" borderId="18" xfId="0" applyNumberFormat="1" applyFont="1" applyBorder="1" applyAlignment="1"/>
    <xf numFmtId="176" fontId="9" fillId="0" borderId="19" xfId="0" applyNumberFormat="1" applyFont="1" applyBorder="1" applyAlignment="1"/>
    <xf numFmtId="176" fontId="9" fillId="0" borderId="20" xfId="0" applyNumberFormat="1" applyFont="1" applyBorder="1" applyAlignment="1"/>
    <xf numFmtId="176" fontId="9" fillId="0" borderId="21" xfId="0" applyNumberFormat="1" applyFont="1" applyBorder="1" applyAlignment="1"/>
    <xf numFmtId="176" fontId="9" fillId="0" borderId="22" xfId="0" applyNumberFormat="1" applyFont="1" applyBorder="1" applyAlignment="1"/>
    <xf numFmtId="176" fontId="9" fillId="0" borderId="23" xfId="0" applyNumberFormat="1" applyFont="1" applyBorder="1" applyAlignment="1"/>
    <xf numFmtId="176" fontId="9" fillId="0" borderId="24" xfId="0" applyNumberFormat="1" applyFont="1" applyBorder="1" applyAlignment="1"/>
    <xf numFmtId="176" fontId="9" fillId="0" borderId="25" xfId="0" applyNumberFormat="1" applyFont="1" applyBorder="1" applyAlignment="1"/>
    <xf numFmtId="176" fontId="9" fillId="0" borderId="26" xfId="0" applyNumberFormat="1" applyFont="1" applyBorder="1" applyAlignment="1"/>
    <xf numFmtId="176" fontId="9" fillId="0" borderId="27" xfId="0" applyNumberFormat="1" applyFont="1" applyBorder="1" applyAlignment="1">
      <alignment horizontal="left"/>
    </xf>
    <xf numFmtId="176" fontId="9" fillId="0" borderId="28" xfId="3" applyNumberFormat="1" applyFont="1" applyBorder="1" applyAlignment="1"/>
    <xf numFmtId="176" fontId="9" fillId="0" borderId="29" xfId="3" applyNumberFormat="1" applyFont="1" applyBorder="1" applyAlignment="1"/>
    <xf numFmtId="176" fontId="9" fillId="0" borderId="26" xfId="0" applyNumberFormat="1" applyFont="1" applyBorder="1" applyAlignment="1">
      <alignment horizontal="centerContinuous"/>
    </xf>
    <xf numFmtId="176" fontId="9" fillId="0" borderId="30" xfId="0" applyNumberFormat="1" applyFont="1" applyBorder="1" applyAlignment="1"/>
    <xf numFmtId="176" fontId="9" fillId="0" borderId="31" xfId="0" applyNumberFormat="1" applyFont="1" applyBorder="1" applyAlignment="1">
      <alignment horizontal="left"/>
    </xf>
    <xf numFmtId="176" fontId="9" fillId="0" borderId="0" xfId="3" applyNumberFormat="1" applyFont="1" applyAlignment="1">
      <alignment vertical="center"/>
    </xf>
    <xf numFmtId="176" fontId="14" fillId="0" borderId="0" xfId="3" applyNumberFormat="1" applyFont="1" applyAlignment="1">
      <alignment vertical="center"/>
    </xf>
    <xf numFmtId="176" fontId="15" fillId="0" borderId="0" xfId="0" applyNumberFormat="1" applyFont="1" applyAlignment="1">
      <alignment vertical="center"/>
    </xf>
    <xf numFmtId="176" fontId="16" fillId="0" borderId="0" xfId="3" applyNumberFormat="1" applyFont="1" applyAlignment="1">
      <alignment vertical="center"/>
    </xf>
    <xf numFmtId="176" fontId="17" fillId="0" borderId="0" xfId="3" applyNumberFormat="1" applyFont="1" applyAlignment="1">
      <alignment vertical="center"/>
    </xf>
    <xf numFmtId="176" fontId="6" fillId="0" borderId="0" xfId="3" applyNumberFormat="1" applyFont="1" applyAlignment="1">
      <alignment horizontal="right" vertical="center"/>
    </xf>
    <xf numFmtId="176" fontId="9" fillId="0" borderId="3" xfId="3" applyNumberFormat="1" applyFont="1" applyBorder="1" applyAlignment="1" applyProtection="1">
      <alignment horizontal="centerContinuous" vertical="center"/>
    </xf>
    <xf numFmtId="176" fontId="9" fillId="0" borderId="3" xfId="3" applyNumberFormat="1" applyFont="1" applyBorder="1" applyAlignment="1">
      <alignment horizontal="centerContinuous" vertical="center"/>
    </xf>
    <xf numFmtId="176" fontId="9" fillId="0" borderId="32" xfId="3" applyNumberFormat="1" applyFont="1" applyBorder="1" applyAlignment="1" applyProtection="1">
      <alignment horizontal="centerContinuous" vertical="center"/>
    </xf>
    <xf numFmtId="176" fontId="9" fillId="0" borderId="33" xfId="3" applyNumberFormat="1" applyFont="1" applyBorder="1" applyAlignment="1" applyProtection="1">
      <alignment vertical="center"/>
    </xf>
    <xf numFmtId="176" fontId="9" fillId="0" borderId="8" xfId="3" applyNumberFormat="1" applyFont="1" applyBorder="1" applyAlignment="1">
      <alignment vertical="center"/>
    </xf>
    <xf numFmtId="176" fontId="9" fillId="0" borderId="34" xfId="3" applyNumberFormat="1" applyFont="1" applyBorder="1" applyAlignment="1">
      <alignment vertical="center"/>
    </xf>
    <xf numFmtId="176" fontId="9" fillId="0" borderId="34" xfId="3" applyNumberFormat="1" applyFont="1" applyBorder="1" applyAlignment="1">
      <alignment horizontal="center" vertical="center"/>
    </xf>
    <xf numFmtId="176" fontId="9" fillId="0" borderId="12" xfId="3" applyNumberFormat="1" applyFont="1" applyBorder="1" applyAlignment="1">
      <alignment horizontal="center" vertical="center"/>
    </xf>
    <xf numFmtId="176" fontId="9" fillId="0" borderId="34" xfId="3" applyNumberFormat="1" applyFont="1" applyBorder="1" applyAlignment="1" applyProtection="1">
      <alignment horizontal="center" vertical="center"/>
    </xf>
    <xf numFmtId="176" fontId="9" fillId="0" borderId="34" xfId="3" applyNumberFormat="1" applyFont="1" applyBorder="1" applyAlignment="1" applyProtection="1">
      <alignment horizontal="right" vertical="center"/>
    </xf>
    <xf numFmtId="176" fontId="9" fillId="0" borderId="35" xfId="3" applyNumberFormat="1" applyFont="1" applyBorder="1" applyAlignment="1">
      <alignment horizontal="right"/>
    </xf>
    <xf numFmtId="176" fontId="9" fillId="0" borderId="36" xfId="3" applyNumberFormat="1" applyFont="1" applyBorder="1" applyAlignment="1">
      <alignment horizontal="right"/>
    </xf>
    <xf numFmtId="176" fontId="9" fillId="0" borderId="37" xfId="3" applyNumberFormat="1" applyFont="1" applyBorder="1" applyAlignment="1">
      <alignment horizontal="right"/>
    </xf>
    <xf numFmtId="176" fontId="9" fillId="0" borderId="38" xfId="3" applyNumberFormat="1" applyFont="1" applyBorder="1" applyAlignment="1">
      <alignment horizontal="right"/>
    </xf>
    <xf numFmtId="176" fontId="9" fillId="0" borderId="39" xfId="3" applyNumberFormat="1" applyFont="1" applyBorder="1" applyAlignment="1">
      <alignment horizontal="right"/>
    </xf>
    <xf numFmtId="176" fontId="9" fillId="0" borderId="40" xfId="3" applyNumberFormat="1" applyFont="1" applyBorder="1" applyAlignment="1">
      <alignment horizontal="right"/>
    </xf>
    <xf numFmtId="176" fontId="9" fillId="0" borderId="41" xfId="3" applyNumberFormat="1" applyFont="1" applyBorder="1" applyAlignment="1">
      <alignment horizontal="right"/>
    </xf>
    <xf numFmtId="176" fontId="9" fillId="0" borderId="42" xfId="3" applyNumberFormat="1" applyFont="1" applyBorder="1" applyAlignment="1">
      <alignment horizontal="right"/>
    </xf>
    <xf numFmtId="176" fontId="9" fillId="0" borderId="28" xfId="3" applyNumberFormat="1" applyFont="1" applyBorder="1" applyAlignment="1">
      <alignment horizontal="right"/>
    </xf>
    <xf numFmtId="176" fontId="9" fillId="0" borderId="43" xfId="3" applyNumberFormat="1" applyFont="1" applyBorder="1" applyAlignment="1">
      <alignment horizontal="right"/>
    </xf>
    <xf numFmtId="176" fontId="9" fillId="0" borderId="4" xfId="3" applyNumberFormat="1" applyFont="1" applyBorder="1" applyAlignment="1">
      <alignment horizontal="centerContinuous" vertical="center"/>
    </xf>
    <xf numFmtId="176" fontId="9" fillId="0" borderId="11" xfId="3" applyNumberFormat="1" applyFont="1" applyBorder="1" applyAlignment="1">
      <alignment vertical="center"/>
    </xf>
    <xf numFmtId="176" fontId="9" fillId="0" borderId="11" xfId="3" applyNumberFormat="1" applyFont="1" applyBorder="1" applyAlignment="1">
      <alignment horizontal="center" vertical="center"/>
    </xf>
    <xf numFmtId="176" fontId="11" fillId="0" borderId="44" xfId="3" applyNumberFormat="1" applyFont="1" applyBorder="1" applyAlignment="1">
      <alignment horizontal="right"/>
    </xf>
    <xf numFmtId="176" fontId="11" fillId="0" borderId="45" xfId="3" applyNumberFormat="1" applyFont="1" applyBorder="1" applyAlignment="1">
      <alignment horizontal="right"/>
    </xf>
    <xf numFmtId="176" fontId="11" fillId="0" borderId="46" xfId="3" applyNumberFormat="1" applyFont="1" applyBorder="1" applyAlignment="1">
      <alignment horizontal="right"/>
    </xf>
    <xf numFmtId="176" fontId="11" fillId="0" borderId="47" xfId="3" applyNumberFormat="1" applyFont="1" applyBorder="1" applyAlignment="1">
      <alignment horizontal="right"/>
    </xf>
    <xf numFmtId="176" fontId="11" fillId="0" borderId="48" xfId="3" applyNumberFormat="1" applyFont="1" applyBorder="1" applyAlignment="1">
      <alignment horizontal="right"/>
    </xf>
    <xf numFmtId="176" fontId="11" fillId="0" borderId="49" xfId="3" applyNumberFormat="1" applyFont="1" applyBorder="1" applyAlignment="1">
      <alignment horizontal="right"/>
    </xf>
    <xf numFmtId="176" fontId="11" fillId="0" borderId="50" xfId="3" applyNumberFormat="1" applyFont="1" applyBorder="1" applyAlignment="1">
      <alignment horizontal="right"/>
    </xf>
    <xf numFmtId="176" fontId="11" fillId="0" borderId="51" xfId="3" applyNumberFormat="1" applyFont="1" applyBorder="1" applyAlignment="1">
      <alignment horizontal="right"/>
    </xf>
    <xf numFmtId="176" fontId="11" fillId="0" borderId="52" xfId="3" applyNumberFormat="1" applyFont="1" applyBorder="1" applyAlignment="1">
      <alignment horizontal="right"/>
    </xf>
    <xf numFmtId="176" fontId="11" fillId="0" borderId="53" xfId="3" applyNumberFormat="1" applyFont="1" applyBorder="1" applyAlignment="1">
      <alignment horizontal="right"/>
    </xf>
    <xf numFmtId="176" fontId="11" fillId="0" borderId="54" xfId="3" applyNumberFormat="1" applyFont="1" applyBorder="1" applyAlignment="1">
      <alignment horizontal="right"/>
    </xf>
    <xf numFmtId="176" fontId="11" fillId="0" borderId="55" xfId="3" applyNumberFormat="1" applyFont="1" applyBorder="1" applyAlignment="1">
      <alignment horizontal="right"/>
    </xf>
    <xf numFmtId="176" fontId="11" fillId="0" borderId="56" xfId="3" applyNumberFormat="1" applyFont="1" applyBorder="1" applyAlignment="1">
      <alignment horizontal="right"/>
    </xf>
    <xf numFmtId="176" fontId="11" fillId="0" borderId="57" xfId="3" applyNumberFormat="1" applyFont="1" applyBorder="1" applyAlignment="1">
      <alignment horizontal="right"/>
    </xf>
    <xf numFmtId="176" fontId="11" fillId="0" borderId="58" xfId="3" applyNumberFormat="1" applyFont="1" applyBorder="1" applyAlignment="1">
      <alignment horizontal="right"/>
    </xf>
    <xf numFmtId="176" fontId="11" fillId="0" borderId="59" xfId="3" applyNumberFormat="1" applyFont="1" applyBorder="1" applyAlignment="1">
      <alignment horizontal="right"/>
    </xf>
    <xf numFmtId="176" fontId="11" fillId="0" borderId="60" xfId="3" applyNumberFormat="1" applyFont="1" applyBorder="1" applyAlignment="1">
      <alignment horizontal="right"/>
    </xf>
    <xf numFmtId="176" fontId="11" fillId="0" borderId="61" xfId="3" applyNumberFormat="1" applyFont="1" applyBorder="1" applyAlignment="1">
      <alignment horizontal="right"/>
    </xf>
    <xf numFmtId="176" fontId="9" fillId="0" borderId="7" xfId="3" applyNumberFormat="1" applyFont="1" applyBorder="1" applyAlignment="1" applyProtection="1">
      <alignment horizontal="center" vertical="center"/>
    </xf>
    <xf numFmtId="176" fontId="9" fillId="0" borderId="12" xfId="3" applyNumberFormat="1" applyFont="1" applyBorder="1" applyAlignment="1">
      <alignment vertical="center"/>
    </xf>
    <xf numFmtId="176" fontId="14" fillId="0" borderId="62" xfId="3" applyNumberFormat="1" applyFont="1" applyBorder="1" applyAlignment="1" applyProtection="1">
      <alignment vertical="center"/>
    </xf>
    <xf numFmtId="176" fontId="14" fillId="0" borderId="0" xfId="3" applyNumberFormat="1" applyFont="1" applyBorder="1" applyAlignment="1" applyProtection="1">
      <alignment vertical="center"/>
    </xf>
    <xf numFmtId="176" fontId="9" fillId="0" borderId="16" xfId="3" applyNumberFormat="1" applyFont="1" applyBorder="1" applyAlignment="1">
      <alignment horizontal="center" vertical="center"/>
    </xf>
    <xf numFmtId="176" fontId="9" fillId="0" borderId="0" xfId="3" applyNumberFormat="1" applyFont="1" applyBorder="1" applyAlignment="1">
      <alignment horizontal="center" vertical="center"/>
    </xf>
    <xf numFmtId="176" fontId="9" fillId="0" borderId="44" xfId="3" applyNumberFormat="1" applyFont="1" applyBorder="1" applyAlignment="1">
      <alignment horizontal="right"/>
    </xf>
    <xf numFmtId="176" fontId="9" fillId="0" borderId="47" xfId="3" applyNumberFormat="1" applyFont="1" applyBorder="1" applyAlignment="1">
      <alignment horizontal="right"/>
    </xf>
    <xf numFmtId="176" fontId="9" fillId="0" borderId="50" xfId="3" applyNumberFormat="1" applyFont="1" applyBorder="1" applyAlignment="1">
      <alignment horizontal="right"/>
    </xf>
    <xf numFmtId="176" fontId="9" fillId="0" borderId="53" xfId="3" applyNumberFormat="1" applyFont="1" applyBorder="1" applyAlignment="1">
      <alignment horizontal="right"/>
    </xf>
    <xf numFmtId="176" fontId="9" fillId="0" borderId="56" xfId="3" applyNumberFormat="1" applyFont="1" applyBorder="1" applyAlignment="1">
      <alignment horizontal="right"/>
    </xf>
    <xf numFmtId="176" fontId="18" fillId="0" borderId="0" xfId="0" applyNumberFormat="1" applyFont="1" applyAlignment="1">
      <alignment vertical="center"/>
    </xf>
    <xf numFmtId="176" fontId="9" fillId="0" borderId="0" xfId="0" applyNumberFormat="1" applyFont="1" applyAlignment="1" applyProtection="1">
      <alignment vertical="center"/>
    </xf>
    <xf numFmtId="176" fontId="11" fillId="0" borderId="0" xfId="3" applyNumberFormat="1" applyFont="1" applyAlignment="1" applyProtection="1">
      <alignment vertical="center"/>
    </xf>
    <xf numFmtId="176" fontId="8" fillId="0" borderId="0" xfId="0" applyNumberFormat="1" applyFont="1" applyAlignment="1">
      <alignment horizontal="left" vertical="center"/>
    </xf>
    <xf numFmtId="176" fontId="8" fillId="0" borderId="0" xfId="0" applyNumberFormat="1" applyFont="1" applyAlignment="1" applyProtection="1">
      <alignment vertical="center"/>
    </xf>
    <xf numFmtId="176" fontId="12" fillId="0" borderId="0" xfId="0" applyNumberFormat="1" applyFont="1" applyAlignment="1" applyProtection="1">
      <alignment horizontal="center" vertical="center"/>
    </xf>
    <xf numFmtId="176" fontId="12" fillId="0" borderId="62" xfId="0" applyNumberFormat="1" applyFont="1" applyBorder="1" applyAlignment="1">
      <alignment horizontal="center" vertical="center"/>
    </xf>
    <xf numFmtId="176" fontId="19" fillId="0" borderId="0" xfId="3" applyNumberFormat="1" applyFont="1" applyAlignment="1" applyProtection="1">
      <alignment vertical="center"/>
    </xf>
    <xf numFmtId="176" fontId="9" fillId="0" borderId="0" xfId="3" applyNumberFormat="1" applyFont="1" applyAlignment="1" applyProtection="1">
      <alignment vertical="center"/>
    </xf>
    <xf numFmtId="176" fontId="9" fillId="0" borderId="63" xfId="0" applyNumberFormat="1" applyFont="1" applyBorder="1" applyAlignment="1">
      <alignment horizontal="centerContinuous" vertical="center"/>
    </xf>
    <xf numFmtId="176" fontId="9" fillId="0" borderId="2" xfId="0" applyNumberFormat="1" applyFont="1" applyBorder="1" applyAlignment="1">
      <alignment horizontal="centerContinuous" vertical="center"/>
    </xf>
    <xf numFmtId="176" fontId="9" fillId="0" borderId="0" xfId="3" applyNumberFormat="1" applyFont="1" applyAlignment="1">
      <alignment horizontal="centerContinuous" vertical="center"/>
    </xf>
    <xf numFmtId="176" fontId="9" fillId="0" borderId="5" xfId="3" applyNumberFormat="1" applyFont="1" applyBorder="1" applyAlignment="1">
      <alignment horizontal="centerContinuous" vertical="center"/>
    </xf>
    <xf numFmtId="176" fontId="9" fillId="0" borderId="64" xfId="0" applyNumberFormat="1" applyFont="1" applyBorder="1" applyAlignment="1">
      <alignment horizontal="centerContinuous" vertical="center"/>
    </xf>
    <xf numFmtId="176" fontId="9" fillId="0" borderId="65" xfId="0" applyNumberFormat="1" applyFont="1" applyBorder="1" applyAlignment="1">
      <alignment horizontal="center" vertical="center"/>
    </xf>
    <xf numFmtId="176" fontId="9" fillId="0" borderId="66" xfId="0" applyNumberFormat="1" applyFont="1" applyBorder="1" applyAlignment="1">
      <alignment horizontal="centerContinuous" vertical="center"/>
    </xf>
    <xf numFmtId="176" fontId="9" fillId="0" borderId="67" xfId="3" applyNumberFormat="1" applyFont="1" applyBorder="1" applyAlignment="1">
      <alignment vertical="center"/>
    </xf>
    <xf numFmtId="176" fontId="9" fillId="0" borderId="65" xfId="3" applyNumberFormat="1" applyFont="1" applyBorder="1" applyAlignment="1">
      <alignment horizontal="center" vertical="center"/>
    </xf>
    <xf numFmtId="176" fontId="9" fillId="0" borderId="68" xfId="3" applyNumberFormat="1" applyFont="1" applyBorder="1" applyAlignment="1">
      <alignment vertical="center"/>
    </xf>
    <xf numFmtId="176" fontId="9" fillId="0" borderId="7" xfId="3" applyNumberFormat="1" applyFont="1" applyBorder="1" applyAlignment="1">
      <alignment vertical="center"/>
    </xf>
    <xf numFmtId="176" fontId="9" fillId="0" borderId="69" xfId="3" applyNumberFormat="1" applyFont="1" applyBorder="1" applyAlignment="1">
      <alignment vertical="center"/>
    </xf>
    <xf numFmtId="176" fontId="9" fillId="0" borderId="34" xfId="0" applyNumberFormat="1" applyFont="1" applyBorder="1" applyAlignment="1">
      <alignment horizontal="center" vertical="center"/>
    </xf>
    <xf numFmtId="176" fontId="9" fillId="0" borderId="11" xfId="0" applyNumberFormat="1" applyFont="1" applyBorder="1" applyAlignment="1" applyProtection="1">
      <alignment horizontal="center" vertical="center"/>
    </xf>
    <xf numFmtId="176" fontId="9" fillId="0" borderId="70" xfId="0" applyNumberFormat="1" applyFont="1" applyBorder="1" applyAlignment="1" applyProtection="1">
      <alignment horizontal="center" vertical="center"/>
    </xf>
    <xf numFmtId="176" fontId="9" fillId="0" borderId="71" xfId="3" applyNumberFormat="1" applyFont="1" applyBorder="1" applyAlignment="1">
      <alignment vertical="center"/>
    </xf>
    <xf numFmtId="176" fontId="9" fillId="0" borderId="12" xfId="0" applyNumberFormat="1" applyFont="1" applyBorder="1" applyAlignment="1" applyProtection="1">
      <alignment horizontal="center" vertical="center"/>
    </xf>
    <xf numFmtId="176" fontId="9" fillId="0" borderId="10" xfId="3" applyNumberFormat="1" applyFont="1" applyBorder="1" applyAlignment="1">
      <alignment horizontal="center" vertical="center"/>
    </xf>
    <xf numFmtId="176" fontId="9" fillId="0" borderId="15" xfId="0" quotePrefix="1" applyNumberFormat="1" applyFont="1" applyBorder="1" applyAlignment="1" applyProtection="1">
      <alignment horizontal="center" vertical="center"/>
    </xf>
    <xf numFmtId="176" fontId="9" fillId="0" borderId="72" xfId="0" quotePrefix="1" applyNumberFormat="1" applyFont="1" applyBorder="1" applyAlignment="1" applyProtection="1">
      <alignment horizontal="center" vertical="center"/>
    </xf>
    <xf numFmtId="176" fontId="9" fillId="0" borderId="14" xfId="3" quotePrefix="1" applyNumberFormat="1" applyFont="1" applyBorder="1" applyAlignment="1" applyProtection="1">
      <alignment horizontal="center" vertical="center"/>
    </xf>
    <xf numFmtId="176" fontId="9" fillId="0" borderId="15" xfId="3" quotePrefix="1" applyNumberFormat="1" applyFont="1" applyBorder="1" applyAlignment="1" applyProtection="1">
      <alignment horizontal="center" vertical="center"/>
    </xf>
    <xf numFmtId="176" fontId="9" fillId="0" borderId="17" xfId="3" quotePrefix="1" applyNumberFormat="1" applyFont="1" applyBorder="1" applyAlignment="1" applyProtection="1">
      <alignment horizontal="center" vertical="center"/>
    </xf>
    <xf numFmtId="176" fontId="11" fillId="0" borderId="0" xfId="3" applyNumberFormat="1" applyFont="1" applyBorder="1" applyAlignment="1" applyProtection="1">
      <alignment vertical="center"/>
    </xf>
    <xf numFmtId="176" fontId="9" fillId="0" borderId="73" xfId="0" applyNumberFormat="1" applyFont="1" applyBorder="1" applyAlignment="1"/>
    <xf numFmtId="176" fontId="9" fillId="0" borderId="74" xfId="3" applyNumberFormat="1" applyFont="1" applyBorder="1" applyAlignment="1"/>
    <xf numFmtId="176" fontId="9" fillId="0" borderId="75" xfId="3" applyNumberFormat="1" applyFont="1" applyBorder="1" applyAlignment="1">
      <alignment horizontal="right"/>
    </xf>
    <xf numFmtId="176" fontId="9" fillId="0" borderId="0" xfId="0" applyNumberFormat="1" applyFont="1" applyBorder="1" applyAlignment="1">
      <alignment vertical="center"/>
    </xf>
    <xf numFmtId="176" fontId="9" fillId="0" borderId="43" xfId="3" applyNumberFormat="1" applyFont="1" applyBorder="1" applyAlignment="1"/>
    <xf numFmtId="176" fontId="9" fillId="0" borderId="59" xfId="3" applyNumberFormat="1" applyFont="1" applyBorder="1" applyAlignment="1">
      <alignment horizontal="right"/>
    </xf>
    <xf numFmtId="176" fontId="9" fillId="0" borderId="35" xfId="2" applyNumberFormat="1" applyFont="1" applyFill="1" applyBorder="1" applyAlignment="1"/>
    <xf numFmtId="176" fontId="9" fillId="0" borderId="76" xfId="2" applyNumberFormat="1" applyFont="1" applyFill="1" applyBorder="1" applyAlignment="1"/>
    <xf numFmtId="176" fontId="9" fillId="0" borderId="19" xfId="3" applyNumberFormat="1" applyFont="1" applyFill="1" applyBorder="1" applyAlignment="1"/>
    <xf numFmtId="176" fontId="9" fillId="0" borderId="35" xfId="3" applyNumberFormat="1" applyFont="1" applyFill="1" applyBorder="1" applyAlignment="1"/>
    <xf numFmtId="176" fontId="9" fillId="0" borderId="77" xfId="3" applyNumberFormat="1" applyFont="1" applyFill="1" applyBorder="1" applyAlignment="1"/>
    <xf numFmtId="176" fontId="9" fillId="0" borderId="37" xfId="2" applyNumberFormat="1" applyFont="1" applyFill="1" applyBorder="1" applyAlignment="1"/>
    <xf numFmtId="176" fontId="9" fillId="0" borderId="78" xfId="2" applyNumberFormat="1" applyFont="1" applyFill="1" applyBorder="1" applyAlignment="1"/>
    <xf numFmtId="176" fontId="9" fillId="0" borderId="21" xfId="3" applyNumberFormat="1" applyFont="1" applyFill="1" applyBorder="1" applyAlignment="1"/>
    <xf numFmtId="176" fontId="9" fillId="0" borderId="37" xfId="3" applyNumberFormat="1" applyFont="1" applyFill="1" applyBorder="1" applyAlignment="1"/>
    <xf numFmtId="176" fontId="9" fillId="0" borderId="79" xfId="3" applyNumberFormat="1" applyFont="1" applyFill="1" applyBorder="1" applyAlignment="1"/>
    <xf numFmtId="176" fontId="9" fillId="0" borderId="39" xfId="2" applyNumberFormat="1" applyFont="1" applyFill="1" applyBorder="1" applyAlignment="1"/>
    <xf numFmtId="176" fontId="9" fillId="0" borderId="80" xfId="2" applyNumberFormat="1" applyFont="1" applyFill="1" applyBorder="1" applyAlignment="1"/>
    <xf numFmtId="176" fontId="9" fillId="0" borderId="23" xfId="3" applyNumberFormat="1" applyFont="1" applyFill="1" applyBorder="1" applyAlignment="1"/>
    <xf numFmtId="176" fontId="9" fillId="0" borderId="39" xfId="3" applyNumberFormat="1" applyFont="1" applyFill="1" applyBorder="1" applyAlignment="1"/>
    <xf numFmtId="176" fontId="9" fillId="0" borderId="81" xfId="3" applyNumberFormat="1" applyFont="1" applyFill="1" applyBorder="1" applyAlignment="1"/>
    <xf numFmtId="176" fontId="9" fillId="0" borderId="41" xfId="2" applyNumberFormat="1" applyFont="1" applyFill="1" applyBorder="1" applyAlignment="1"/>
    <xf numFmtId="176" fontId="9" fillId="0" borderId="82" xfId="2" applyNumberFormat="1" applyFont="1" applyFill="1" applyBorder="1" applyAlignment="1"/>
    <xf numFmtId="176" fontId="9" fillId="0" borderId="25" xfId="3" applyNumberFormat="1" applyFont="1" applyFill="1" applyBorder="1" applyAlignment="1"/>
    <xf numFmtId="176" fontId="9" fillId="0" borderId="41" xfId="3" applyNumberFormat="1" applyFont="1" applyFill="1" applyBorder="1" applyAlignment="1"/>
    <xf numFmtId="176" fontId="9" fillId="0" borderId="83" xfId="3" applyNumberFormat="1" applyFont="1" applyFill="1" applyBorder="1" applyAlignment="1"/>
    <xf numFmtId="176" fontId="9" fillId="0" borderId="28" xfId="2" applyNumberFormat="1" applyFont="1" applyFill="1" applyBorder="1" applyAlignment="1"/>
    <xf numFmtId="176" fontId="9" fillId="0" borderId="29" xfId="3" applyNumberFormat="1" applyFont="1" applyFill="1" applyBorder="1" applyAlignment="1"/>
    <xf numFmtId="176" fontId="9" fillId="0" borderId="31" xfId="3" applyNumberFormat="1" applyFont="1" applyFill="1" applyBorder="1" applyAlignment="1"/>
    <xf numFmtId="176" fontId="9" fillId="0" borderId="74" xfId="3" applyNumberFormat="1" applyFont="1" applyFill="1" applyBorder="1" applyAlignment="1"/>
    <xf numFmtId="176" fontId="9" fillId="0" borderId="35" xfId="3" applyNumberFormat="1" applyFont="1" applyFill="1" applyBorder="1" applyAlignment="1">
      <alignment horizontal="right"/>
    </xf>
    <xf numFmtId="176" fontId="9" fillId="0" borderId="36" xfId="3" applyNumberFormat="1" applyFont="1" applyFill="1" applyBorder="1" applyAlignment="1">
      <alignment horizontal="right"/>
    </xf>
    <xf numFmtId="176" fontId="9" fillId="0" borderId="77" xfId="3" applyNumberFormat="1" applyFont="1" applyFill="1" applyBorder="1" applyAlignment="1">
      <alignment horizontal="right"/>
    </xf>
    <xf numFmtId="176" fontId="9" fillId="0" borderId="37" xfId="3" applyNumberFormat="1" applyFont="1" applyFill="1" applyBorder="1" applyAlignment="1">
      <alignment horizontal="right"/>
    </xf>
    <xf numFmtId="176" fontId="9" fillId="0" borderId="38" xfId="3" applyNumberFormat="1" applyFont="1" applyFill="1" applyBorder="1" applyAlignment="1">
      <alignment horizontal="right"/>
    </xf>
    <xf numFmtId="176" fontId="9" fillId="0" borderId="79" xfId="3" applyNumberFormat="1" applyFont="1" applyFill="1" applyBorder="1" applyAlignment="1">
      <alignment horizontal="right"/>
    </xf>
    <xf numFmtId="176" fontId="9" fillId="0" borderId="39" xfId="3" applyNumberFormat="1" applyFont="1" applyFill="1" applyBorder="1" applyAlignment="1">
      <alignment horizontal="right"/>
    </xf>
    <xf numFmtId="176" fontId="9" fillId="0" borderId="40" xfId="3" applyNumberFormat="1" applyFont="1" applyFill="1" applyBorder="1" applyAlignment="1">
      <alignment horizontal="right"/>
    </xf>
    <xf numFmtId="176" fontId="9" fillId="0" borderId="41" xfId="3" applyNumberFormat="1" applyFont="1" applyFill="1" applyBorder="1" applyAlignment="1">
      <alignment horizontal="right"/>
    </xf>
    <xf numFmtId="176" fontId="9" fillId="0" borderId="42" xfId="3" applyNumberFormat="1" applyFont="1" applyFill="1" applyBorder="1" applyAlignment="1">
      <alignment horizontal="right"/>
    </xf>
    <xf numFmtId="176" fontId="9" fillId="0" borderId="83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>
      <alignment horizontal="right"/>
    </xf>
    <xf numFmtId="176" fontId="9" fillId="0" borderId="29" xfId="3" applyNumberFormat="1" applyFont="1" applyFill="1" applyBorder="1" applyAlignment="1">
      <alignment horizontal="right"/>
    </xf>
    <xf numFmtId="176" fontId="9" fillId="0" borderId="84" xfId="3" applyNumberFormat="1" applyFont="1" applyFill="1" applyBorder="1" applyAlignment="1">
      <alignment horizontal="right"/>
    </xf>
    <xf numFmtId="176" fontId="9" fillId="0" borderId="74" xfId="3" applyNumberFormat="1" applyFont="1" applyFill="1" applyBorder="1" applyAlignment="1">
      <alignment horizontal="right"/>
    </xf>
    <xf numFmtId="176" fontId="9" fillId="0" borderId="28" xfId="3" applyNumberFormat="1" applyFont="1" applyFill="1" applyBorder="1" applyAlignment="1"/>
  </cellXfs>
  <cellStyles count="4">
    <cellStyle name="ハイパーリンク" xfId="1" builtinId="8"/>
    <cellStyle name="桁区切り" xfId="2" builtinId="6"/>
    <cellStyle name="標準" xfId="0" builtinId="0"/>
    <cellStyle name="標準_07市町村税政状況.（概要調書篇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36"/>
  <sheetViews>
    <sheetView view="pageBreakPreview" zoomScale="70" zoomScaleNormal="50" zoomScaleSheetLayoutView="70" workbookViewId="0">
      <pane xSplit="2" ySplit="8" topLeftCell="D14" activePane="bottomRight" state="frozen"/>
      <selection activeCell="K37" sqref="K37"/>
      <selection pane="topRight" activeCell="K37" sqref="K37"/>
      <selection pane="bottomLeft" activeCell="K37" sqref="K37"/>
      <selection pane="bottomRight" activeCell="F2" sqref="F2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1" width="22.125" style="5" customWidth="1"/>
    <col min="12" max="16384" width="11" style="5"/>
  </cols>
  <sheetData>
    <row r="1" spans="1:252" ht="23.1" customHeight="1" x14ac:dyDescent="0.15">
      <c r="C1" s="109" t="s">
        <v>354</v>
      </c>
      <c r="D1" s="110"/>
      <c r="E1" s="110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11"/>
      <c r="BR1" s="111"/>
      <c r="BS1" s="111"/>
      <c r="BT1" s="111"/>
      <c r="BU1" s="111"/>
      <c r="BV1" s="111"/>
      <c r="BW1" s="111"/>
      <c r="BX1" s="111"/>
      <c r="BY1" s="111"/>
      <c r="BZ1" s="111"/>
      <c r="CA1" s="111"/>
      <c r="CB1" s="111"/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  <c r="CV1" s="111"/>
      <c r="CW1" s="111"/>
      <c r="CX1" s="111"/>
      <c r="CY1" s="111"/>
      <c r="CZ1" s="111"/>
      <c r="DA1" s="111"/>
      <c r="DB1" s="111"/>
      <c r="DC1" s="111"/>
      <c r="DD1" s="111"/>
      <c r="DE1" s="111"/>
      <c r="DF1" s="111"/>
      <c r="DG1" s="111"/>
      <c r="DH1" s="111"/>
      <c r="DI1" s="111"/>
      <c r="DJ1" s="111"/>
      <c r="DK1" s="111"/>
      <c r="DL1" s="111"/>
      <c r="DM1" s="111"/>
      <c r="DN1" s="111"/>
      <c r="DO1" s="111"/>
      <c r="DP1" s="111"/>
      <c r="DQ1" s="111"/>
      <c r="DR1" s="111"/>
      <c r="DS1" s="111"/>
      <c r="DT1" s="111"/>
      <c r="DU1" s="111"/>
      <c r="DV1" s="111"/>
      <c r="DW1" s="111"/>
      <c r="DX1" s="111"/>
      <c r="DY1" s="111"/>
      <c r="DZ1" s="111"/>
      <c r="EA1" s="111"/>
      <c r="EB1" s="111"/>
      <c r="EC1" s="111"/>
      <c r="ED1" s="111"/>
      <c r="EE1" s="111"/>
      <c r="EF1" s="111"/>
      <c r="EG1" s="111"/>
      <c r="EH1" s="111"/>
      <c r="EI1" s="111"/>
      <c r="EJ1" s="111"/>
      <c r="EK1" s="111"/>
      <c r="EL1" s="111"/>
      <c r="EM1" s="111"/>
      <c r="EN1" s="111"/>
      <c r="EO1" s="111"/>
      <c r="EP1" s="111"/>
      <c r="EQ1" s="111"/>
      <c r="ER1" s="111"/>
      <c r="ES1" s="111"/>
      <c r="ET1" s="111"/>
      <c r="EU1" s="111"/>
      <c r="EV1" s="111"/>
      <c r="EW1" s="111"/>
      <c r="EX1" s="111"/>
      <c r="EY1" s="111"/>
      <c r="EZ1" s="111"/>
      <c r="FA1" s="111"/>
      <c r="FB1" s="111"/>
      <c r="FC1" s="111"/>
      <c r="FD1" s="111"/>
      <c r="FE1" s="111"/>
      <c r="FF1" s="111"/>
      <c r="FG1" s="111"/>
      <c r="FH1" s="111"/>
      <c r="FI1" s="111"/>
      <c r="FJ1" s="111"/>
      <c r="FK1" s="111"/>
      <c r="FL1" s="111"/>
      <c r="FM1" s="111"/>
      <c r="FN1" s="111"/>
      <c r="FO1" s="111"/>
      <c r="FP1" s="111"/>
      <c r="FQ1" s="111"/>
      <c r="FR1" s="111"/>
      <c r="FS1" s="111"/>
      <c r="FT1" s="111"/>
      <c r="FU1" s="111"/>
      <c r="FV1" s="111"/>
      <c r="FW1" s="111"/>
      <c r="FX1" s="111"/>
      <c r="FY1" s="111"/>
      <c r="FZ1" s="111"/>
      <c r="GA1" s="111"/>
      <c r="GB1" s="111"/>
      <c r="GC1" s="111"/>
      <c r="GD1" s="111"/>
      <c r="GE1" s="111"/>
      <c r="GF1" s="111"/>
      <c r="GG1" s="111"/>
      <c r="GH1" s="111"/>
      <c r="GI1" s="111"/>
      <c r="GJ1" s="111"/>
      <c r="GK1" s="111"/>
      <c r="GL1" s="111"/>
      <c r="GM1" s="111"/>
      <c r="GN1" s="111"/>
      <c r="GO1" s="111"/>
      <c r="GP1" s="111"/>
      <c r="GQ1" s="111"/>
      <c r="GR1" s="111"/>
      <c r="GS1" s="111"/>
      <c r="GT1" s="111"/>
      <c r="GU1" s="111"/>
      <c r="GV1" s="111"/>
      <c r="GW1" s="111"/>
      <c r="GX1" s="111"/>
      <c r="GY1" s="111"/>
      <c r="GZ1" s="111"/>
      <c r="HA1" s="111"/>
      <c r="HB1" s="111"/>
      <c r="HC1" s="111"/>
      <c r="HD1" s="111"/>
      <c r="HE1" s="111"/>
      <c r="HF1" s="111"/>
      <c r="HG1" s="111"/>
      <c r="HH1" s="111"/>
      <c r="HI1" s="111"/>
      <c r="HJ1" s="111"/>
      <c r="HK1" s="111"/>
      <c r="HL1" s="111"/>
      <c r="HM1" s="111"/>
      <c r="HN1" s="111"/>
      <c r="HO1" s="111"/>
      <c r="HP1" s="111"/>
      <c r="HQ1" s="111"/>
      <c r="HR1" s="111"/>
      <c r="HS1" s="111"/>
      <c r="HT1" s="111"/>
      <c r="HU1" s="111"/>
      <c r="HV1" s="111"/>
      <c r="HW1" s="111"/>
      <c r="HX1" s="111"/>
      <c r="HY1" s="111"/>
      <c r="HZ1" s="111"/>
      <c r="IA1" s="111"/>
      <c r="IB1" s="111"/>
      <c r="IC1" s="111"/>
      <c r="ID1" s="111"/>
      <c r="IE1" s="111"/>
      <c r="IF1" s="111"/>
      <c r="IG1" s="111"/>
      <c r="IH1" s="111"/>
      <c r="II1" s="111"/>
      <c r="IJ1" s="111"/>
      <c r="IK1" s="111"/>
      <c r="IL1" s="111"/>
      <c r="IM1" s="111"/>
      <c r="IN1" s="111"/>
      <c r="IO1" s="111"/>
      <c r="IP1" s="111"/>
      <c r="IQ1" s="111"/>
      <c r="IR1" s="111"/>
    </row>
    <row r="2" spans="1:252" ht="23.1" customHeight="1" x14ac:dyDescent="0.15">
      <c r="A2" s="2"/>
      <c r="B2" s="3"/>
      <c r="C2" s="112" t="s">
        <v>353</v>
      </c>
      <c r="D2" s="113"/>
      <c r="E2" s="113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  <c r="BW2" s="111"/>
      <c r="BX2" s="111"/>
      <c r="BY2" s="111"/>
      <c r="BZ2" s="111"/>
      <c r="CA2" s="111"/>
      <c r="CB2" s="111"/>
      <c r="CC2" s="111"/>
      <c r="CD2" s="111"/>
      <c r="CE2" s="111"/>
      <c r="CF2" s="111"/>
      <c r="CG2" s="111"/>
      <c r="CH2" s="111"/>
      <c r="CI2" s="111"/>
      <c r="CJ2" s="111"/>
      <c r="CK2" s="111"/>
      <c r="CL2" s="111"/>
      <c r="CM2" s="111"/>
      <c r="CN2" s="111"/>
      <c r="CO2" s="111"/>
      <c r="CP2" s="111"/>
      <c r="CQ2" s="111"/>
      <c r="CR2" s="111"/>
      <c r="CS2" s="111"/>
      <c r="CT2" s="111"/>
      <c r="CU2" s="111"/>
      <c r="CV2" s="111"/>
      <c r="CW2" s="111"/>
      <c r="CX2" s="111"/>
      <c r="CY2" s="111"/>
      <c r="CZ2" s="111"/>
      <c r="DA2" s="111"/>
      <c r="DB2" s="111"/>
      <c r="DC2" s="111"/>
      <c r="DD2" s="111"/>
      <c r="DE2" s="111"/>
      <c r="DF2" s="111"/>
      <c r="DG2" s="111"/>
      <c r="DH2" s="111"/>
      <c r="DI2" s="111"/>
      <c r="DJ2" s="111"/>
      <c r="DK2" s="111"/>
      <c r="DL2" s="111"/>
      <c r="DM2" s="111"/>
      <c r="DN2" s="111"/>
      <c r="DO2" s="111"/>
      <c r="DP2" s="111"/>
      <c r="DQ2" s="111"/>
      <c r="DR2" s="111"/>
      <c r="DS2" s="111"/>
      <c r="DT2" s="111"/>
      <c r="DU2" s="111"/>
      <c r="DV2" s="111"/>
      <c r="DW2" s="111"/>
      <c r="DX2" s="111"/>
      <c r="DY2" s="111"/>
      <c r="DZ2" s="111"/>
      <c r="EA2" s="111"/>
      <c r="EB2" s="111"/>
      <c r="EC2" s="111"/>
      <c r="ED2" s="111"/>
      <c r="EE2" s="111"/>
      <c r="EF2" s="111"/>
      <c r="EG2" s="111"/>
      <c r="EH2" s="111"/>
      <c r="EI2" s="111"/>
      <c r="EJ2" s="111"/>
      <c r="EK2" s="111"/>
      <c r="EL2" s="111"/>
      <c r="EM2" s="111"/>
      <c r="EN2" s="111"/>
      <c r="EO2" s="111"/>
      <c r="EP2" s="111"/>
      <c r="EQ2" s="111"/>
      <c r="ER2" s="111"/>
      <c r="ES2" s="111"/>
      <c r="ET2" s="111"/>
      <c r="EU2" s="111"/>
      <c r="EV2" s="111"/>
      <c r="EW2" s="111"/>
      <c r="EX2" s="111"/>
      <c r="EY2" s="111"/>
      <c r="EZ2" s="111"/>
      <c r="FA2" s="111"/>
      <c r="FB2" s="111"/>
      <c r="FC2" s="111"/>
      <c r="FD2" s="111"/>
      <c r="FE2" s="111"/>
      <c r="FF2" s="111"/>
      <c r="FG2" s="111"/>
      <c r="FH2" s="111"/>
      <c r="FI2" s="111"/>
      <c r="FJ2" s="111"/>
      <c r="FK2" s="111"/>
      <c r="FL2" s="111"/>
      <c r="FM2" s="111"/>
      <c r="FN2" s="111"/>
      <c r="FO2" s="111"/>
      <c r="FP2" s="111"/>
      <c r="FQ2" s="111"/>
      <c r="FR2" s="111"/>
      <c r="FS2" s="111"/>
      <c r="FT2" s="111"/>
      <c r="FU2" s="111"/>
      <c r="FV2" s="111"/>
      <c r="FW2" s="111"/>
      <c r="FX2" s="111"/>
      <c r="FY2" s="111"/>
      <c r="FZ2" s="111"/>
      <c r="GA2" s="111"/>
      <c r="GB2" s="111"/>
      <c r="GC2" s="111"/>
      <c r="GD2" s="111"/>
      <c r="GE2" s="111"/>
      <c r="GF2" s="111"/>
      <c r="GG2" s="111"/>
      <c r="GH2" s="111"/>
      <c r="GI2" s="111"/>
      <c r="GJ2" s="111"/>
      <c r="GK2" s="111"/>
      <c r="GL2" s="111"/>
      <c r="GM2" s="111"/>
      <c r="GN2" s="111"/>
      <c r="GO2" s="111"/>
      <c r="GP2" s="111"/>
      <c r="GQ2" s="111"/>
      <c r="GR2" s="111"/>
      <c r="GS2" s="111"/>
      <c r="GT2" s="111"/>
      <c r="GU2" s="111"/>
      <c r="GV2" s="111"/>
      <c r="GW2" s="111"/>
      <c r="GX2" s="111"/>
      <c r="GY2" s="111"/>
      <c r="GZ2" s="111"/>
      <c r="HA2" s="111"/>
      <c r="HB2" s="111"/>
      <c r="HC2" s="111"/>
      <c r="HD2" s="111"/>
      <c r="HE2" s="111"/>
      <c r="HF2" s="111"/>
      <c r="HG2" s="111"/>
      <c r="HH2" s="111"/>
      <c r="HI2" s="111"/>
      <c r="HJ2" s="111"/>
      <c r="HK2" s="111"/>
      <c r="HL2" s="111"/>
      <c r="HM2" s="111"/>
      <c r="HN2" s="111"/>
      <c r="HO2" s="111"/>
      <c r="HP2" s="111"/>
      <c r="HQ2" s="111"/>
      <c r="HR2" s="111"/>
      <c r="HS2" s="111"/>
      <c r="HT2" s="111"/>
      <c r="HU2" s="111"/>
      <c r="HV2" s="111"/>
      <c r="HW2" s="111"/>
      <c r="HX2" s="111"/>
      <c r="HY2" s="111"/>
      <c r="HZ2" s="111"/>
      <c r="IA2" s="111"/>
      <c r="IB2" s="111"/>
      <c r="IC2" s="111"/>
      <c r="ID2" s="111"/>
      <c r="IE2" s="111"/>
      <c r="IF2" s="111"/>
      <c r="IG2" s="111"/>
      <c r="IH2" s="111"/>
      <c r="II2" s="111"/>
      <c r="IJ2" s="111"/>
      <c r="IK2" s="111"/>
      <c r="IL2" s="111"/>
      <c r="IM2" s="111"/>
      <c r="IN2" s="111"/>
      <c r="IO2" s="111"/>
      <c r="IP2" s="111"/>
      <c r="IQ2" s="111"/>
      <c r="IR2" s="111"/>
    </row>
    <row r="3" spans="1:252" ht="23.1" customHeight="1" thickBot="1" x14ac:dyDescent="0.2">
      <c r="A3" s="6"/>
      <c r="B3" s="6"/>
      <c r="D3" s="114"/>
      <c r="E3" s="115"/>
      <c r="F3" s="116"/>
      <c r="G3" s="111"/>
      <c r="H3" s="111"/>
      <c r="J3" s="111"/>
      <c r="K3" s="117" t="s">
        <v>0</v>
      </c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1"/>
      <c r="BP3" s="111"/>
      <c r="BQ3" s="111"/>
      <c r="BR3" s="111"/>
      <c r="BS3" s="11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11"/>
      <c r="CP3" s="111"/>
      <c r="CQ3" s="111"/>
      <c r="CR3" s="111"/>
      <c r="CS3" s="111"/>
      <c r="CT3" s="111"/>
      <c r="CU3" s="111"/>
      <c r="CV3" s="111"/>
      <c r="CW3" s="111"/>
      <c r="CX3" s="111"/>
      <c r="CY3" s="111"/>
      <c r="CZ3" s="111"/>
      <c r="DA3" s="111"/>
      <c r="DB3" s="111"/>
      <c r="DC3" s="111"/>
      <c r="DD3" s="111"/>
      <c r="DE3" s="111"/>
      <c r="DF3" s="111"/>
      <c r="DG3" s="111"/>
      <c r="DH3" s="111"/>
      <c r="DI3" s="111"/>
      <c r="DJ3" s="111"/>
      <c r="DK3" s="111"/>
      <c r="DL3" s="111"/>
      <c r="DM3" s="111"/>
      <c r="DN3" s="111"/>
      <c r="DO3" s="111"/>
      <c r="DP3" s="111"/>
      <c r="DQ3" s="111"/>
      <c r="DR3" s="111"/>
      <c r="DS3" s="111"/>
      <c r="DT3" s="111"/>
      <c r="DU3" s="111"/>
      <c r="DV3" s="111"/>
      <c r="DW3" s="111"/>
      <c r="DX3" s="111"/>
      <c r="DY3" s="111"/>
      <c r="DZ3" s="111"/>
      <c r="EA3" s="111"/>
      <c r="EB3" s="111"/>
      <c r="EC3" s="111"/>
      <c r="ED3" s="111"/>
      <c r="EE3" s="111"/>
      <c r="EF3" s="111"/>
      <c r="EG3" s="111"/>
      <c r="EH3" s="111"/>
      <c r="EI3" s="111"/>
      <c r="EJ3" s="111"/>
      <c r="EK3" s="111"/>
      <c r="EL3" s="111"/>
      <c r="EM3" s="111"/>
      <c r="EN3" s="111"/>
      <c r="EO3" s="111"/>
      <c r="EP3" s="111"/>
      <c r="EQ3" s="111"/>
      <c r="ER3" s="111"/>
      <c r="ES3" s="111"/>
      <c r="ET3" s="111"/>
      <c r="EU3" s="111"/>
      <c r="EV3" s="111"/>
      <c r="EW3" s="111"/>
      <c r="EX3" s="111"/>
      <c r="EY3" s="111"/>
      <c r="EZ3" s="111"/>
      <c r="FA3" s="111"/>
      <c r="FB3" s="111"/>
      <c r="FC3" s="111"/>
      <c r="FD3" s="111"/>
      <c r="FE3" s="111"/>
      <c r="FF3" s="111"/>
      <c r="FG3" s="111"/>
      <c r="FH3" s="111"/>
      <c r="FI3" s="111"/>
      <c r="FJ3" s="111"/>
      <c r="FK3" s="111"/>
      <c r="FL3" s="111"/>
      <c r="FM3" s="111"/>
      <c r="FN3" s="111"/>
      <c r="FO3" s="111"/>
      <c r="FP3" s="111"/>
      <c r="FQ3" s="111"/>
      <c r="FR3" s="111"/>
      <c r="FS3" s="111"/>
      <c r="FT3" s="111"/>
      <c r="FU3" s="111"/>
      <c r="FV3" s="111"/>
      <c r="FW3" s="111"/>
      <c r="FX3" s="111"/>
      <c r="FY3" s="111"/>
      <c r="FZ3" s="111"/>
      <c r="GA3" s="111"/>
      <c r="GB3" s="111"/>
      <c r="GC3" s="111"/>
      <c r="GD3" s="111"/>
      <c r="GE3" s="111"/>
      <c r="GF3" s="111"/>
      <c r="GG3" s="111"/>
      <c r="GH3" s="111"/>
      <c r="GI3" s="111"/>
      <c r="GJ3" s="111"/>
      <c r="GK3" s="111"/>
      <c r="GL3" s="111"/>
      <c r="GM3" s="111"/>
      <c r="GN3" s="111"/>
      <c r="GO3" s="111"/>
      <c r="GP3" s="111"/>
      <c r="GQ3" s="111"/>
      <c r="GR3" s="111"/>
      <c r="GS3" s="111"/>
      <c r="GT3" s="111"/>
      <c r="GU3" s="111"/>
      <c r="GV3" s="111"/>
      <c r="GW3" s="111"/>
      <c r="GX3" s="111"/>
      <c r="GY3" s="111"/>
      <c r="GZ3" s="111"/>
      <c r="HA3" s="111"/>
      <c r="HB3" s="111"/>
      <c r="HC3" s="111"/>
      <c r="HD3" s="111"/>
      <c r="HE3" s="111"/>
      <c r="HF3" s="111"/>
      <c r="HG3" s="111"/>
      <c r="HH3" s="111"/>
      <c r="HI3" s="111"/>
      <c r="HJ3" s="111"/>
      <c r="HK3" s="111"/>
      <c r="HL3" s="111"/>
      <c r="HM3" s="111"/>
      <c r="HN3" s="111"/>
      <c r="HO3" s="111"/>
      <c r="HP3" s="111"/>
      <c r="HQ3" s="111"/>
      <c r="HR3" s="111"/>
      <c r="HS3" s="111"/>
      <c r="HT3" s="111"/>
      <c r="HU3" s="111"/>
      <c r="HV3" s="111"/>
      <c r="HW3" s="111"/>
      <c r="HX3" s="111"/>
      <c r="HY3" s="111"/>
      <c r="HZ3" s="111"/>
      <c r="IA3" s="111"/>
      <c r="IB3" s="111"/>
      <c r="IC3" s="111"/>
      <c r="ID3" s="111"/>
      <c r="IE3" s="111"/>
      <c r="IF3" s="111"/>
      <c r="IG3" s="111"/>
      <c r="IH3" s="111"/>
      <c r="II3" s="111"/>
      <c r="IJ3" s="111"/>
      <c r="IK3" s="111"/>
      <c r="IL3" s="111"/>
      <c r="IM3" s="111"/>
      <c r="IN3" s="111"/>
      <c r="IO3" s="111"/>
      <c r="IP3" s="111"/>
      <c r="IQ3" s="111"/>
      <c r="IR3" s="111"/>
    </row>
    <row r="4" spans="1:252" ht="23.1" customHeight="1" x14ac:dyDescent="0.15">
      <c r="A4" s="11"/>
      <c r="B4" s="12"/>
      <c r="C4" s="118" t="s">
        <v>166</v>
      </c>
      <c r="D4" s="119"/>
      <c r="E4" s="120"/>
      <c r="F4" s="14"/>
      <c r="G4" s="77"/>
      <c r="H4" s="77"/>
      <c r="I4" s="77"/>
      <c r="J4" s="77"/>
      <c r="K4" s="12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111"/>
      <c r="BX4" s="111"/>
      <c r="BY4" s="111"/>
      <c r="BZ4" s="111"/>
      <c r="CA4" s="111"/>
      <c r="CB4" s="111"/>
      <c r="CC4" s="111"/>
      <c r="CD4" s="111"/>
      <c r="CE4" s="111"/>
      <c r="CF4" s="111"/>
      <c r="CG4" s="111"/>
      <c r="CH4" s="111"/>
      <c r="CI4" s="111"/>
      <c r="CJ4" s="111"/>
      <c r="CK4" s="111"/>
      <c r="CL4" s="111"/>
      <c r="CM4" s="111"/>
      <c r="CN4" s="111"/>
      <c r="CO4" s="111"/>
      <c r="CP4" s="111"/>
      <c r="CQ4" s="111"/>
      <c r="CR4" s="111"/>
      <c r="CS4" s="111"/>
      <c r="CT4" s="111"/>
      <c r="CU4" s="111"/>
      <c r="CV4" s="111"/>
      <c r="CW4" s="111"/>
      <c r="CX4" s="111"/>
      <c r="CY4" s="111"/>
      <c r="CZ4" s="111"/>
      <c r="DA4" s="111"/>
      <c r="DB4" s="111"/>
      <c r="DC4" s="111"/>
      <c r="DD4" s="111"/>
      <c r="DE4" s="111"/>
      <c r="DF4" s="111"/>
      <c r="DG4" s="111"/>
      <c r="DH4" s="111"/>
      <c r="DI4" s="111"/>
      <c r="DJ4" s="111"/>
      <c r="DK4" s="111"/>
      <c r="DL4" s="111"/>
      <c r="DM4" s="111"/>
      <c r="DN4" s="111"/>
      <c r="DO4" s="111"/>
      <c r="DP4" s="111"/>
      <c r="DQ4" s="111"/>
      <c r="DR4" s="111"/>
      <c r="DS4" s="111"/>
      <c r="DT4" s="111"/>
      <c r="DU4" s="111"/>
      <c r="DV4" s="111"/>
      <c r="DW4" s="111"/>
      <c r="DX4" s="111"/>
      <c r="DY4" s="111"/>
      <c r="DZ4" s="111"/>
      <c r="EA4" s="111"/>
      <c r="EB4" s="111"/>
      <c r="EC4" s="111"/>
      <c r="ED4" s="111"/>
      <c r="EE4" s="111"/>
      <c r="EF4" s="111"/>
      <c r="EG4" s="111"/>
      <c r="EH4" s="111"/>
      <c r="EI4" s="111"/>
      <c r="EJ4" s="111"/>
      <c r="EK4" s="111"/>
      <c r="EL4" s="111"/>
      <c r="EM4" s="111"/>
      <c r="EN4" s="111"/>
      <c r="EO4" s="111"/>
      <c r="EP4" s="111"/>
      <c r="EQ4" s="111"/>
      <c r="ER4" s="111"/>
      <c r="ES4" s="111"/>
      <c r="ET4" s="111"/>
      <c r="EU4" s="111"/>
      <c r="EV4" s="111"/>
      <c r="EW4" s="111"/>
      <c r="EX4" s="111"/>
      <c r="EY4" s="111"/>
      <c r="EZ4" s="111"/>
      <c r="FA4" s="111"/>
      <c r="FB4" s="111"/>
      <c r="FC4" s="111"/>
      <c r="FD4" s="111"/>
      <c r="FE4" s="111"/>
      <c r="FF4" s="111"/>
      <c r="FG4" s="111"/>
      <c r="FH4" s="111"/>
      <c r="FI4" s="111"/>
      <c r="FJ4" s="111"/>
      <c r="FK4" s="111"/>
      <c r="FL4" s="111"/>
      <c r="FM4" s="111"/>
      <c r="FN4" s="111"/>
      <c r="FO4" s="111"/>
      <c r="FP4" s="111"/>
      <c r="FQ4" s="111"/>
      <c r="FR4" s="111"/>
      <c r="FS4" s="111"/>
      <c r="FT4" s="111"/>
      <c r="FU4" s="111"/>
      <c r="FV4" s="111"/>
      <c r="FW4" s="111"/>
      <c r="FX4" s="111"/>
      <c r="FY4" s="111"/>
      <c r="FZ4" s="111"/>
      <c r="GA4" s="111"/>
      <c r="GB4" s="111"/>
      <c r="GC4" s="111"/>
      <c r="GD4" s="111"/>
      <c r="GE4" s="111"/>
      <c r="GF4" s="111"/>
      <c r="GG4" s="111"/>
      <c r="GH4" s="111"/>
      <c r="GI4" s="111"/>
      <c r="GJ4" s="111"/>
      <c r="GK4" s="111"/>
      <c r="GL4" s="111"/>
      <c r="GM4" s="111"/>
      <c r="GN4" s="111"/>
      <c r="GO4" s="111"/>
      <c r="GP4" s="111"/>
      <c r="GQ4" s="111"/>
      <c r="GR4" s="111"/>
      <c r="GS4" s="111"/>
      <c r="GT4" s="111"/>
      <c r="GU4" s="111"/>
      <c r="GV4" s="111"/>
      <c r="GW4" s="111"/>
      <c r="GX4" s="111"/>
      <c r="GY4" s="111"/>
      <c r="GZ4" s="111"/>
      <c r="HA4" s="111"/>
      <c r="HB4" s="111"/>
      <c r="HC4" s="111"/>
      <c r="HD4" s="111"/>
      <c r="HE4" s="111"/>
      <c r="HF4" s="111"/>
      <c r="HG4" s="111"/>
      <c r="HH4" s="111"/>
      <c r="HI4" s="111"/>
      <c r="HJ4" s="111"/>
      <c r="HK4" s="111"/>
      <c r="HL4" s="111"/>
      <c r="HM4" s="111"/>
      <c r="HN4" s="111"/>
      <c r="HO4" s="111"/>
      <c r="HP4" s="111"/>
      <c r="HQ4" s="111"/>
      <c r="HR4" s="111"/>
      <c r="HS4" s="111"/>
      <c r="HT4" s="111"/>
      <c r="HU4" s="111"/>
      <c r="HV4" s="111"/>
      <c r="HW4" s="111"/>
      <c r="HX4" s="111"/>
      <c r="HY4" s="111"/>
      <c r="HZ4" s="111"/>
      <c r="IA4" s="111"/>
      <c r="IB4" s="111"/>
      <c r="IC4" s="111"/>
      <c r="ID4" s="111"/>
      <c r="IE4" s="111"/>
      <c r="IF4" s="111"/>
      <c r="IG4" s="111"/>
      <c r="IH4" s="111"/>
      <c r="II4" s="111"/>
      <c r="IJ4" s="111"/>
      <c r="IK4" s="111"/>
      <c r="IL4" s="111"/>
      <c r="IM4" s="111"/>
      <c r="IN4" s="111"/>
      <c r="IO4" s="111"/>
      <c r="IP4" s="111"/>
      <c r="IQ4" s="111"/>
      <c r="IR4" s="111"/>
    </row>
    <row r="5" spans="1:252" ht="23.1" customHeight="1" x14ac:dyDescent="0.15">
      <c r="A5" s="17"/>
      <c r="B5" s="18"/>
      <c r="C5" s="122"/>
      <c r="D5" s="123" t="s">
        <v>164</v>
      </c>
      <c r="E5" s="124"/>
      <c r="F5" s="125"/>
      <c r="G5" s="126" t="s">
        <v>165</v>
      </c>
      <c r="H5" s="127"/>
      <c r="I5" s="128"/>
      <c r="J5" s="126" t="s">
        <v>349</v>
      </c>
      <c r="K5" s="129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1"/>
      <c r="CI5" s="111"/>
      <c r="CJ5" s="111"/>
      <c r="CK5" s="111"/>
      <c r="CL5" s="111"/>
      <c r="CM5" s="111"/>
      <c r="CN5" s="111"/>
      <c r="CO5" s="111"/>
      <c r="CP5" s="111"/>
      <c r="CQ5" s="111"/>
      <c r="CR5" s="111"/>
      <c r="CS5" s="111"/>
      <c r="CT5" s="111"/>
      <c r="CU5" s="111"/>
      <c r="CV5" s="111"/>
      <c r="CW5" s="111"/>
      <c r="CX5" s="111"/>
      <c r="CY5" s="111"/>
      <c r="CZ5" s="111"/>
      <c r="DA5" s="111"/>
      <c r="DB5" s="111"/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111"/>
      <c r="EI5" s="111"/>
      <c r="EJ5" s="111"/>
      <c r="EK5" s="111"/>
      <c r="EL5" s="111"/>
      <c r="EM5" s="111"/>
      <c r="EN5" s="111"/>
      <c r="EO5" s="111"/>
      <c r="EP5" s="111"/>
      <c r="EQ5" s="111"/>
      <c r="ER5" s="111"/>
      <c r="ES5" s="111"/>
      <c r="ET5" s="111"/>
      <c r="EU5" s="111"/>
      <c r="EV5" s="111"/>
      <c r="EW5" s="111"/>
      <c r="EX5" s="111"/>
      <c r="EY5" s="111"/>
      <c r="EZ5" s="111"/>
      <c r="FA5" s="111"/>
      <c r="FB5" s="111"/>
      <c r="FC5" s="111"/>
      <c r="FD5" s="111"/>
      <c r="FE5" s="111"/>
      <c r="FF5" s="111"/>
      <c r="FG5" s="111"/>
      <c r="FH5" s="111"/>
      <c r="FI5" s="111"/>
      <c r="FJ5" s="111"/>
      <c r="FK5" s="111"/>
      <c r="FL5" s="111"/>
      <c r="FM5" s="111"/>
      <c r="FN5" s="111"/>
      <c r="FO5" s="111"/>
      <c r="FP5" s="111"/>
      <c r="FQ5" s="111"/>
      <c r="FR5" s="111"/>
      <c r="FS5" s="111"/>
      <c r="FT5" s="111"/>
      <c r="FU5" s="111"/>
      <c r="FV5" s="111"/>
      <c r="FW5" s="111"/>
      <c r="FX5" s="111"/>
      <c r="FY5" s="111"/>
      <c r="FZ5" s="111"/>
      <c r="GA5" s="111"/>
      <c r="GB5" s="111"/>
      <c r="GC5" s="111"/>
      <c r="GD5" s="111"/>
      <c r="GE5" s="111"/>
      <c r="GF5" s="111"/>
      <c r="GG5" s="111"/>
      <c r="GH5" s="111"/>
      <c r="GI5" s="111"/>
      <c r="GJ5" s="111"/>
      <c r="GK5" s="111"/>
      <c r="GL5" s="111"/>
      <c r="GM5" s="111"/>
      <c r="GN5" s="111"/>
      <c r="GO5" s="111"/>
      <c r="GP5" s="111"/>
      <c r="GQ5" s="111"/>
      <c r="GR5" s="111"/>
      <c r="GS5" s="111"/>
      <c r="GT5" s="111"/>
      <c r="GU5" s="111"/>
      <c r="GV5" s="111"/>
      <c r="GW5" s="111"/>
      <c r="GX5" s="111"/>
      <c r="GY5" s="111"/>
      <c r="GZ5" s="111"/>
      <c r="HA5" s="111"/>
      <c r="HB5" s="111"/>
      <c r="HC5" s="111"/>
      <c r="HD5" s="111"/>
      <c r="HE5" s="111"/>
      <c r="HF5" s="111"/>
      <c r="HG5" s="111"/>
      <c r="HH5" s="111"/>
      <c r="HI5" s="111"/>
      <c r="HJ5" s="111"/>
      <c r="HK5" s="111"/>
      <c r="HL5" s="111"/>
      <c r="HM5" s="111"/>
      <c r="HN5" s="111"/>
      <c r="HO5" s="111"/>
      <c r="HP5" s="111"/>
      <c r="HQ5" s="111"/>
      <c r="HR5" s="111"/>
      <c r="HS5" s="111"/>
      <c r="HT5" s="111"/>
      <c r="HU5" s="111"/>
      <c r="HV5" s="111"/>
      <c r="HW5" s="111"/>
      <c r="HX5" s="111"/>
      <c r="HY5" s="111"/>
      <c r="HZ5" s="111"/>
      <c r="IA5" s="111"/>
      <c r="IB5" s="111"/>
      <c r="IC5" s="111"/>
      <c r="ID5" s="111"/>
      <c r="IE5" s="111"/>
      <c r="IF5" s="111"/>
      <c r="IG5" s="111"/>
      <c r="IH5" s="111"/>
      <c r="II5" s="111"/>
      <c r="IJ5" s="111"/>
      <c r="IK5" s="111"/>
      <c r="IL5" s="111"/>
      <c r="IM5" s="111"/>
      <c r="IN5" s="111"/>
      <c r="IO5" s="111"/>
      <c r="IP5" s="111"/>
      <c r="IQ5" s="111"/>
      <c r="IR5" s="111"/>
    </row>
    <row r="6" spans="1:252" ht="23.1" customHeight="1" x14ac:dyDescent="0.15">
      <c r="A6" s="24" t="s">
        <v>350</v>
      </c>
      <c r="B6" s="25"/>
      <c r="C6" s="130"/>
      <c r="D6" s="131" t="s">
        <v>30</v>
      </c>
      <c r="E6" s="132" t="s">
        <v>30</v>
      </c>
      <c r="F6" s="133"/>
      <c r="G6" s="131" t="s">
        <v>30</v>
      </c>
      <c r="H6" s="132" t="s">
        <v>30</v>
      </c>
      <c r="I6" s="61"/>
      <c r="J6" s="131" t="s">
        <v>30</v>
      </c>
      <c r="K6" s="134" t="s">
        <v>30</v>
      </c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1"/>
      <c r="BN6" s="111"/>
      <c r="BO6" s="111"/>
      <c r="BP6" s="111"/>
      <c r="BQ6" s="111"/>
      <c r="BR6" s="111"/>
      <c r="BS6" s="111"/>
      <c r="BT6" s="111"/>
      <c r="BU6" s="111"/>
      <c r="BV6" s="111"/>
      <c r="BW6" s="111"/>
      <c r="BX6" s="111"/>
      <c r="BY6" s="111"/>
      <c r="BZ6" s="111"/>
      <c r="CA6" s="111"/>
      <c r="CB6" s="111"/>
      <c r="CC6" s="111"/>
      <c r="CD6" s="111"/>
      <c r="CE6" s="111"/>
      <c r="CF6" s="111"/>
      <c r="CG6" s="111"/>
      <c r="CH6" s="111"/>
      <c r="CI6" s="111"/>
      <c r="CJ6" s="111"/>
      <c r="CK6" s="111"/>
      <c r="CL6" s="111"/>
      <c r="CM6" s="111"/>
      <c r="CN6" s="111"/>
      <c r="CO6" s="111"/>
      <c r="CP6" s="111"/>
      <c r="CQ6" s="111"/>
      <c r="CR6" s="111"/>
      <c r="CS6" s="111"/>
      <c r="CT6" s="111"/>
      <c r="CU6" s="111"/>
      <c r="CV6" s="111"/>
      <c r="CW6" s="111"/>
      <c r="CX6" s="111"/>
      <c r="CY6" s="111"/>
      <c r="CZ6" s="111"/>
      <c r="DA6" s="111"/>
      <c r="DB6" s="111"/>
      <c r="DC6" s="111"/>
      <c r="DD6" s="111"/>
      <c r="DE6" s="111"/>
      <c r="DF6" s="111"/>
      <c r="DG6" s="111"/>
      <c r="DH6" s="111"/>
      <c r="DI6" s="111"/>
      <c r="DJ6" s="111"/>
      <c r="DK6" s="111"/>
      <c r="DL6" s="111"/>
      <c r="DM6" s="111"/>
      <c r="DN6" s="111"/>
      <c r="DO6" s="111"/>
      <c r="DP6" s="111"/>
      <c r="DQ6" s="111"/>
      <c r="DR6" s="111"/>
      <c r="DS6" s="111"/>
      <c r="DT6" s="111"/>
      <c r="DU6" s="111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11"/>
      <c r="EY6" s="111"/>
      <c r="EZ6" s="111"/>
      <c r="FA6" s="111"/>
      <c r="FB6" s="111"/>
      <c r="FC6" s="111"/>
      <c r="FD6" s="111"/>
      <c r="FE6" s="111"/>
      <c r="FF6" s="111"/>
      <c r="FG6" s="111"/>
      <c r="FH6" s="111"/>
      <c r="FI6" s="111"/>
      <c r="FJ6" s="111"/>
      <c r="FK6" s="111"/>
      <c r="FL6" s="111"/>
      <c r="FM6" s="111"/>
      <c r="FN6" s="111"/>
      <c r="FO6" s="111"/>
      <c r="FP6" s="111"/>
      <c r="FQ6" s="111"/>
      <c r="FR6" s="111"/>
      <c r="FS6" s="111"/>
      <c r="FT6" s="111"/>
      <c r="FU6" s="111"/>
      <c r="FV6" s="111"/>
      <c r="FW6" s="111"/>
      <c r="FX6" s="111"/>
      <c r="FY6" s="111"/>
      <c r="FZ6" s="111"/>
      <c r="GA6" s="111"/>
      <c r="GB6" s="111"/>
      <c r="GC6" s="111"/>
      <c r="GD6" s="111"/>
      <c r="GE6" s="111"/>
      <c r="GF6" s="111"/>
      <c r="GG6" s="111"/>
      <c r="GH6" s="111"/>
      <c r="GI6" s="111"/>
      <c r="GJ6" s="111"/>
      <c r="GK6" s="111"/>
      <c r="GL6" s="111"/>
      <c r="GM6" s="111"/>
      <c r="GN6" s="111"/>
      <c r="GO6" s="111"/>
      <c r="GP6" s="111"/>
      <c r="GQ6" s="111"/>
      <c r="GR6" s="111"/>
      <c r="GS6" s="111"/>
      <c r="GT6" s="111"/>
      <c r="GU6" s="111"/>
      <c r="GV6" s="111"/>
      <c r="GW6" s="111"/>
      <c r="GX6" s="111"/>
      <c r="GY6" s="111"/>
      <c r="GZ6" s="111"/>
      <c r="HA6" s="111"/>
      <c r="HB6" s="111"/>
      <c r="HC6" s="111"/>
      <c r="HD6" s="111"/>
      <c r="HE6" s="111"/>
      <c r="HF6" s="111"/>
      <c r="HG6" s="111"/>
      <c r="HH6" s="111"/>
      <c r="HI6" s="111"/>
      <c r="HJ6" s="111"/>
      <c r="HK6" s="111"/>
      <c r="HL6" s="111"/>
      <c r="HM6" s="111"/>
      <c r="HN6" s="111"/>
      <c r="HO6" s="111"/>
      <c r="HP6" s="111"/>
      <c r="HQ6" s="111"/>
      <c r="HR6" s="111"/>
      <c r="HS6" s="111"/>
      <c r="HT6" s="111"/>
      <c r="HU6" s="111"/>
      <c r="HV6" s="111"/>
      <c r="HW6" s="111"/>
      <c r="HX6" s="111"/>
      <c r="HY6" s="111"/>
      <c r="HZ6" s="111"/>
      <c r="IA6" s="111"/>
      <c r="IB6" s="111"/>
      <c r="IC6" s="111"/>
      <c r="ID6" s="111"/>
      <c r="IE6" s="111"/>
      <c r="IF6" s="111"/>
      <c r="IG6" s="111"/>
      <c r="IH6" s="111"/>
      <c r="II6" s="111"/>
      <c r="IJ6" s="111"/>
      <c r="IK6" s="111"/>
      <c r="IL6" s="111"/>
      <c r="IM6" s="111"/>
      <c r="IN6" s="111"/>
      <c r="IO6" s="111"/>
      <c r="IP6" s="111"/>
      <c r="IQ6" s="111"/>
      <c r="IR6" s="111"/>
    </row>
    <row r="7" spans="1:252" ht="23.1" customHeight="1" x14ac:dyDescent="0.15">
      <c r="A7" s="17"/>
      <c r="C7" s="130" t="s">
        <v>1</v>
      </c>
      <c r="D7" s="130" t="s">
        <v>38</v>
      </c>
      <c r="E7" s="132" t="s">
        <v>39</v>
      </c>
      <c r="F7" s="135" t="s">
        <v>1</v>
      </c>
      <c r="G7" s="130" t="s">
        <v>38</v>
      </c>
      <c r="H7" s="132" t="s">
        <v>39</v>
      </c>
      <c r="I7" s="63" t="s">
        <v>1</v>
      </c>
      <c r="J7" s="130" t="s">
        <v>38</v>
      </c>
      <c r="K7" s="134" t="s">
        <v>39</v>
      </c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  <c r="BW7" s="111"/>
      <c r="BX7" s="111"/>
      <c r="BY7" s="111"/>
      <c r="BZ7" s="111"/>
      <c r="CA7" s="111"/>
      <c r="CB7" s="111"/>
      <c r="CC7" s="111"/>
      <c r="CD7" s="111"/>
      <c r="CE7" s="111"/>
      <c r="CF7" s="111"/>
      <c r="CG7" s="111"/>
      <c r="CH7" s="111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11"/>
      <c r="FG7" s="111"/>
      <c r="FH7" s="111"/>
      <c r="FI7" s="111"/>
      <c r="FJ7" s="111"/>
      <c r="FK7" s="111"/>
      <c r="FL7" s="111"/>
      <c r="FM7" s="111"/>
      <c r="FN7" s="111"/>
      <c r="FO7" s="111"/>
      <c r="FP7" s="111"/>
      <c r="FQ7" s="111"/>
      <c r="FR7" s="111"/>
      <c r="FS7" s="111"/>
      <c r="FT7" s="111"/>
      <c r="FU7" s="111"/>
      <c r="FV7" s="111"/>
      <c r="FW7" s="111"/>
      <c r="FX7" s="111"/>
      <c r="FY7" s="111"/>
      <c r="FZ7" s="111"/>
      <c r="GA7" s="111"/>
      <c r="GB7" s="111"/>
      <c r="GC7" s="111"/>
      <c r="GD7" s="111"/>
      <c r="GE7" s="111"/>
      <c r="GF7" s="111"/>
      <c r="GG7" s="111"/>
      <c r="GH7" s="111"/>
      <c r="GI7" s="111"/>
      <c r="GJ7" s="111"/>
      <c r="GK7" s="111"/>
      <c r="GL7" s="111"/>
      <c r="GM7" s="111"/>
      <c r="GN7" s="111"/>
      <c r="GO7" s="111"/>
      <c r="GP7" s="111"/>
      <c r="GQ7" s="111"/>
      <c r="GR7" s="111"/>
      <c r="GS7" s="111"/>
      <c r="GT7" s="111"/>
      <c r="GU7" s="111"/>
      <c r="GV7" s="111"/>
      <c r="GW7" s="111"/>
      <c r="GX7" s="111"/>
      <c r="GY7" s="111"/>
      <c r="GZ7" s="111"/>
      <c r="HA7" s="111"/>
      <c r="HB7" s="111"/>
      <c r="HC7" s="111"/>
      <c r="HD7" s="111"/>
      <c r="HE7" s="111"/>
      <c r="HF7" s="111"/>
      <c r="HG7" s="111"/>
      <c r="HH7" s="111"/>
      <c r="HI7" s="111"/>
      <c r="HJ7" s="111"/>
      <c r="HK7" s="111"/>
      <c r="HL7" s="111"/>
      <c r="HM7" s="111"/>
      <c r="HN7" s="111"/>
      <c r="HO7" s="111"/>
      <c r="HP7" s="111"/>
      <c r="HQ7" s="111"/>
      <c r="HR7" s="111"/>
      <c r="HS7" s="111"/>
      <c r="HT7" s="111"/>
      <c r="HU7" s="111"/>
      <c r="HV7" s="111"/>
      <c r="HW7" s="111"/>
      <c r="HX7" s="111"/>
      <c r="HY7" s="111"/>
      <c r="HZ7" s="111"/>
      <c r="IA7" s="111"/>
      <c r="IB7" s="111"/>
      <c r="IC7" s="111"/>
      <c r="ID7" s="111"/>
      <c r="IE7" s="111"/>
      <c r="IF7" s="111"/>
      <c r="IG7" s="111"/>
      <c r="IH7" s="111"/>
      <c r="II7" s="111"/>
      <c r="IJ7" s="111"/>
      <c r="IK7" s="111"/>
      <c r="IL7" s="111"/>
      <c r="IM7" s="111"/>
      <c r="IN7" s="111"/>
      <c r="IO7" s="111"/>
      <c r="IP7" s="111"/>
      <c r="IQ7" s="111"/>
      <c r="IR7" s="111"/>
    </row>
    <row r="8" spans="1:252" ht="23.1" customHeight="1" x14ac:dyDescent="0.15">
      <c r="A8" s="31"/>
      <c r="B8" s="32"/>
      <c r="C8" s="136" t="s">
        <v>2</v>
      </c>
      <c r="D8" s="136" t="s">
        <v>3</v>
      </c>
      <c r="E8" s="137" t="s">
        <v>4</v>
      </c>
      <c r="F8" s="138" t="s">
        <v>5</v>
      </c>
      <c r="G8" s="139" t="s">
        <v>6</v>
      </c>
      <c r="H8" s="139" t="s">
        <v>7</v>
      </c>
      <c r="I8" s="139" t="s">
        <v>8</v>
      </c>
      <c r="J8" s="139" t="s">
        <v>9</v>
      </c>
      <c r="K8" s="140" t="s">
        <v>10</v>
      </c>
      <c r="L8" s="14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11"/>
      <c r="BV8" s="111"/>
      <c r="BW8" s="11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111"/>
      <c r="DD8" s="111"/>
      <c r="DE8" s="111"/>
      <c r="DF8" s="111"/>
      <c r="DG8" s="111"/>
      <c r="DH8" s="111"/>
      <c r="DI8" s="111"/>
      <c r="DJ8" s="111"/>
      <c r="DK8" s="111"/>
      <c r="DL8" s="111"/>
      <c r="DM8" s="111"/>
      <c r="DN8" s="111"/>
      <c r="DO8" s="111"/>
      <c r="DP8" s="111"/>
      <c r="DQ8" s="111"/>
      <c r="DR8" s="111"/>
      <c r="DS8" s="111"/>
      <c r="DT8" s="111"/>
      <c r="DU8" s="111"/>
      <c r="DV8" s="111"/>
      <c r="DW8" s="111"/>
      <c r="DX8" s="111"/>
      <c r="DY8" s="111"/>
      <c r="DZ8" s="111"/>
      <c r="EA8" s="111"/>
      <c r="EB8" s="111"/>
      <c r="EC8" s="111"/>
      <c r="ED8" s="111"/>
      <c r="EE8" s="111"/>
      <c r="EF8" s="111"/>
      <c r="EG8" s="111"/>
      <c r="EH8" s="111"/>
      <c r="EI8" s="111"/>
      <c r="EJ8" s="111"/>
      <c r="EK8" s="111"/>
      <c r="EL8" s="111"/>
      <c r="EM8" s="111"/>
      <c r="EN8" s="111"/>
      <c r="EO8" s="111"/>
      <c r="EP8" s="111"/>
      <c r="EQ8" s="111"/>
      <c r="ER8" s="111"/>
      <c r="ES8" s="111"/>
      <c r="ET8" s="111"/>
      <c r="EU8" s="111"/>
      <c r="EV8" s="111"/>
      <c r="EW8" s="111"/>
      <c r="EX8" s="111"/>
      <c r="EY8" s="111"/>
      <c r="EZ8" s="111"/>
      <c r="FA8" s="111"/>
      <c r="FB8" s="111"/>
      <c r="FC8" s="111"/>
      <c r="FD8" s="111"/>
      <c r="FE8" s="111"/>
      <c r="FF8" s="111"/>
      <c r="FG8" s="111"/>
      <c r="FH8" s="111"/>
      <c r="FI8" s="111"/>
      <c r="FJ8" s="111"/>
      <c r="FK8" s="111"/>
      <c r="FL8" s="111"/>
      <c r="FM8" s="111"/>
      <c r="FN8" s="111"/>
      <c r="FO8" s="111"/>
      <c r="FP8" s="111"/>
      <c r="FQ8" s="111"/>
      <c r="FR8" s="111"/>
      <c r="FS8" s="111"/>
      <c r="FT8" s="111"/>
      <c r="FU8" s="111"/>
      <c r="FV8" s="111"/>
      <c r="FW8" s="111"/>
      <c r="FX8" s="111"/>
      <c r="FY8" s="111"/>
      <c r="FZ8" s="111"/>
      <c r="GA8" s="111"/>
      <c r="GB8" s="111"/>
      <c r="GC8" s="111"/>
      <c r="GD8" s="111"/>
      <c r="GE8" s="111"/>
      <c r="GF8" s="111"/>
      <c r="GG8" s="111"/>
      <c r="GH8" s="111"/>
      <c r="GI8" s="111"/>
      <c r="GJ8" s="111"/>
      <c r="GK8" s="111"/>
      <c r="GL8" s="111"/>
      <c r="GM8" s="111"/>
      <c r="GN8" s="111"/>
      <c r="GO8" s="111"/>
      <c r="GP8" s="111"/>
      <c r="GQ8" s="111"/>
      <c r="GR8" s="111"/>
      <c r="GS8" s="111"/>
      <c r="GT8" s="111"/>
      <c r="GU8" s="111"/>
      <c r="GV8" s="111"/>
      <c r="GW8" s="111"/>
      <c r="GX8" s="111"/>
      <c r="GY8" s="111"/>
      <c r="GZ8" s="111"/>
      <c r="HA8" s="111"/>
      <c r="HB8" s="111"/>
      <c r="HC8" s="111"/>
      <c r="HD8" s="111"/>
      <c r="HE8" s="111"/>
      <c r="HF8" s="111"/>
      <c r="HG8" s="111"/>
      <c r="HH8" s="111"/>
      <c r="HI8" s="111"/>
      <c r="HJ8" s="111"/>
      <c r="HK8" s="111"/>
      <c r="HL8" s="111"/>
      <c r="HM8" s="111"/>
      <c r="HN8" s="111"/>
      <c r="HO8" s="111"/>
      <c r="HP8" s="111"/>
      <c r="HQ8" s="111"/>
      <c r="HR8" s="111"/>
      <c r="HS8" s="111"/>
      <c r="HT8" s="111"/>
      <c r="HU8" s="111"/>
      <c r="HV8" s="111"/>
      <c r="HW8" s="111"/>
      <c r="HX8" s="111"/>
      <c r="HY8" s="111"/>
      <c r="HZ8" s="111"/>
      <c r="IA8" s="111"/>
      <c r="IB8" s="111"/>
      <c r="IC8" s="111"/>
      <c r="ID8" s="111"/>
      <c r="IE8" s="111"/>
      <c r="IF8" s="111"/>
      <c r="IG8" s="111"/>
      <c r="IH8" s="111"/>
      <c r="II8" s="111"/>
      <c r="IJ8" s="111"/>
      <c r="IK8" s="111"/>
      <c r="IL8" s="111"/>
      <c r="IM8" s="111"/>
      <c r="IN8" s="111"/>
      <c r="IO8" s="111"/>
      <c r="IP8" s="111"/>
      <c r="IQ8" s="111"/>
      <c r="IR8" s="111"/>
    </row>
    <row r="9" spans="1:252" ht="23.1" customHeight="1" x14ac:dyDescent="0.2">
      <c r="A9" s="36">
        <v>1</v>
      </c>
      <c r="B9" s="37" t="s">
        <v>11</v>
      </c>
      <c r="C9" s="148">
        <v>142317</v>
      </c>
      <c r="D9" s="148">
        <v>9514</v>
      </c>
      <c r="E9" s="149">
        <v>132803</v>
      </c>
      <c r="F9" s="150">
        <v>5091</v>
      </c>
      <c r="G9" s="151">
        <v>408</v>
      </c>
      <c r="H9" s="151">
        <v>4683</v>
      </c>
      <c r="I9" s="151">
        <v>147408</v>
      </c>
      <c r="J9" s="151">
        <v>9922</v>
      </c>
      <c r="K9" s="152">
        <v>137486</v>
      </c>
    </row>
    <row r="10" spans="1:252" ht="23.1" customHeight="1" x14ac:dyDescent="0.2">
      <c r="A10" s="38">
        <v>2</v>
      </c>
      <c r="B10" s="39" t="s">
        <v>12</v>
      </c>
      <c r="C10" s="153">
        <v>49179</v>
      </c>
      <c r="D10" s="153">
        <v>4466</v>
      </c>
      <c r="E10" s="154">
        <v>44713</v>
      </c>
      <c r="F10" s="155">
        <v>1945</v>
      </c>
      <c r="G10" s="156">
        <v>172</v>
      </c>
      <c r="H10" s="156">
        <v>1773</v>
      </c>
      <c r="I10" s="156">
        <v>51124</v>
      </c>
      <c r="J10" s="156">
        <v>4638</v>
      </c>
      <c r="K10" s="157">
        <v>46486</v>
      </c>
    </row>
    <row r="11" spans="1:252" ht="23.1" customHeight="1" x14ac:dyDescent="0.2">
      <c r="A11" s="38">
        <v>3</v>
      </c>
      <c r="B11" s="39" t="s">
        <v>13</v>
      </c>
      <c r="C11" s="153">
        <v>55239</v>
      </c>
      <c r="D11" s="153">
        <v>6980</v>
      </c>
      <c r="E11" s="154">
        <v>48259</v>
      </c>
      <c r="F11" s="155">
        <v>1792</v>
      </c>
      <c r="G11" s="156">
        <v>272</v>
      </c>
      <c r="H11" s="156">
        <v>1520</v>
      </c>
      <c r="I11" s="156">
        <v>57031</v>
      </c>
      <c r="J11" s="156">
        <v>7252</v>
      </c>
      <c r="K11" s="157">
        <v>49779</v>
      </c>
    </row>
    <row r="12" spans="1:252" ht="23.1" customHeight="1" x14ac:dyDescent="0.2">
      <c r="A12" s="38">
        <v>4</v>
      </c>
      <c r="B12" s="39" t="s">
        <v>14</v>
      </c>
      <c r="C12" s="153">
        <v>42606</v>
      </c>
      <c r="D12" s="153">
        <v>5692</v>
      </c>
      <c r="E12" s="154">
        <v>36914</v>
      </c>
      <c r="F12" s="155">
        <v>1588</v>
      </c>
      <c r="G12" s="156">
        <v>192</v>
      </c>
      <c r="H12" s="156">
        <v>1396</v>
      </c>
      <c r="I12" s="156">
        <v>44194</v>
      </c>
      <c r="J12" s="156">
        <v>5884</v>
      </c>
      <c r="K12" s="157">
        <v>38310</v>
      </c>
    </row>
    <row r="13" spans="1:252" ht="23.1" customHeight="1" x14ac:dyDescent="0.2">
      <c r="A13" s="38">
        <v>5</v>
      </c>
      <c r="B13" s="39" t="s">
        <v>15</v>
      </c>
      <c r="C13" s="153">
        <v>34172</v>
      </c>
      <c r="D13" s="153">
        <v>4520</v>
      </c>
      <c r="E13" s="154">
        <v>29652</v>
      </c>
      <c r="F13" s="155">
        <v>1443</v>
      </c>
      <c r="G13" s="156">
        <v>210</v>
      </c>
      <c r="H13" s="156">
        <v>1233</v>
      </c>
      <c r="I13" s="156">
        <v>35615</v>
      </c>
      <c r="J13" s="156">
        <v>4730</v>
      </c>
      <c r="K13" s="157">
        <v>30885</v>
      </c>
    </row>
    <row r="14" spans="1:252" ht="23.1" customHeight="1" x14ac:dyDescent="0.2">
      <c r="A14" s="38">
        <v>6</v>
      </c>
      <c r="B14" s="39" t="s">
        <v>16</v>
      </c>
      <c r="C14" s="153">
        <v>46619</v>
      </c>
      <c r="D14" s="153">
        <v>11358</v>
      </c>
      <c r="E14" s="154">
        <v>35261</v>
      </c>
      <c r="F14" s="155">
        <v>1955</v>
      </c>
      <c r="G14" s="156">
        <v>454</v>
      </c>
      <c r="H14" s="156">
        <v>1501</v>
      </c>
      <c r="I14" s="156">
        <v>48574</v>
      </c>
      <c r="J14" s="156">
        <v>11812</v>
      </c>
      <c r="K14" s="157">
        <v>36762</v>
      </c>
    </row>
    <row r="15" spans="1:252" ht="23.1" customHeight="1" x14ac:dyDescent="0.2">
      <c r="A15" s="38">
        <v>7</v>
      </c>
      <c r="B15" s="39" t="s">
        <v>17</v>
      </c>
      <c r="C15" s="153">
        <v>49590</v>
      </c>
      <c r="D15" s="153">
        <v>3901</v>
      </c>
      <c r="E15" s="154">
        <v>45689</v>
      </c>
      <c r="F15" s="155">
        <v>1789</v>
      </c>
      <c r="G15" s="156">
        <v>148</v>
      </c>
      <c r="H15" s="156">
        <v>1641</v>
      </c>
      <c r="I15" s="156">
        <v>51379</v>
      </c>
      <c r="J15" s="156">
        <v>4049</v>
      </c>
      <c r="K15" s="157">
        <v>47330</v>
      </c>
    </row>
    <row r="16" spans="1:252" ht="23.1" customHeight="1" x14ac:dyDescent="0.2">
      <c r="A16" s="38">
        <v>8</v>
      </c>
      <c r="B16" s="39" t="s">
        <v>18</v>
      </c>
      <c r="C16" s="153">
        <v>25560</v>
      </c>
      <c r="D16" s="153">
        <v>2867</v>
      </c>
      <c r="E16" s="154">
        <v>22693</v>
      </c>
      <c r="F16" s="155">
        <v>843</v>
      </c>
      <c r="G16" s="156">
        <v>60</v>
      </c>
      <c r="H16" s="156">
        <v>783</v>
      </c>
      <c r="I16" s="156">
        <v>26403</v>
      </c>
      <c r="J16" s="156">
        <v>2927</v>
      </c>
      <c r="K16" s="157">
        <v>23476</v>
      </c>
    </row>
    <row r="17" spans="1:11" ht="23.1" customHeight="1" x14ac:dyDescent="0.2">
      <c r="A17" s="38">
        <v>9</v>
      </c>
      <c r="B17" s="39" t="s">
        <v>19</v>
      </c>
      <c r="C17" s="153">
        <v>27301</v>
      </c>
      <c r="D17" s="153">
        <v>5301</v>
      </c>
      <c r="E17" s="154">
        <v>22000</v>
      </c>
      <c r="F17" s="155">
        <v>1024</v>
      </c>
      <c r="G17" s="156">
        <v>192</v>
      </c>
      <c r="H17" s="156">
        <v>832</v>
      </c>
      <c r="I17" s="156">
        <v>28325</v>
      </c>
      <c r="J17" s="156">
        <v>5493</v>
      </c>
      <c r="K17" s="157">
        <v>22832</v>
      </c>
    </row>
    <row r="18" spans="1:11" ht="23.1" customHeight="1" x14ac:dyDescent="0.2">
      <c r="A18" s="38">
        <v>10</v>
      </c>
      <c r="B18" s="39" t="s">
        <v>20</v>
      </c>
      <c r="C18" s="153">
        <v>14716</v>
      </c>
      <c r="D18" s="153">
        <v>3276</v>
      </c>
      <c r="E18" s="154">
        <v>11440</v>
      </c>
      <c r="F18" s="155">
        <v>624</v>
      </c>
      <c r="G18" s="156">
        <v>144</v>
      </c>
      <c r="H18" s="156">
        <v>480</v>
      </c>
      <c r="I18" s="156">
        <v>15340</v>
      </c>
      <c r="J18" s="156">
        <v>3420</v>
      </c>
      <c r="K18" s="157">
        <v>11920</v>
      </c>
    </row>
    <row r="19" spans="1:11" ht="23.1" customHeight="1" x14ac:dyDescent="0.2">
      <c r="A19" s="40">
        <v>11</v>
      </c>
      <c r="B19" s="41" t="s">
        <v>116</v>
      </c>
      <c r="C19" s="158">
        <v>83529</v>
      </c>
      <c r="D19" s="158">
        <v>41175</v>
      </c>
      <c r="E19" s="159">
        <v>42354</v>
      </c>
      <c r="F19" s="160">
        <v>3361</v>
      </c>
      <c r="G19" s="161">
        <v>1435</v>
      </c>
      <c r="H19" s="161">
        <v>1926</v>
      </c>
      <c r="I19" s="161">
        <v>86890</v>
      </c>
      <c r="J19" s="161">
        <v>42610</v>
      </c>
      <c r="K19" s="162">
        <v>44280</v>
      </c>
    </row>
    <row r="20" spans="1:11" ht="23.1" customHeight="1" x14ac:dyDescent="0.2">
      <c r="A20" s="40">
        <v>12</v>
      </c>
      <c r="B20" s="41" t="s">
        <v>115</v>
      </c>
      <c r="C20" s="158">
        <v>14502</v>
      </c>
      <c r="D20" s="158">
        <v>1484</v>
      </c>
      <c r="E20" s="159">
        <v>13018</v>
      </c>
      <c r="F20" s="160">
        <v>545</v>
      </c>
      <c r="G20" s="161">
        <v>85</v>
      </c>
      <c r="H20" s="161">
        <v>460</v>
      </c>
      <c r="I20" s="161">
        <v>15047</v>
      </c>
      <c r="J20" s="161">
        <v>1569</v>
      </c>
      <c r="K20" s="162">
        <v>13478</v>
      </c>
    </row>
    <row r="21" spans="1:11" ht="23.1" customHeight="1" x14ac:dyDescent="0.2">
      <c r="A21" s="40">
        <v>13</v>
      </c>
      <c r="B21" s="41" t="s">
        <v>117</v>
      </c>
      <c r="C21" s="158">
        <v>12900</v>
      </c>
      <c r="D21" s="158">
        <v>4255</v>
      </c>
      <c r="E21" s="159">
        <v>8645</v>
      </c>
      <c r="F21" s="160">
        <v>498</v>
      </c>
      <c r="G21" s="161">
        <v>177</v>
      </c>
      <c r="H21" s="161">
        <v>321</v>
      </c>
      <c r="I21" s="161">
        <v>13398</v>
      </c>
      <c r="J21" s="161">
        <v>4432</v>
      </c>
      <c r="K21" s="162">
        <v>8966</v>
      </c>
    </row>
    <row r="22" spans="1:11" ht="23.1" customHeight="1" x14ac:dyDescent="0.2">
      <c r="A22" s="42">
        <v>14</v>
      </c>
      <c r="B22" s="43" t="s">
        <v>118</v>
      </c>
      <c r="C22" s="163">
        <v>17948</v>
      </c>
      <c r="D22" s="163">
        <v>1617</v>
      </c>
      <c r="E22" s="164">
        <v>16331</v>
      </c>
      <c r="F22" s="165">
        <v>578</v>
      </c>
      <c r="G22" s="166">
        <v>64</v>
      </c>
      <c r="H22" s="166">
        <v>514</v>
      </c>
      <c r="I22" s="166">
        <v>18526</v>
      </c>
      <c r="J22" s="166">
        <v>1681</v>
      </c>
      <c r="K22" s="167">
        <v>16845</v>
      </c>
    </row>
    <row r="23" spans="1:11" ht="23.1" customHeight="1" x14ac:dyDescent="0.2">
      <c r="A23" s="44"/>
      <c r="B23" s="45" t="s">
        <v>168</v>
      </c>
      <c r="C23" s="168">
        <f>SUM(C9:C22)</f>
        <v>616178</v>
      </c>
      <c r="D23" s="168">
        <f>SUM(D9:D22)</f>
        <v>106406</v>
      </c>
      <c r="E23" s="168">
        <f>SUM(E9:E22)</f>
        <v>509772</v>
      </c>
      <c r="F23" s="168">
        <f>SUM(F9:F22)</f>
        <v>23076</v>
      </c>
      <c r="G23" s="168">
        <f>SUM(G9:G22)</f>
        <v>4013</v>
      </c>
      <c r="H23" s="168">
        <f>SUM(H9:H22)</f>
        <v>19063</v>
      </c>
      <c r="I23" s="168">
        <f>SUM(I9:I22)</f>
        <v>639254</v>
      </c>
      <c r="J23" s="168">
        <f>SUM(J9:J22)</f>
        <v>110419</v>
      </c>
      <c r="K23" s="169">
        <f>SUM(K9:K22)</f>
        <v>528835</v>
      </c>
    </row>
    <row r="24" spans="1:11" ht="23.1" customHeight="1" x14ac:dyDescent="0.2">
      <c r="A24" s="36">
        <v>15</v>
      </c>
      <c r="B24" s="37" t="s">
        <v>21</v>
      </c>
      <c r="C24" s="148">
        <v>9628</v>
      </c>
      <c r="D24" s="148">
        <v>1054</v>
      </c>
      <c r="E24" s="149">
        <v>8574</v>
      </c>
      <c r="F24" s="150">
        <v>344</v>
      </c>
      <c r="G24" s="151">
        <v>38</v>
      </c>
      <c r="H24" s="151">
        <v>306</v>
      </c>
      <c r="I24" s="151">
        <v>9972</v>
      </c>
      <c r="J24" s="151">
        <v>1092</v>
      </c>
      <c r="K24" s="152">
        <v>8880</v>
      </c>
    </row>
    <row r="25" spans="1:11" ht="23.1" customHeight="1" x14ac:dyDescent="0.2">
      <c r="A25" s="38">
        <v>16</v>
      </c>
      <c r="B25" s="39" t="s">
        <v>22</v>
      </c>
      <c r="C25" s="153">
        <v>8924</v>
      </c>
      <c r="D25" s="153">
        <v>1955</v>
      </c>
      <c r="E25" s="154">
        <v>6969</v>
      </c>
      <c r="F25" s="155">
        <v>298</v>
      </c>
      <c r="G25" s="156">
        <v>92</v>
      </c>
      <c r="H25" s="156">
        <v>206</v>
      </c>
      <c r="I25" s="156">
        <v>9222</v>
      </c>
      <c r="J25" s="156">
        <v>2047</v>
      </c>
      <c r="K25" s="157">
        <v>7175</v>
      </c>
    </row>
    <row r="26" spans="1:11" ht="23.1" customHeight="1" x14ac:dyDescent="0.2">
      <c r="A26" s="38">
        <v>17</v>
      </c>
      <c r="B26" s="39" t="s">
        <v>23</v>
      </c>
      <c r="C26" s="153">
        <v>7663</v>
      </c>
      <c r="D26" s="153">
        <v>2865</v>
      </c>
      <c r="E26" s="154">
        <v>4798</v>
      </c>
      <c r="F26" s="155">
        <v>219</v>
      </c>
      <c r="G26" s="156">
        <v>90</v>
      </c>
      <c r="H26" s="156">
        <v>129</v>
      </c>
      <c r="I26" s="156">
        <v>7882</v>
      </c>
      <c r="J26" s="156">
        <v>2955</v>
      </c>
      <c r="K26" s="157">
        <v>4927</v>
      </c>
    </row>
    <row r="27" spans="1:11" ht="23.1" customHeight="1" x14ac:dyDescent="0.2">
      <c r="A27" s="38">
        <v>18</v>
      </c>
      <c r="B27" s="39" t="s">
        <v>24</v>
      </c>
      <c r="C27" s="153">
        <v>5361</v>
      </c>
      <c r="D27" s="153">
        <v>1479</v>
      </c>
      <c r="E27" s="154">
        <v>3882</v>
      </c>
      <c r="F27" s="155">
        <v>218</v>
      </c>
      <c r="G27" s="156">
        <v>97</v>
      </c>
      <c r="H27" s="156">
        <v>121</v>
      </c>
      <c r="I27" s="156">
        <v>5579</v>
      </c>
      <c r="J27" s="156">
        <v>1576</v>
      </c>
      <c r="K27" s="157">
        <v>4003</v>
      </c>
    </row>
    <row r="28" spans="1:11" ht="23.1" customHeight="1" x14ac:dyDescent="0.2">
      <c r="A28" s="38">
        <v>19</v>
      </c>
      <c r="B28" s="39" t="s">
        <v>25</v>
      </c>
      <c r="C28" s="153">
        <v>6897</v>
      </c>
      <c r="D28" s="153">
        <v>1754</v>
      </c>
      <c r="E28" s="154">
        <v>5143</v>
      </c>
      <c r="F28" s="155">
        <v>266</v>
      </c>
      <c r="G28" s="156">
        <v>75</v>
      </c>
      <c r="H28" s="156">
        <v>191</v>
      </c>
      <c r="I28" s="156">
        <v>7163</v>
      </c>
      <c r="J28" s="156">
        <v>1829</v>
      </c>
      <c r="K28" s="157">
        <v>5334</v>
      </c>
    </row>
    <row r="29" spans="1:11" ht="23.1" customHeight="1" x14ac:dyDescent="0.2">
      <c r="A29" s="38">
        <v>20</v>
      </c>
      <c r="B29" s="39" t="s">
        <v>26</v>
      </c>
      <c r="C29" s="153">
        <v>14547</v>
      </c>
      <c r="D29" s="153">
        <v>1916</v>
      </c>
      <c r="E29" s="154">
        <v>12631</v>
      </c>
      <c r="F29" s="155">
        <v>504</v>
      </c>
      <c r="G29" s="156">
        <v>77</v>
      </c>
      <c r="H29" s="156">
        <v>427</v>
      </c>
      <c r="I29" s="156">
        <v>15051</v>
      </c>
      <c r="J29" s="156">
        <v>1993</v>
      </c>
      <c r="K29" s="157">
        <v>13058</v>
      </c>
    </row>
    <row r="30" spans="1:11" ht="23.1" customHeight="1" x14ac:dyDescent="0.2">
      <c r="A30" s="38">
        <v>21</v>
      </c>
      <c r="B30" s="39" t="s">
        <v>27</v>
      </c>
      <c r="C30" s="153">
        <v>9747</v>
      </c>
      <c r="D30" s="153">
        <v>965</v>
      </c>
      <c r="E30" s="154">
        <v>8782</v>
      </c>
      <c r="F30" s="155">
        <v>235</v>
      </c>
      <c r="G30" s="156">
        <v>26</v>
      </c>
      <c r="H30" s="156">
        <v>209</v>
      </c>
      <c r="I30" s="156">
        <v>9982</v>
      </c>
      <c r="J30" s="156">
        <v>991</v>
      </c>
      <c r="K30" s="157">
        <v>8991</v>
      </c>
    </row>
    <row r="31" spans="1:11" ht="23.1" customHeight="1" x14ac:dyDescent="0.2">
      <c r="A31" s="38">
        <v>22</v>
      </c>
      <c r="B31" s="39" t="s">
        <v>28</v>
      </c>
      <c r="C31" s="153">
        <v>6968</v>
      </c>
      <c r="D31" s="153">
        <v>2500</v>
      </c>
      <c r="E31" s="154">
        <v>4468</v>
      </c>
      <c r="F31" s="155">
        <v>277</v>
      </c>
      <c r="G31" s="156">
        <v>104</v>
      </c>
      <c r="H31" s="156">
        <v>173</v>
      </c>
      <c r="I31" s="156">
        <v>7245</v>
      </c>
      <c r="J31" s="156">
        <v>2604</v>
      </c>
      <c r="K31" s="157">
        <v>4641</v>
      </c>
    </row>
    <row r="32" spans="1:11" ht="23.1" customHeight="1" x14ac:dyDescent="0.2">
      <c r="A32" s="38">
        <v>23</v>
      </c>
      <c r="B32" s="39" t="s">
        <v>29</v>
      </c>
      <c r="C32" s="153">
        <v>8974</v>
      </c>
      <c r="D32" s="153">
        <v>1069</v>
      </c>
      <c r="E32" s="154">
        <v>7905</v>
      </c>
      <c r="F32" s="155">
        <v>263</v>
      </c>
      <c r="G32" s="156">
        <v>69</v>
      </c>
      <c r="H32" s="156">
        <v>194</v>
      </c>
      <c r="I32" s="156">
        <v>9237</v>
      </c>
      <c r="J32" s="156">
        <v>1138</v>
      </c>
      <c r="K32" s="157">
        <v>8099</v>
      </c>
    </row>
    <row r="33" spans="1:11" ht="23.1" customHeight="1" x14ac:dyDescent="0.2">
      <c r="A33" s="38">
        <v>24</v>
      </c>
      <c r="B33" s="39" t="s">
        <v>119</v>
      </c>
      <c r="C33" s="153">
        <v>80156</v>
      </c>
      <c r="D33" s="153">
        <v>49933</v>
      </c>
      <c r="E33" s="154">
        <v>30223</v>
      </c>
      <c r="F33" s="155">
        <v>4505</v>
      </c>
      <c r="G33" s="156">
        <v>1999</v>
      </c>
      <c r="H33" s="156">
        <v>2506</v>
      </c>
      <c r="I33" s="156">
        <v>84661</v>
      </c>
      <c r="J33" s="156">
        <v>51932</v>
      </c>
      <c r="K33" s="157">
        <v>32729</v>
      </c>
    </row>
    <row r="34" spans="1:11" ht="23.1" customHeight="1" x14ac:dyDescent="0.2">
      <c r="A34" s="38">
        <v>25</v>
      </c>
      <c r="B34" s="43" t="s">
        <v>120</v>
      </c>
      <c r="C34" s="163">
        <v>7561</v>
      </c>
      <c r="D34" s="163">
        <v>2068</v>
      </c>
      <c r="E34" s="164">
        <v>5493</v>
      </c>
      <c r="F34" s="165">
        <v>219</v>
      </c>
      <c r="G34" s="166">
        <v>53</v>
      </c>
      <c r="H34" s="166">
        <v>166</v>
      </c>
      <c r="I34" s="166">
        <v>7780</v>
      </c>
      <c r="J34" s="166">
        <v>2121</v>
      </c>
      <c r="K34" s="167">
        <v>5659</v>
      </c>
    </row>
    <row r="35" spans="1:11" ht="23.1" customHeight="1" x14ac:dyDescent="0.2">
      <c r="A35" s="48"/>
      <c r="B35" s="45" t="s">
        <v>178</v>
      </c>
      <c r="C35" s="168">
        <f>SUM(C24:C34)</f>
        <v>166426</v>
      </c>
      <c r="D35" s="168">
        <f>SUM(D24:D34)</f>
        <v>67558</v>
      </c>
      <c r="E35" s="168">
        <f>SUM(E24:E34)</f>
        <v>98868</v>
      </c>
      <c r="F35" s="168">
        <f>SUM(F24:F34)</f>
        <v>7348</v>
      </c>
      <c r="G35" s="168">
        <f>SUM(G24:G34)</f>
        <v>2720</v>
      </c>
      <c r="H35" s="168">
        <f>SUM(H24:H34)</f>
        <v>4628</v>
      </c>
      <c r="I35" s="168">
        <f>SUM(I24:I34)</f>
        <v>173774</v>
      </c>
      <c r="J35" s="168">
        <f>SUM(J24:J34)</f>
        <v>70278</v>
      </c>
      <c r="K35" s="169">
        <f>SUM(K24:K34)</f>
        <v>103496</v>
      </c>
    </row>
    <row r="36" spans="1:11" ht="23.1" customHeight="1" thickBot="1" x14ac:dyDescent="0.25">
      <c r="A36" s="142"/>
      <c r="B36" s="50" t="s">
        <v>179</v>
      </c>
      <c r="C36" s="170">
        <f>C23+C35</f>
        <v>782604</v>
      </c>
      <c r="D36" s="170">
        <f>D23+D35</f>
        <v>173964</v>
      </c>
      <c r="E36" s="170">
        <f t="shared" ref="C36:K36" si="0">E23+E35</f>
        <v>608640</v>
      </c>
      <c r="F36" s="170">
        <f t="shared" si="0"/>
        <v>30424</v>
      </c>
      <c r="G36" s="170">
        <f t="shared" si="0"/>
        <v>6733</v>
      </c>
      <c r="H36" s="170">
        <f t="shared" si="0"/>
        <v>23691</v>
      </c>
      <c r="I36" s="170">
        <f t="shared" si="0"/>
        <v>813028</v>
      </c>
      <c r="J36" s="170">
        <f t="shared" si="0"/>
        <v>180697</v>
      </c>
      <c r="K36" s="171">
        <f t="shared" si="0"/>
        <v>632331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0" firstPageNumber="47" orientation="landscape" useFirstPageNumber="1" verticalDpi="300" r:id="rId1"/>
  <headerFooter alignWithMargins="0"/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D9" activePane="bottomRight" state="frozen"/>
      <selection activeCell="C3" sqref="C3"/>
      <selection pane="topRight" activeCell="C3" sqref="C3"/>
      <selection pane="bottomLeft" activeCell="C3" sqref="C3"/>
      <selection pane="bottomRight" activeCell="H2" sqref="H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122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253</v>
      </c>
      <c r="D8" s="33" t="s">
        <v>254</v>
      </c>
      <c r="E8" s="33" t="s">
        <v>255</v>
      </c>
      <c r="F8" s="34" t="s">
        <v>256</v>
      </c>
      <c r="G8" s="33" t="s">
        <v>257</v>
      </c>
      <c r="H8" s="33" t="s">
        <v>258</v>
      </c>
      <c r="I8" s="34" t="s">
        <v>259</v>
      </c>
      <c r="J8" s="33" t="s">
        <v>37</v>
      </c>
      <c r="K8" s="33" t="s">
        <v>260</v>
      </c>
      <c r="L8" s="33" t="s">
        <v>261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23</v>
      </c>
      <c r="D9" s="67">
        <v>3759</v>
      </c>
      <c r="E9" s="67">
        <v>0</v>
      </c>
      <c r="F9" s="67">
        <v>3759</v>
      </c>
      <c r="G9" s="67">
        <v>54249</v>
      </c>
      <c r="H9" s="67">
        <v>0</v>
      </c>
      <c r="I9" s="67">
        <v>54249</v>
      </c>
      <c r="J9" s="68">
        <v>37975</v>
      </c>
      <c r="K9" s="68">
        <v>0</v>
      </c>
      <c r="L9" s="68">
        <v>37975</v>
      </c>
      <c r="M9" s="174">
        <f>ROUND(G9*1000/D9,0)</f>
        <v>14432</v>
      </c>
    </row>
    <row r="10" spans="1:13" s="5" customFormat="1" ht="23.1" customHeight="1" x14ac:dyDescent="0.2">
      <c r="A10" s="38">
        <v>2</v>
      </c>
      <c r="B10" s="39" t="s">
        <v>191</v>
      </c>
      <c r="C10" s="69">
        <v>0</v>
      </c>
      <c r="D10" s="69">
        <v>6</v>
      </c>
      <c r="E10" s="69">
        <v>0</v>
      </c>
      <c r="F10" s="69">
        <v>6</v>
      </c>
      <c r="G10" s="69">
        <v>110</v>
      </c>
      <c r="H10" s="69">
        <v>0</v>
      </c>
      <c r="I10" s="69">
        <v>110</v>
      </c>
      <c r="J10" s="70">
        <v>110</v>
      </c>
      <c r="K10" s="70">
        <v>0</v>
      </c>
      <c r="L10" s="70">
        <v>110</v>
      </c>
      <c r="M10" s="177">
        <f>ROUND(G10*1000/D10,0)</f>
        <v>18333</v>
      </c>
    </row>
    <row r="11" spans="1:13" s="5" customFormat="1" ht="23.1" customHeight="1" x14ac:dyDescent="0.2">
      <c r="A11" s="38">
        <v>3</v>
      </c>
      <c r="B11" s="39" t="s">
        <v>192</v>
      </c>
      <c r="C11" s="69">
        <v>0</v>
      </c>
      <c r="D11" s="69">
        <v>4</v>
      </c>
      <c r="E11" s="69">
        <v>0</v>
      </c>
      <c r="F11" s="69">
        <v>4</v>
      </c>
      <c r="G11" s="69">
        <v>413</v>
      </c>
      <c r="H11" s="69">
        <v>0</v>
      </c>
      <c r="I11" s="69">
        <v>413</v>
      </c>
      <c r="J11" s="70">
        <v>413</v>
      </c>
      <c r="K11" s="70">
        <v>0</v>
      </c>
      <c r="L11" s="70">
        <v>413</v>
      </c>
      <c r="M11" s="177">
        <f t="shared" ref="M11:M21" si="0">ROUND(G11*1000/D11,0)</f>
        <v>103250</v>
      </c>
    </row>
    <row r="12" spans="1:13" s="5" customFormat="1" ht="23.1" customHeight="1" x14ac:dyDescent="0.2">
      <c r="A12" s="38">
        <v>4</v>
      </c>
      <c r="B12" s="39" t="s">
        <v>193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70">
        <v>0</v>
      </c>
      <c r="K12" s="70">
        <v>0</v>
      </c>
      <c r="L12" s="70">
        <v>0</v>
      </c>
      <c r="M12" s="177" t="s">
        <v>351</v>
      </c>
    </row>
    <row r="13" spans="1:13" s="5" customFormat="1" ht="23.1" customHeight="1" x14ac:dyDescent="0.2">
      <c r="A13" s="38">
        <v>5</v>
      </c>
      <c r="B13" s="39" t="s">
        <v>194</v>
      </c>
      <c r="C13" s="69">
        <v>0</v>
      </c>
      <c r="D13" s="69">
        <v>4</v>
      </c>
      <c r="E13" s="69">
        <v>0</v>
      </c>
      <c r="F13" s="69">
        <v>4</v>
      </c>
      <c r="G13" s="69">
        <v>260</v>
      </c>
      <c r="H13" s="69">
        <v>0</v>
      </c>
      <c r="I13" s="69">
        <v>260</v>
      </c>
      <c r="J13" s="70">
        <v>182</v>
      </c>
      <c r="K13" s="70">
        <v>0</v>
      </c>
      <c r="L13" s="70">
        <v>182</v>
      </c>
      <c r="M13" s="177">
        <f t="shared" si="0"/>
        <v>65000</v>
      </c>
    </row>
    <row r="14" spans="1:13" s="5" customFormat="1" ht="23.1" customHeight="1" x14ac:dyDescent="0.2">
      <c r="A14" s="38">
        <v>6</v>
      </c>
      <c r="B14" s="39" t="s">
        <v>195</v>
      </c>
      <c r="C14" s="69">
        <v>10</v>
      </c>
      <c r="D14" s="69">
        <v>199</v>
      </c>
      <c r="E14" s="175">
        <v>0</v>
      </c>
      <c r="F14" s="69">
        <v>199</v>
      </c>
      <c r="G14" s="69">
        <v>69915</v>
      </c>
      <c r="H14" s="69">
        <v>0</v>
      </c>
      <c r="I14" s="69">
        <v>69915</v>
      </c>
      <c r="J14" s="70">
        <v>69915</v>
      </c>
      <c r="K14" s="70">
        <v>0</v>
      </c>
      <c r="L14" s="70">
        <v>69915</v>
      </c>
      <c r="M14" s="177">
        <f t="shared" si="0"/>
        <v>351332</v>
      </c>
    </row>
    <row r="15" spans="1:13" s="5" customFormat="1" ht="23.1" customHeight="1" x14ac:dyDescent="0.2">
      <c r="A15" s="38">
        <v>7</v>
      </c>
      <c r="B15" s="39" t="s">
        <v>196</v>
      </c>
      <c r="C15" s="69">
        <v>0</v>
      </c>
      <c r="D15" s="69">
        <v>100</v>
      </c>
      <c r="E15" s="69">
        <v>0</v>
      </c>
      <c r="F15" s="69">
        <v>100</v>
      </c>
      <c r="G15" s="69">
        <v>477</v>
      </c>
      <c r="H15" s="69">
        <v>0</v>
      </c>
      <c r="I15" s="69">
        <v>477</v>
      </c>
      <c r="J15" s="70">
        <v>334</v>
      </c>
      <c r="K15" s="70">
        <v>0</v>
      </c>
      <c r="L15" s="70">
        <v>334</v>
      </c>
      <c r="M15" s="177">
        <f t="shared" si="0"/>
        <v>4770</v>
      </c>
    </row>
    <row r="16" spans="1:13" s="5" customFormat="1" ht="23.1" customHeight="1" x14ac:dyDescent="0.2">
      <c r="A16" s="38">
        <v>8</v>
      </c>
      <c r="B16" s="39" t="s">
        <v>197</v>
      </c>
      <c r="C16" s="69">
        <v>0</v>
      </c>
      <c r="D16" s="69">
        <v>3</v>
      </c>
      <c r="E16" s="69">
        <v>0</v>
      </c>
      <c r="F16" s="69">
        <v>3</v>
      </c>
      <c r="G16" s="69">
        <v>753</v>
      </c>
      <c r="H16" s="69">
        <v>0</v>
      </c>
      <c r="I16" s="69">
        <v>753</v>
      </c>
      <c r="J16" s="70">
        <v>527</v>
      </c>
      <c r="K16" s="70">
        <v>0</v>
      </c>
      <c r="L16" s="70">
        <v>527</v>
      </c>
      <c r="M16" s="177">
        <f t="shared" si="0"/>
        <v>251000</v>
      </c>
    </row>
    <row r="17" spans="1:13" s="5" customFormat="1" ht="23.1" customHeight="1" x14ac:dyDescent="0.2">
      <c r="A17" s="38">
        <v>9</v>
      </c>
      <c r="B17" s="39" t="s">
        <v>198</v>
      </c>
      <c r="C17" s="69">
        <v>7</v>
      </c>
      <c r="D17" s="69">
        <v>44</v>
      </c>
      <c r="E17" s="69">
        <v>3</v>
      </c>
      <c r="F17" s="69">
        <v>41</v>
      </c>
      <c r="G17" s="69">
        <v>4877</v>
      </c>
      <c r="H17" s="69">
        <v>195</v>
      </c>
      <c r="I17" s="69">
        <v>4682</v>
      </c>
      <c r="J17" s="70">
        <v>4871</v>
      </c>
      <c r="K17" s="70">
        <v>189</v>
      </c>
      <c r="L17" s="70">
        <v>4682</v>
      </c>
      <c r="M17" s="177">
        <f t="shared" si="0"/>
        <v>110841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4</v>
      </c>
      <c r="D18" s="69">
        <v>360</v>
      </c>
      <c r="E18" s="69">
        <v>0</v>
      </c>
      <c r="F18" s="69">
        <v>360</v>
      </c>
      <c r="G18" s="69">
        <v>2851</v>
      </c>
      <c r="H18" s="69">
        <v>0</v>
      </c>
      <c r="I18" s="69">
        <v>2851</v>
      </c>
      <c r="J18" s="70">
        <v>2851</v>
      </c>
      <c r="K18" s="70">
        <v>0</v>
      </c>
      <c r="L18" s="70">
        <v>2851</v>
      </c>
      <c r="M18" s="177">
        <f t="shared" si="0"/>
        <v>7919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13</v>
      </c>
      <c r="D19" s="71">
        <v>701</v>
      </c>
      <c r="E19" s="71">
        <v>4</v>
      </c>
      <c r="F19" s="71">
        <v>697</v>
      </c>
      <c r="G19" s="71">
        <v>182253</v>
      </c>
      <c r="H19" s="71">
        <v>219</v>
      </c>
      <c r="I19" s="71">
        <v>182034</v>
      </c>
      <c r="J19" s="72">
        <v>181419</v>
      </c>
      <c r="K19" s="72">
        <v>219</v>
      </c>
      <c r="L19" s="72">
        <v>181200</v>
      </c>
      <c r="M19" s="177">
        <f t="shared" si="0"/>
        <v>259990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7</v>
      </c>
      <c r="D20" s="71">
        <v>36</v>
      </c>
      <c r="E20" s="71">
        <v>0</v>
      </c>
      <c r="F20" s="71">
        <v>36</v>
      </c>
      <c r="G20" s="71">
        <v>34872</v>
      </c>
      <c r="H20" s="71">
        <v>0</v>
      </c>
      <c r="I20" s="71">
        <v>34872</v>
      </c>
      <c r="J20" s="72">
        <v>34243</v>
      </c>
      <c r="K20" s="72">
        <v>0</v>
      </c>
      <c r="L20" s="72">
        <v>34243</v>
      </c>
      <c r="M20" s="177">
        <f t="shared" si="0"/>
        <v>968667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3</v>
      </c>
      <c r="D21" s="71">
        <v>35</v>
      </c>
      <c r="E21" s="71">
        <v>0</v>
      </c>
      <c r="F21" s="71">
        <v>35</v>
      </c>
      <c r="G21" s="71">
        <v>11986</v>
      </c>
      <c r="H21" s="71">
        <v>0</v>
      </c>
      <c r="I21" s="71">
        <v>11986</v>
      </c>
      <c r="J21" s="72">
        <v>11594</v>
      </c>
      <c r="K21" s="72">
        <v>0</v>
      </c>
      <c r="L21" s="72">
        <v>11594</v>
      </c>
      <c r="M21" s="177">
        <f t="shared" si="0"/>
        <v>342457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0</v>
      </c>
      <c r="D22" s="73">
        <v>4</v>
      </c>
      <c r="E22" s="73">
        <v>0</v>
      </c>
      <c r="F22" s="73">
        <v>4</v>
      </c>
      <c r="G22" s="73">
        <v>151</v>
      </c>
      <c r="H22" s="73">
        <v>0</v>
      </c>
      <c r="I22" s="73">
        <v>151</v>
      </c>
      <c r="J22" s="74">
        <v>106</v>
      </c>
      <c r="K22" s="74">
        <v>0</v>
      </c>
      <c r="L22" s="74">
        <v>106</v>
      </c>
      <c r="M22" s="182">
        <f>ROUND(G22*1000/D22,0)</f>
        <v>37750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67</v>
      </c>
      <c r="D23" s="183">
        <f t="shared" ref="D23:L23" si="1">SUM(D9:D22)</f>
        <v>5255</v>
      </c>
      <c r="E23" s="183">
        <f t="shared" si="1"/>
        <v>7</v>
      </c>
      <c r="F23" s="183">
        <f t="shared" si="1"/>
        <v>5248</v>
      </c>
      <c r="G23" s="183">
        <f t="shared" si="1"/>
        <v>363167</v>
      </c>
      <c r="H23" s="183">
        <f t="shared" si="1"/>
        <v>414</v>
      </c>
      <c r="I23" s="183">
        <f t="shared" si="1"/>
        <v>362753</v>
      </c>
      <c r="J23" s="183">
        <f t="shared" si="1"/>
        <v>344540</v>
      </c>
      <c r="K23" s="183">
        <f t="shared" si="1"/>
        <v>408</v>
      </c>
      <c r="L23" s="183">
        <f t="shared" si="1"/>
        <v>344132</v>
      </c>
      <c r="M23" s="182">
        <f>ROUND(G23*1000/D23,0)</f>
        <v>69109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8">
        <v>0</v>
      </c>
      <c r="K24" s="68">
        <v>0</v>
      </c>
      <c r="L24" s="68">
        <v>0</v>
      </c>
      <c r="M24" s="174" t="s">
        <v>351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0</v>
      </c>
      <c r="D25" s="69">
        <v>10</v>
      </c>
      <c r="E25" s="69">
        <v>0</v>
      </c>
      <c r="F25" s="69">
        <v>10</v>
      </c>
      <c r="G25" s="69">
        <v>2208</v>
      </c>
      <c r="H25" s="69">
        <v>0</v>
      </c>
      <c r="I25" s="69">
        <v>2208</v>
      </c>
      <c r="J25" s="70">
        <v>2208</v>
      </c>
      <c r="K25" s="70">
        <v>0</v>
      </c>
      <c r="L25" s="70">
        <v>2208</v>
      </c>
      <c r="M25" s="177">
        <f>ROUND(G25*1000/D25,0)</f>
        <v>220800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0</v>
      </c>
      <c r="D26" s="69">
        <v>1</v>
      </c>
      <c r="E26" s="69">
        <v>0</v>
      </c>
      <c r="F26" s="69">
        <v>1</v>
      </c>
      <c r="G26" s="69">
        <v>13</v>
      </c>
      <c r="H26" s="69">
        <v>0</v>
      </c>
      <c r="I26" s="69">
        <v>13</v>
      </c>
      <c r="J26" s="70">
        <v>13</v>
      </c>
      <c r="K26" s="70">
        <v>0</v>
      </c>
      <c r="L26" s="70">
        <v>13</v>
      </c>
      <c r="M26" s="177">
        <f>ROUND(G26*1000/D26,0)</f>
        <v>13000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3</v>
      </c>
      <c r="D27" s="69">
        <v>3</v>
      </c>
      <c r="E27" s="69">
        <v>0</v>
      </c>
      <c r="F27" s="69">
        <v>3</v>
      </c>
      <c r="G27" s="69">
        <v>127</v>
      </c>
      <c r="H27" s="69">
        <v>0</v>
      </c>
      <c r="I27" s="69">
        <v>127</v>
      </c>
      <c r="J27" s="70">
        <v>127</v>
      </c>
      <c r="K27" s="70">
        <v>0</v>
      </c>
      <c r="L27" s="70">
        <v>127</v>
      </c>
      <c r="M27" s="177">
        <f>ROUND(G27*1000/D27,0)</f>
        <v>42333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70">
        <v>0</v>
      </c>
      <c r="K28" s="70">
        <v>0</v>
      </c>
      <c r="L28" s="70">
        <v>0</v>
      </c>
      <c r="M28" s="177" t="s">
        <v>351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70">
        <v>0</v>
      </c>
      <c r="K29" s="70">
        <v>0</v>
      </c>
      <c r="L29" s="70">
        <v>0</v>
      </c>
      <c r="M29" s="177" t="s">
        <v>351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70">
        <v>0</v>
      </c>
      <c r="K30" s="70">
        <v>0</v>
      </c>
      <c r="L30" s="70">
        <v>0</v>
      </c>
      <c r="M30" s="177" t="s">
        <v>351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0</v>
      </c>
      <c r="D31" s="69">
        <v>7</v>
      </c>
      <c r="E31" s="69">
        <v>0</v>
      </c>
      <c r="F31" s="69">
        <v>7</v>
      </c>
      <c r="G31" s="69">
        <v>4289</v>
      </c>
      <c r="H31" s="69">
        <v>0</v>
      </c>
      <c r="I31" s="69">
        <v>4289</v>
      </c>
      <c r="J31" s="70">
        <v>3949</v>
      </c>
      <c r="K31" s="70">
        <v>0</v>
      </c>
      <c r="L31" s="70">
        <v>3949</v>
      </c>
      <c r="M31" s="177">
        <f t="shared" ref="M31:M36" si="2">ROUND(G31*1000/D31,0)</f>
        <v>612714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0</v>
      </c>
      <c r="D32" s="69">
        <v>3</v>
      </c>
      <c r="E32" s="69">
        <v>0</v>
      </c>
      <c r="F32" s="69">
        <v>3</v>
      </c>
      <c r="G32" s="69">
        <v>55</v>
      </c>
      <c r="H32" s="69">
        <v>0</v>
      </c>
      <c r="I32" s="69">
        <v>55</v>
      </c>
      <c r="J32" s="70">
        <v>55</v>
      </c>
      <c r="K32" s="70">
        <v>0</v>
      </c>
      <c r="L32" s="70">
        <v>55</v>
      </c>
      <c r="M32" s="177">
        <f t="shared" si="2"/>
        <v>18333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4</v>
      </c>
      <c r="D33" s="69">
        <v>295</v>
      </c>
      <c r="E33" s="69">
        <v>17</v>
      </c>
      <c r="F33" s="69">
        <v>278</v>
      </c>
      <c r="G33" s="69">
        <v>76566</v>
      </c>
      <c r="H33" s="69">
        <v>104</v>
      </c>
      <c r="I33" s="69">
        <v>76462</v>
      </c>
      <c r="J33" s="70">
        <v>72723</v>
      </c>
      <c r="K33" s="70">
        <v>104</v>
      </c>
      <c r="L33" s="70">
        <v>72619</v>
      </c>
      <c r="M33" s="177">
        <f t="shared" si="2"/>
        <v>259546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0</v>
      </c>
      <c r="D34" s="73">
        <v>30</v>
      </c>
      <c r="E34" s="73">
        <v>0</v>
      </c>
      <c r="F34" s="73">
        <v>30</v>
      </c>
      <c r="G34" s="73">
        <v>12966</v>
      </c>
      <c r="H34" s="73">
        <v>0</v>
      </c>
      <c r="I34" s="73">
        <v>12966</v>
      </c>
      <c r="J34" s="74">
        <v>12241</v>
      </c>
      <c r="K34" s="74">
        <v>0</v>
      </c>
      <c r="L34" s="74">
        <v>12241</v>
      </c>
      <c r="M34" s="182">
        <f t="shared" si="2"/>
        <v>432200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7</v>
      </c>
      <c r="D35" s="183">
        <f t="shared" ref="C35:L35" si="3">SUM(D24:D34)</f>
        <v>349</v>
      </c>
      <c r="E35" s="183">
        <f t="shared" si="3"/>
        <v>17</v>
      </c>
      <c r="F35" s="183">
        <f t="shared" si="3"/>
        <v>332</v>
      </c>
      <c r="G35" s="183">
        <f t="shared" si="3"/>
        <v>96224</v>
      </c>
      <c r="H35" s="183">
        <f t="shared" si="3"/>
        <v>104</v>
      </c>
      <c r="I35" s="183">
        <f t="shared" si="3"/>
        <v>96120</v>
      </c>
      <c r="J35" s="183">
        <f t="shared" si="3"/>
        <v>91316</v>
      </c>
      <c r="K35" s="183">
        <f t="shared" si="3"/>
        <v>104</v>
      </c>
      <c r="L35" s="183">
        <f t="shared" si="3"/>
        <v>91212</v>
      </c>
      <c r="M35" s="184">
        <f t="shared" si="2"/>
        <v>275713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74</v>
      </c>
      <c r="D36" s="185">
        <f t="shared" ref="C36:L36" si="4">D23+D35</f>
        <v>5604</v>
      </c>
      <c r="E36" s="185">
        <f t="shared" si="4"/>
        <v>24</v>
      </c>
      <c r="F36" s="185">
        <f t="shared" si="4"/>
        <v>5580</v>
      </c>
      <c r="G36" s="185">
        <f t="shared" si="4"/>
        <v>459391</v>
      </c>
      <c r="H36" s="185">
        <f t="shared" si="4"/>
        <v>518</v>
      </c>
      <c r="I36" s="185">
        <f t="shared" si="4"/>
        <v>458873</v>
      </c>
      <c r="J36" s="185">
        <f t="shared" si="4"/>
        <v>435856</v>
      </c>
      <c r="K36" s="185">
        <f t="shared" si="4"/>
        <v>512</v>
      </c>
      <c r="L36" s="185">
        <f t="shared" si="4"/>
        <v>435344</v>
      </c>
      <c r="M36" s="186">
        <f t="shared" si="2"/>
        <v>81976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H2" sqref="H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238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240</v>
      </c>
      <c r="K7" s="29" t="s">
        <v>241</v>
      </c>
      <c r="L7" s="29" t="s">
        <v>242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243</v>
      </c>
      <c r="D8" s="33" t="s">
        <v>244</v>
      </c>
      <c r="E8" s="33" t="s">
        <v>245</v>
      </c>
      <c r="F8" s="34" t="s">
        <v>246</v>
      </c>
      <c r="G8" s="33" t="s">
        <v>247</v>
      </c>
      <c r="H8" s="33" t="s">
        <v>248</v>
      </c>
      <c r="I8" s="34" t="s">
        <v>249</v>
      </c>
      <c r="J8" s="33" t="s">
        <v>250</v>
      </c>
      <c r="K8" s="33" t="s">
        <v>251</v>
      </c>
      <c r="L8" s="33" t="s">
        <v>252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85882</v>
      </c>
      <c r="D9" s="67">
        <v>135292</v>
      </c>
      <c r="E9" s="67">
        <v>14770</v>
      </c>
      <c r="F9" s="67">
        <v>120522</v>
      </c>
      <c r="G9" s="67">
        <v>14259</v>
      </c>
      <c r="H9" s="67">
        <v>811</v>
      </c>
      <c r="I9" s="67">
        <v>13448</v>
      </c>
      <c r="J9" s="68">
        <v>14236</v>
      </c>
      <c r="K9" s="68">
        <v>799</v>
      </c>
      <c r="L9" s="68">
        <v>13437</v>
      </c>
      <c r="M9" s="174">
        <f>ROUND(G9*1000/D9,0)</f>
        <v>105</v>
      </c>
    </row>
    <row r="10" spans="1:13" s="5" customFormat="1" ht="23.1" customHeight="1" x14ac:dyDescent="0.2">
      <c r="A10" s="38">
        <v>2</v>
      </c>
      <c r="B10" s="39" t="s">
        <v>191</v>
      </c>
      <c r="C10" s="69">
        <v>4951</v>
      </c>
      <c r="D10" s="69">
        <v>22993</v>
      </c>
      <c r="E10" s="69">
        <v>7042</v>
      </c>
      <c r="F10" s="69">
        <v>15951</v>
      </c>
      <c r="G10" s="69">
        <v>1630</v>
      </c>
      <c r="H10" s="69">
        <v>339</v>
      </c>
      <c r="I10" s="69">
        <v>1291</v>
      </c>
      <c r="J10" s="70">
        <v>1568</v>
      </c>
      <c r="K10" s="70">
        <v>339</v>
      </c>
      <c r="L10" s="70">
        <v>1229</v>
      </c>
      <c r="M10" s="177">
        <f>ROUND(G10*1000/D10,0)</f>
        <v>71</v>
      </c>
    </row>
    <row r="11" spans="1:13" s="5" customFormat="1" ht="23.1" customHeight="1" x14ac:dyDescent="0.2">
      <c r="A11" s="38">
        <v>3</v>
      </c>
      <c r="B11" s="39" t="s">
        <v>192</v>
      </c>
      <c r="C11" s="69">
        <v>2262724</v>
      </c>
      <c r="D11" s="69">
        <v>140766</v>
      </c>
      <c r="E11" s="69">
        <v>25841</v>
      </c>
      <c r="F11" s="69">
        <v>114925</v>
      </c>
      <c r="G11" s="69">
        <v>5348</v>
      </c>
      <c r="H11" s="69">
        <v>538</v>
      </c>
      <c r="I11" s="69">
        <v>4810</v>
      </c>
      <c r="J11" s="70">
        <v>4331</v>
      </c>
      <c r="K11" s="70">
        <v>220</v>
      </c>
      <c r="L11" s="70">
        <v>4111</v>
      </c>
      <c r="M11" s="177">
        <f t="shared" ref="M11:M21" si="0">ROUND(G11*1000/D11,0)</f>
        <v>38</v>
      </c>
    </row>
    <row r="12" spans="1:13" s="5" customFormat="1" ht="23.1" customHeight="1" x14ac:dyDescent="0.2">
      <c r="A12" s="38">
        <v>4</v>
      </c>
      <c r="B12" s="39" t="s">
        <v>193</v>
      </c>
      <c r="C12" s="69">
        <v>79923</v>
      </c>
      <c r="D12" s="69">
        <v>136602</v>
      </c>
      <c r="E12" s="69">
        <v>5024</v>
      </c>
      <c r="F12" s="69">
        <v>131578</v>
      </c>
      <c r="G12" s="69">
        <v>42625</v>
      </c>
      <c r="H12" s="69">
        <v>308</v>
      </c>
      <c r="I12" s="69">
        <v>42317</v>
      </c>
      <c r="J12" s="70">
        <v>36741</v>
      </c>
      <c r="K12" s="70">
        <v>248</v>
      </c>
      <c r="L12" s="70">
        <v>36493</v>
      </c>
      <c r="M12" s="177">
        <f t="shared" si="0"/>
        <v>312</v>
      </c>
    </row>
    <row r="13" spans="1:13" s="5" customFormat="1" ht="23.1" customHeight="1" x14ac:dyDescent="0.2">
      <c r="A13" s="38">
        <v>5</v>
      </c>
      <c r="B13" s="39" t="s">
        <v>194</v>
      </c>
      <c r="C13" s="69">
        <v>72</v>
      </c>
      <c r="D13" s="69">
        <v>14137</v>
      </c>
      <c r="E13" s="69">
        <v>1372</v>
      </c>
      <c r="F13" s="69">
        <v>12765</v>
      </c>
      <c r="G13" s="69">
        <v>88</v>
      </c>
      <c r="H13" s="69">
        <v>9</v>
      </c>
      <c r="I13" s="69">
        <v>79</v>
      </c>
      <c r="J13" s="70">
        <v>88</v>
      </c>
      <c r="K13" s="70">
        <v>9</v>
      </c>
      <c r="L13" s="70">
        <v>79</v>
      </c>
      <c r="M13" s="177">
        <f t="shared" si="0"/>
        <v>6</v>
      </c>
    </row>
    <row r="14" spans="1:13" s="5" customFormat="1" ht="23.1" customHeight="1" x14ac:dyDescent="0.2">
      <c r="A14" s="38">
        <v>6</v>
      </c>
      <c r="B14" s="39" t="s">
        <v>195</v>
      </c>
      <c r="C14" s="69">
        <v>3609176</v>
      </c>
      <c r="D14" s="69">
        <v>860954</v>
      </c>
      <c r="E14" s="69">
        <v>2616</v>
      </c>
      <c r="F14" s="69">
        <v>858338</v>
      </c>
      <c r="G14" s="69">
        <v>38442</v>
      </c>
      <c r="H14" s="69">
        <v>38</v>
      </c>
      <c r="I14" s="69">
        <v>38404</v>
      </c>
      <c r="J14" s="70">
        <v>29548</v>
      </c>
      <c r="K14" s="70">
        <v>38</v>
      </c>
      <c r="L14" s="70">
        <v>29510</v>
      </c>
      <c r="M14" s="177">
        <f t="shared" si="0"/>
        <v>45</v>
      </c>
    </row>
    <row r="15" spans="1:13" s="5" customFormat="1" ht="23.1" customHeight="1" x14ac:dyDescent="0.2">
      <c r="A15" s="38">
        <v>7</v>
      </c>
      <c r="B15" s="39" t="s">
        <v>196</v>
      </c>
      <c r="C15" s="69">
        <v>265100</v>
      </c>
      <c r="D15" s="69">
        <v>104314</v>
      </c>
      <c r="E15" s="69">
        <v>23908</v>
      </c>
      <c r="F15" s="69">
        <v>80406</v>
      </c>
      <c r="G15" s="69">
        <v>6579</v>
      </c>
      <c r="H15" s="69">
        <v>1114</v>
      </c>
      <c r="I15" s="69">
        <v>5465</v>
      </c>
      <c r="J15" s="70">
        <v>6471</v>
      </c>
      <c r="K15" s="70">
        <v>1114</v>
      </c>
      <c r="L15" s="70">
        <v>5357</v>
      </c>
      <c r="M15" s="177">
        <f t="shared" si="0"/>
        <v>63</v>
      </c>
    </row>
    <row r="16" spans="1:13" s="5" customFormat="1" ht="23.1" customHeight="1" x14ac:dyDescent="0.2">
      <c r="A16" s="38">
        <v>8</v>
      </c>
      <c r="B16" s="39" t="s">
        <v>197</v>
      </c>
      <c r="C16" s="69">
        <v>137932</v>
      </c>
      <c r="D16" s="69">
        <v>52148</v>
      </c>
      <c r="E16" s="69">
        <v>6421</v>
      </c>
      <c r="F16" s="69">
        <v>45727</v>
      </c>
      <c r="G16" s="69">
        <v>63863</v>
      </c>
      <c r="H16" s="69">
        <v>135</v>
      </c>
      <c r="I16" s="69">
        <v>63728</v>
      </c>
      <c r="J16" s="70">
        <v>41543</v>
      </c>
      <c r="K16" s="70">
        <v>135</v>
      </c>
      <c r="L16" s="70">
        <v>41408</v>
      </c>
      <c r="M16" s="177">
        <f t="shared" si="0"/>
        <v>1225</v>
      </c>
    </row>
    <row r="17" spans="1:13" s="5" customFormat="1" ht="23.1" customHeight="1" x14ac:dyDescent="0.2">
      <c r="A17" s="38">
        <v>9</v>
      </c>
      <c r="B17" s="39" t="s">
        <v>198</v>
      </c>
      <c r="C17" s="69">
        <v>22486</v>
      </c>
      <c r="D17" s="69">
        <v>90554</v>
      </c>
      <c r="E17" s="69">
        <v>10897</v>
      </c>
      <c r="F17" s="69">
        <v>79657</v>
      </c>
      <c r="G17" s="69">
        <v>111306</v>
      </c>
      <c r="H17" s="69">
        <v>760</v>
      </c>
      <c r="I17" s="69">
        <v>110546</v>
      </c>
      <c r="J17" s="70">
        <v>76484</v>
      </c>
      <c r="K17" s="70">
        <v>551</v>
      </c>
      <c r="L17" s="70">
        <v>75933</v>
      </c>
      <c r="M17" s="177">
        <f t="shared" si="0"/>
        <v>1229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113278</v>
      </c>
      <c r="D18" s="69">
        <v>50660</v>
      </c>
      <c r="E18" s="69">
        <v>3570</v>
      </c>
      <c r="F18" s="69">
        <v>47090</v>
      </c>
      <c r="G18" s="69">
        <v>7916</v>
      </c>
      <c r="H18" s="69">
        <v>71</v>
      </c>
      <c r="I18" s="69">
        <v>7845</v>
      </c>
      <c r="J18" s="70">
        <v>7916</v>
      </c>
      <c r="K18" s="70">
        <v>71</v>
      </c>
      <c r="L18" s="70">
        <v>7845</v>
      </c>
      <c r="M18" s="177">
        <f t="shared" si="0"/>
        <v>156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3638</v>
      </c>
      <c r="D19" s="71">
        <v>1062497</v>
      </c>
      <c r="E19" s="71">
        <v>2386</v>
      </c>
      <c r="F19" s="71">
        <v>1060111</v>
      </c>
      <c r="G19" s="71">
        <v>24977</v>
      </c>
      <c r="H19" s="71">
        <v>68</v>
      </c>
      <c r="I19" s="71">
        <v>24909</v>
      </c>
      <c r="J19" s="72">
        <v>24977</v>
      </c>
      <c r="K19" s="72">
        <v>68</v>
      </c>
      <c r="L19" s="72">
        <v>24909</v>
      </c>
      <c r="M19" s="177">
        <f t="shared" si="0"/>
        <v>24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151673</v>
      </c>
      <c r="D20" s="71">
        <v>10339</v>
      </c>
      <c r="E20" s="71">
        <v>0</v>
      </c>
      <c r="F20" s="71">
        <v>10339</v>
      </c>
      <c r="G20" s="71">
        <v>284</v>
      </c>
      <c r="H20" s="71">
        <v>0</v>
      </c>
      <c r="I20" s="71">
        <v>284</v>
      </c>
      <c r="J20" s="72">
        <v>284</v>
      </c>
      <c r="K20" s="72">
        <v>0</v>
      </c>
      <c r="L20" s="72">
        <v>284</v>
      </c>
      <c r="M20" s="177">
        <f t="shared" si="0"/>
        <v>27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22383</v>
      </c>
      <c r="D21" s="71">
        <v>40357</v>
      </c>
      <c r="E21" s="71">
        <v>2966</v>
      </c>
      <c r="F21" s="71">
        <v>37391</v>
      </c>
      <c r="G21" s="71">
        <v>781</v>
      </c>
      <c r="H21" s="71">
        <v>58</v>
      </c>
      <c r="I21" s="71">
        <v>723</v>
      </c>
      <c r="J21" s="72">
        <v>641</v>
      </c>
      <c r="K21" s="72">
        <v>50</v>
      </c>
      <c r="L21" s="72">
        <v>591</v>
      </c>
      <c r="M21" s="177">
        <f t="shared" si="0"/>
        <v>19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59905</v>
      </c>
      <c r="D22" s="73">
        <v>2504</v>
      </c>
      <c r="E22" s="73">
        <v>0</v>
      </c>
      <c r="F22" s="73">
        <v>2504</v>
      </c>
      <c r="G22" s="73">
        <v>8764</v>
      </c>
      <c r="H22" s="73">
        <v>0</v>
      </c>
      <c r="I22" s="73">
        <v>8764</v>
      </c>
      <c r="J22" s="74">
        <v>5264</v>
      </c>
      <c r="K22" s="74">
        <v>0</v>
      </c>
      <c r="L22" s="74">
        <v>5264</v>
      </c>
      <c r="M22" s="182">
        <f>ROUND(G22*1000/D22,0)</f>
        <v>3500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6819123</v>
      </c>
      <c r="D23" s="183">
        <f t="shared" ref="D23:L23" si="1">SUM(D9:D22)</f>
        <v>2724117</v>
      </c>
      <c r="E23" s="183">
        <f t="shared" si="1"/>
        <v>106813</v>
      </c>
      <c r="F23" s="183">
        <f t="shared" si="1"/>
        <v>2617304</v>
      </c>
      <c r="G23" s="183">
        <f t="shared" si="1"/>
        <v>326862</v>
      </c>
      <c r="H23" s="183">
        <f t="shared" si="1"/>
        <v>4249</v>
      </c>
      <c r="I23" s="183">
        <f t="shared" si="1"/>
        <v>322613</v>
      </c>
      <c r="J23" s="183">
        <f t="shared" si="1"/>
        <v>250092</v>
      </c>
      <c r="K23" s="183">
        <f t="shared" si="1"/>
        <v>3642</v>
      </c>
      <c r="L23" s="183">
        <f t="shared" si="1"/>
        <v>246450</v>
      </c>
      <c r="M23" s="182">
        <f>ROUND(G23*1000/D23,0)</f>
        <v>120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37861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8">
        <v>0</v>
      </c>
      <c r="K24" s="68">
        <v>0</v>
      </c>
      <c r="L24" s="68">
        <v>0</v>
      </c>
      <c r="M24" s="174" t="s">
        <v>351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188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7" t="s">
        <v>351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0</v>
      </c>
      <c r="D26" s="69">
        <v>3474</v>
      </c>
      <c r="E26" s="69">
        <v>1437</v>
      </c>
      <c r="F26" s="69">
        <v>2037</v>
      </c>
      <c r="G26" s="69">
        <v>51</v>
      </c>
      <c r="H26" s="69">
        <v>21</v>
      </c>
      <c r="I26" s="69">
        <v>30</v>
      </c>
      <c r="J26" s="70">
        <v>51</v>
      </c>
      <c r="K26" s="70">
        <v>21</v>
      </c>
      <c r="L26" s="70">
        <v>30</v>
      </c>
      <c r="M26" s="177">
        <f t="shared" ref="M26:M31" si="2">ROUND(G26*1000/D26,0)</f>
        <v>15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13857</v>
      </c>
      <c r="D27" s="69">
        <v>29742</v>
      </c>
      <c r="E27" s="69">
        <v>3446</v>
      </c>
      <c r="F27" s="69">
        <v>26296</v>
      </c>
      <c r="G27" s="69">
        <v>707</v>
      </c>
      <c r="H27" s="69">
        <v>35</v>
      </c>
      <c r="I27" s="69">
        <v>672</v>
      </c>
      <c r="J27" s="70">
        <v>707</v>
      </c>
      <c r="K27" s="70">
        <v>35</v>
      </c>
      <c r="L27" s="70">
        <v>672</v>
      </c>
      <c r="M27" s="177">
        <f t="shared" si="2"/>
        <v>24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95668</v>
      </c>
      <c r="D28" s="69">
        <v>2849</v>
      </c>
      <c r="E28" s="69">
        <v>0</v>
      </c>
      <c r="F28" s="69">
        <v>2849</v>
      </c>
      <c r="G28" s="69">
        <v>71</v>
      </c>
      <c r="H28" s="69">
        <v>0</v>
      </c>
      <c r="I28" s="69">
        <v>71</v>
      </c>
      <c r="J28" s="70">
        <v>71</v>
      </c>
      <c r="K28" s="70">
        <v>0</v>
      </c>
      <c r="L28" s="70">
        <v>71</v>
      </c>
      <c r="M28" s="177">
        <f t="shared" si="2"/>
        <v>25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0</v>
      </c>
      <c r="D29" s="69">
        <v>1585</v>
      </c>
      <c r="E29" s="69">
        <v>112</v>
      </c>
      <c r="F29" s="69">
        <v>1473</v>
      </c>
      <c r="G29" s="69">
        <v>4</v>
      </c>
      <c r="H29" s="69">
        <v>0</v>
      </c>
      <c r="I29" s="69">
        <v>4</v>
      </c>
      <c r="J29" s="70">
        <v>4</v>
      </c>
      <c r="K29" s="70">
        <v>0</v>
      </c>
      <c r="L29" s="70">
        <v>4</v>
      </c>
      <c r="M29" s="177">
        <f t="shared" si="2"/>
        <v>3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471474</v>
      </c>
      <c r="D30" s="69">
        <v>1430</v>
      </c>
      <c r="E30" s="69">
        <v>0</v>
      </c>
      <c r="F30" s="69">
        <v>1430</v>
      </c>
      <c r="G30" s="69">
        <v>22</v>
      </c>
      <c r="H30" s="69">
        <v>0</v>
      </c>
      <c r="I30" s="69">
        <v>22</v>
      </c>
      <c r="J30" s="70">
        <v>22</v>
      </c>
      <c r="K30" s="70">
        <v>0</v>
      </c>
      <c r="L30" s="70">
        <v>22</v>
      </c>
      <c r="M30" s="177">
        <f t="shared" si="2"/>
        <v>15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225494</v>
      </c>
      <c r="D31" s="69">
        <v>20588</v>
      </c>
      <c r="E31" s="69">
        <v>368</v>
      </c>
      <c r="F31" s="69">
        <v>20220</v>
      </c>
      <c r="G31" s="69">
        <v>2225</v>
      </c>
      <c r="H31" s="69">
        <v>11</v>
      </c>
      <c r="I31" s="69">
        <v>2214</v>
      </c>
      <c r="J31" s="70">
        <v>2225</v>
      </c>
      <c r="K31" s="70">
        <v>11</v>
      </c>
      <c r="L31" s="70">
        <v>2214</v>
      </c>
      <c r="M31" s="177">
        <f t="shared" si="2"/>
        <v>108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70">
        <v>0</v>
      </c>
      <c r="K32" s="70">
        <v>0</v>
      </c>
      <c r="L32" s="70">
        <v>0</v>
      </c>
      <c r="M32" s="177" t="s">
        <v>351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25002</v>
      </c>
      <c r="D33" s="69">
        <v>231842</v>
      </c>
      <c r="E33" s="69">
        <v>10084</v>
      </c>
      <c r="F33" s="69">
        <v>221758</v>
      </c>
      <c r="G33" s="69">
        <v>3246</v>
      </c>
      <c r="H33" s="69">
        <v>141</v>
      </c>
      <c r="I33" s="69">
        <v>3105</v>
      </c>
      <c r="J33" s="70">
        <v>3246</v>
      </c>
      <c r="K33" s="70">
        <v>141</v>
      </c>
      <c r="L33" s="70">
        <v>3105</v>
      </c>
      <c r="M33" s="177">
        <f>ROUND(G33*1000/D33,0)</f>
        <v>14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10179</v>
      </c>
      <c r="D34" s="73">
        <v>20862</v>
      </c>
      <c r="E34" s="73">
        <v>616</v>
      </c>
      <c r="F34" s="73">
        <v>20246</v>
      </c>
      <c r="G34" s="73">
        <v>843</v>
      </c>
      <c r="H34" s="73">
        <v>11</v>
      </c>
      <c r="I34" s="73">
        <v>832</v>
      </c>
      <c r="J34" s="74">
        <v>843</v>
      </c>
      <c r="K34" s="74">
        <v>11</v>
      </c>
      <c r="L34" s="74">
        <v>832</v>
      </c>
      <c r="M34" s="182">
        <f>ROUND(G34*1000/D34,0)</f>
        <v>40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879723</v>
      </c>
      <c r="D35" s="183">
        <f t="shared" ref="C35:L35" si="3">SUM(D24:D34)</f>
        <v>312372</v>
      </c>
      <c r="E35" s="183">
        <f t="shared" si="3"/>
        <v>16063</v>
      </c>
      <c r="F35" s="183">
        <f t="shared" si="3"/>
        <v>296309</v>
      </c>
      <c r="G35" s="183">
        <f t="shared" si="3"/>
        <v>7169</v>
      </c>
      <c r="H35" s="183">
        <f t="shared" si="3"/>
        <v>219</v>
      </c>
      <c r="I35" s="183">
        <f t="shared" si="3"/>
        <v>6950</v>
      </c>
      <c r="J35" s="183">
        <f t="shared" si="3"/>
        <v>7169</v>
      </c>
      <c r="K35" s="183">
        <f t="shared" si="3"/>
        <v>219</v>
      </c>
      <c r="L35" s="183">
        <f t="shared" si="3"/>
        <v>6950</v>
      </c>
      <c r="M35" s="184">
        <f>ROUND(G35*1000/D35,0)</f>
        <v>23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7698846</v>
      </c>
      <c r="D36" s="185">
        <f t="shared" ref="C36:L36" si="4">D23+D35</f>
        <v>3036489</v>
      </c>
      <c r="E36" s="185">
        <f t="shared" si="4"/>
        <v>122876</v>
      </c>
      <c r="F36" s="185">
        <f t="shared" si="4"/>
        <v>2913613</v>
      </c>
      <c r="G36" s="185">
        <f t="shared" si="4"/>
        <v>334031</v>
      </c>
      <c r="H36" s="185">
        <f t="shared" si="4"/>
        <v>4468</v>
      </c>
      <c r="I36" s="185">
        <f t="shared" si="4"/>
        <v>329563</v>
      </c>
      <c r="J36" s="185">
        <f t="shared" si="4"/>
        <v>257261</v>
      </c>
      <c r="K36" s="185">
        <f t="shared" si="4"/>
        <v>3861</v>
      </c>
      <c r="L36" s="185">
        <f t="shared" si="4"/>
        <v>253400</v>
      </c>
      <c r="M36" s="186">
        <f>ROUND(G36*1000/D36,0)</f>
        <v>110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H2" sqref="H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C3" s="55"/>
      <c r="D3" s="7" t="s">
        <v>214</v>
      </c>
      <c r="E3" s="54" t="s">
        <v>215</v>
      </c>
      <c r="M3" s="10" t="s">
        <v>216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228</v>
      </c>
      <c r="D8" s="33" t="s">
        <v>229</v>
      </c>
      <c r="E8" s="33" t="s">
        <v>230</v>
      </c>
      <c r="F8" s="34" t="s">
        <v>231</v>
      </c>
      <c r="G8" s="33" t="s">
        <v>232</v>
      </c>
      <c r="H8" s="33" t="s">
        <v>233</v>
      </c>
      <c r="I8" s="34" t="s">
        <v>234</v>
      </c>
      <c r="J8" s="33" t="s">
        <v>235</v>
      </c>
      <c r="K8" s="33" t="s">
        <v>236</v>
      </c>
      <c r="L8" s="33" t="s">
        <v>237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3930652</v>
      </c>
      <c r="D9" s="67">
        <v>62580284</v>
      </c>
      <c r="E9" s="67">
        <v>5027661</v>
      </c>
      <c r="F9" s="67">
        <v>57552623</v>
      </c>
      <c r="G9" s="67">
        <v>1409013</v>
      </c>
      <c r="H9" s="67">
        <v>121997</v>
      </c>
      <c r="I9" s="67">
        <v>1287016</v>
      </c>
      <c r="J9" s="68">
        <v>1409013</v>
      </c>
      <c r="K9" s="68">
        <v>121997</v>
      </c>
      <c r="L9" s="68">
        <v>1287016</v>
      </c>
      <c r="M9" s="174">
        <f>ROUND(G9*1000*1000/D9,0)</f>
        <v>22515</v>
      </c>
    </row>
    <row r="10" spans="1:13" s="5" customFormat="1" ht="23.1" customHeight="1" x14ac:dyDescent="0.2">
      <c r="A10" s="38">
        <v>2</v>
      </c>
      <c r="B10" s="39" t="s">
        <v>191</v>
      </c>
      <c r="C10" s="69">
        <v>2553191</v>
      </c>
      <c r="D10" s="69">
        <v>46028633</v>
      </c>
      <c r="E10" s="69">
        <v>2866023</v>
      </c>
      <c r="F10" s="69">
        <v>43162610</v>
      </c>
      <c r="G10" s="69">
        <v>1093407</v>
      </c>
      <c r="H10" s="69">
        <v>67598</v>
      </c>
      <c r="I10" s="69">
        <v>1025809</v>
      </c>
      <c r="J10" s="70">
        <v>1093407</v>
      </c>
      <c r="K10" s="70">
        <v>67598</v>
      </c>
      <c r="L10" s="70">
        <v>1025809</v>
      </c>
      <c r="M10" s="177">
        <f>ROUND(G10*1000*1000/D10,0)</f>
        <v>23755</v>
      </c>
    </row>
    <row r="11" spans="1:13" s="5" customFormat="1" ht="23.1" customHeight="1" x14ac:dyDescent="0.2">
      <c r="A11" s="38">
        <v>3</v>
      </c>
      <c r="B11" s="39" t="s">
        <v>192</v>
      </c>
      <c r="C11" s="69">
        <v>3968968</v>
      </c>
      <c r="D11" s="69">
        <v>51353219</v>
      </c>
      <c r="E11" s="69">
        <v>2730126</v>
      </c>
      <c r="F11" s="69">
        <v>48623093</v>
      </c>
      <c r="G11" s="69">
        <v>1106584</v>
      </c>
      <c r="H11" s="69">
        <v>63291</v>
      </c>
      <c r="I11" s="69">
        <v>1043293</v>
      </c>
      <c r="J11" s="70">
        <v>1106584</v>
      </c>
      <c r="K11" s="70">
        <v>63291</v>
      </c>
      <c r="L11" s="70">
        <v>1043293</v>
      </c>
      <c r="M11" s="177">
        <f t="shared" ref="M11:M20" si="0">ROUND(G11*1000*1000/D11,0)</f>
        <v>21548</v>
      </c>
    </row>
    <row r="12" spans="1:13" s="5" customFormat="1" ht="23.1" customHeight="1" x14ac:dyDescent="0.2">
      <c r="A12" s="38">
        <v>4</v>
      </c>
      <c r="B12" s="39" t="s">
        <v>193</v>
      </c>
      <c r="C12" s="69">
        <v>4389495</v>
      </c>
      <c r="D12" s="69">
        <v>77496607</v>
      </c>
      <c r="E12" s="69">
        <v>4128445</v>
      </c>
      <c r="F12" s="69">
        <v>73368162</v>
      </c>
      <c r="G12" s="69">
        <v>1826024</v>
      </c>
      <c r="H12" s="69">
        <v>94321</v>
      </c>
      <c r="I12" s="69">
        <v>1731703</v>
      </c>
      <c r="J12" s="70">
        <v>1826024</v>
      </c>
      <c r="K12" s="70">
        <v>94321</v>
      </c>
      <c r="L12" s="70">
        <v>1731703</v>
      </c>
      <c r="M12" s="177">
        <f t="shared" si="0"/>
        <v>23563</v>
      </c>
    </row>
    <row r="13" spans="1:13" s="5" customFormat="1" ht="23.1" customHeight="1" x14ac:dyDescent="0.2">
      <c r="A13" s="38">
        <v>5</v>
      </c>
      <c r="B13" s="39" t="s">
        <v>194</v>
      </c>
      <c r="C13" s="69">
        <v>10096235</v>
      </c>
      <c r="D13" s="69">
        <v>106036564</v>
      </c>
      <c r="E13" s="69">
        <v>3979581</v>
      </c>
      <c r="F13" s="69">
        <v>102056983</v>
      </c>
      <c r="G13" s="69">
        <v>3381644</v>
      </c>
      <c r="H13" s="69">
        <v>122081</v>
      </c>
      <c r="I13" s="69">
        <v>3259563</v>
      </c>
      <c r="J13" s="70">
        <v>3381644</v>
      </c>
      <c r="K13" s="70">
        <v>122081</v>
      </c>
      <c r="L13" s="70">
        <v>3259563</v>
      </c>
      <c r="M13" s="177">
        <f t="shared" si="0"/>
        <v>31891</v>
      </c>
    </row>
    <row r="14" spans="1:13" s="5" customFormat="1" ht="23.1" customHeight="1" x14ac:dyDescent="0.2">
      <c r="A14" s="38">
        <v>6</v>
      </c>
      <c r="B14" s="39" t="s">
        <v>195</v>
      </c>
      <c r="C14" s="69">
        <v>14670710</v>
      </c>
      <c r="D14" s="69">
        <v>107596923</v>
      </c>
      <c r="E14" s="69">
        <v>8561780</v>
      </c>
      <c r="F14" s="69">
        <v>99035143</v>
      </c>
      <c r="G14" s="69">
        <v>2139654</v>
      </c>
      <c r="H14" s="69">
        <v>153801</v>
      </c>
      <c r="I14" s="69">
        <v>1985853</v>
      </c>
      <c r="J14" s="70">
        <v>2139571</v>
      </c>
      <c r="K14" s="70">
        <v>153801</v>
      </c>
      <c r="L14" s="70">
        <v>1985770</v>
      </c>
      <c r="M14" s="177">
        <f t="shared" si="0"/>
        <v>19886</v>
      </c>
    </row>
    <row r="15" spans="1:13" s="5" customFormat="1" ht="23.1" customHeight="1" x14ac:dyDescent="0.2">
      <c r="A15" s="38">
        <v>7</v>
      </c>
      <c r="B15" s="39" t="s">
        <v>196</v>
      </c>
      <c r="C15" s="69">
        <v>393278</v>
      </c>
      <c r="D15" s="69">
        <v>8186137</v>
      </c>
      <c r="E15" s="69">
        <v>1157874</v>
      </c>
      <c r="F15" s="69">
        <v>7028263</v>
      </c>
      <c r="G15" s="69">
        <v>238214</v>
      </c>
      <c r="H15" s="69">
        <v>33694</v>
      </c>
      <c r="I15" s="69">
        <v>204520</v>
      </c>
      <c r="J15" s="70">
        <v>238214</v>
      </c>
      <c r="K15" s="70">
        <v>33694</v>
      </c>
      <c r="L15" s="70">
        <v>204520</v>
      </c>
      <c r="M15" s="177">
        <f t="shared" si="0"/>
        <v>29100</v>
      </c>
    </row>
    <row r="16" spans="1:13" s="5" customFormat="1" ht="23.1" customHeight="1" x14ac:dyDescent="0.2">
      <c r="A16" s="38">
        <v>8</v>
      </c>
      <c r="B16" s="39" t="s">
        <v>197</v>
      </c>
      <c r="C16" s="69">
        <v>602001</v>
      </c>
      <c r="D16" s="69">
        <v>14048039</v>
      </c>
      <c r="E16" s="69">
        <v>1111880</v>
      </c>
      <c r="F16" s="69">
        <v>12936159</v>
      </c>
      <c r="G16" s="69">
        <v>325520</v>
      </c>
      <c r="H16" s="69">
        <v>28997</v>
      </c>
      <c r="I16" s="69">
        <v>296523</v>
      </c>
      <c r="J16" s="70">
        <v>325520</v>
      </c>
      <c r="K16" s="70">
        <v>28997</v>
      </c>
      <c r="L16" s="70">
        <v>296523</v>
      </c>
      <c r="M16" s="177">
        <f t="shared" si="0"/>
        <v>23172</v>
      </c>
    </row>
    <row r="17" spans="1:13" s="5" customFormat="1" ht="23.1" customHeight="1" x14ac:dyDescent="0.2">
      <c r="A17" s="38">
        <v>9</v>
      </c>
      <c r="B17" s="39" t="s">
        <v>198</v>
      </c>
      <c r="C17" s="69">
        <v>1139929</v>
      </c>
      <c r="D17" s="69">
        <v>79223868</v>
      </c>
      <c r="E17" s="69">
        <v>4024448</v>
      </c>
      <c r="F17" s="69">
        <v>75199420</v>
      </c>
      <c r="G17" s="69">
        <v>1952593</v>
      </c>
      <c r="H17" s="69">
        <v>98138</v>
      </c>
      <c r="I17" s="69">
        <v>1854455</v>
      </c>
      <c r="J17" s="70">
        <v>1952593</v>
      </c>
      <c r="K17" s="70">
        <v>98138</v>
      </c>
      <c r="L17" s="70">
        <v>1854455</v>
      </c>
      <c r="M17" s="177">
        <f t="shared" si="0"/>
        <v>24647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12832582</v>
      </c>
      <c r="D18" s="69">
        <v>44315027</v>
      </c>
      <c r="E18" s="69">
        <v>3309276</v>
      </c>
      <c r="F18" s="69">
        <v>41005751</v>
      </c>
      <c r="G18" s="69">
        <v>1077512</v>
      </c>
      <c r="H18" s="69">
        <v>78696</v>
      </c>
      <c r="I18" s="69">
        <v>998816</v>
      </c>
      <c r="J18" s="70">
        <v>1077512</v>
      </c>
      <c r="K18" s="70">
        <v>78696</v>
      </c>
      <c r="L18" s="70">
        <v>998816</v>
      </c>
      <c r="M18" s="177">
        <f t="shared" si="0"/>
        <v>24315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4529262</v>
      </c>
      <c r="D19" s="71">
        <v>82550726</v>
      </c>
      <c r="E19" s="71">
        <v>22553798</v>
      </c>
      <c r="F19" s="71">
        <v>59996928</v>
      </c>
      <c r="G19" s="71">
        <v>1841529</v>
      </c>
      <c r="H19" s="71">
        <v>503081</v>
      </c>
      <c r="I19" s="71">
        <v>1338448</v>
      </c>
      <c r="J19" s="72">
        <v>1841529</v>
      </c>
      <c r="K19" s="72">
        <v>503081</v>
      </c>
      <c r="L19" s="72">
        <v>1338448</v>
      </c>
      <c r="M19" s="177">
        <f t="shared" si="0"/>
        <v>22308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1346247</v>
      </c>
      <c r="D20" s="71">
        <v>24779901</v>
      </c>
      <c r="E20" s="71">
        <v>1408199</v>
      </c>
      <c r="F20" s="71">
        <v>23371702</v>
      </c>
      <c r="G20" s="71">
        <v>716858</v>
      </c>
      <c r="H20" s="71">
        <v>40264</v>
      </c>
      <c r="I20" s="71">
        <v>676594</v>
      </c>
      <c r="J20" s="72">
        <v>716858</v>
      </c>
      <c r="K20" s="72">
        <v>40264</v>
      </c>
      <c r="L20" s="72">
        <v>676594</v>
      </c>
      <c r="M20" s="177">
        <f t="shared" si="0"/>
        <v>28929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1895645</v>
      </c>
      <c r="D21" s="71">
        <v>65942600</v>
      </c>
      <c r="E21" s="71">
        <v>5207551</v>
      </c>
      <c r="F21" s="71">
        <v>60735049</v>
      </c>
      <c r="G21" s="71">
        <v>1494844</v>
      </c>
      <c r="H21" s="71">
        <v>117649</v>
      </c>
      <c r="I21" s="71">
        <v>1377195</v>
      </c>
      <c r="J21" s="72">
        <v>1165853</v>
      </c>
      <c r="K21" s="72">
        <v>92202</v>
      </c>
      <c r="L21" s="72">
        <v>1073651</v>
      </c>
      <c r="M21" s="177">
        <f>ROUND(G21*1000*1000/D21,0)</f>
        <v>22669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175688</v>
      </c>
      <c r="D22" s="73">
        <v>3654782</v>
      </c>
      <c r="E22" s="73">
        <v>540192</v>
      </c>
      <c r="F22" s="73">
        <v>3114590</v>
      </c>
      <c r="G22" s="73">
        <v>105622</v>
      </c>
      <c r="H22" s="73">
        <v>15611</v>
      </c>
      <c r="I22" s="73">
        <v>90011</v>
      </c>
      <c r="J22" s="74">
        <v>105622</v>
      </c>
      <c r="K22" s="74">
        <v>15611</v>
      </c>
      <c r="L22" s="74">
        <v>90011</v>
      </c>
      <c r="M22" s="182">
        <f>ROUND(G22*1000*1000/D22,0)</f>
        <v>28900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62523883</v>
      </c>
      <c r="D23" s="183">
        <f t="shared" ref="D23:L23" si="1">SUM(D9:D22)</f>
        <v>773793310</v>
      </c>
      <c r="E23" s="183">
        <f t="shared" si="1"/>
        <v>66606834</v>
      </c>
      <c r="F23" s="183">
        <f t="shared" si="1"/>
        <v>707186476</v>
      </c>
      <c r="G23" s="183">
        <f t="shared" si="1"/>
        <v>18709018</v>
      </c>
      <c r="H23" s="183">
        <f t="shared" si="1"/>
        <v>1539219</v>
      </c>
      <c r="I23" s="183">
        <f t="shared" si="1"/>
        <v>17169799</v>
      </c>
      <c r="J23" s="183">
        <f t="shared" si="1"/>
        <v>18379944</v>
      </c>
      <c r="K23" s="183">
        <f t="shared" si="1"/>
        <v>1513772</v>
      </c>
      <c r="L23" s="183">
        <f t="shared" si="1"/>
        <v>16866172</v>
      </c>
      <c r="M23" s="182">
        <f>ROUND(G23*1000*1000/D23,0)</f>
        <v>24178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45422</v>
      </c>
      <c r="D24" s="67">
        <v>2030922</v>
      </c>
      <c r="E24" s="67">
        <v>248198</v>
      </c>
      <c r="F24" s="67">
        <v>1782724</v>
      </c>
      <c r="G24" s="67">
        <v>49147</v>
      </c>
      <c r="H24" s="67">
        <v>6006</v>
      </c>
      <c r="I24" s="67">
        <v>43141</v>
      </c>
      <c r="J24" s="68">
        <v>49147</v>
      </c>
      <c r="K24" s="68">
        <v>6006</v>
      </c>
      <c r="L24" s="68">
        <v>43141</v>
      </c>
      <c r="M24" s="174">
        <f>ROUND(G24*1000*1000/D24,0)</f>
        <v>24199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1503517</v>
      </c>
      <c r="D25" s="69">
        <v>21411688</v>
      </c>
      <c r="E25" s="69">
        <v>1707937</v>
      </c>
      <c r="F25" s="69">
        <v>19703751</v>
      </c>
      <c r="G25" s="69">
        <v>402038</v>
      </c>
      <c r="H25" s="69">
        <v>32705</v>
      </c>
      <c r="I25" s="69">
        <v>369333</v>
      </c>
      <c r="J25" s="70">
        <v>402038</v>
      </c>
      <c r="K25" s="70">
        <v>32705</v>
      </c>
      <c r="L25" s="70">
        <v>369333</v>
      </c>
      <c r="M25" s="177">
        <f>ROUND(G25*1000*1000/D25,0)</f>
        <v>18777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2497103</v>
      </c>
      <c r="D26" s="69">
        <v>53704990</v>
      </c>
      <c r="E26" s="69">
        <v>3363341</v>
      </c>
      <c r="F26" s="69">
        <v>50341649</v>
      </c>
      <c r="G26" s="69">
        <v>1120392</v>
      </c>
      <c r="H26" s="69">
        <v>67582</v>
      </c>
      <c r="I26" s="69">
        <v>1052810</v>
      </c>
      <c r="J26" s="70">
        <v>1120392</v>
      </c>
      <c r="K26" s="70">
        <v>67582</v>
      </c>
      <c r="L26" s="70">
        <v>1052810</v>
      </c>
      <c r="M26" s="177">
        <f t="shared" ref="M26:M32" si="2">ROUND(G26*1000*1000/D26,0)</f>
        <v>20862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242719</v>
      </c>
      <c r="D27" s="69">
        <v>17219181</v>
      </c>
      <c r="E27" s="69">
        <v>1933319</v>
      </c>
      <c r="F27" s="69">
        <v>15285862</v>
      </c>
      <c r="G27" s="69">
        <v>343993</v>
      </c>
      <c r="H27" s="69">
        <v>37283</v>
      </c>
      <c r="I27" s="69">
        <v>306710</v>
      </c>
      <c r="J27" s="70">
        <v>343993</v>
      </c>
      <c r="K27" s="70">
        <v>37283</v>
      </c>
      <c r="L27" s="70">
        <v>306710</v>
      </c>
      <c r="M27" s="177">
        <f t="shared" si="2"/>
        <v>19977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232925</v>
      </c>
      <c r="D28" s="69">
        <v>7702740</v>
      </c>
      <c r="E28" s="69">
        <v>1227991</v>
      </c>
      <c r="F28" s="69">
        <v>6474749</v>
      </c>
      <c r="G28" s="69">
        <v>201062</v>
      </c>
      <c r="H28" s="69">
        <v>31852</v>
      </c>
      <c r="I28" s="69">
        <v>169210</v>
      </c>
      <c r="J28" s="70">
        <v>201062</v>
      </c>
      <c r="K28" s="70">
        <v>31852</v>
      </c>
      <c r="L28" s="70">
        <v>169210</v>
      </c>
      <c r="M28" s="177">
        <f t="shared" si="2"/>
        <v>26103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199698</v>
      </c>
      <c r="D29" s="69">
        <v>4916426</v>
      </c>
      <c r="E29" s="69">
        <v>754650</v>
      </c>
      <c r="F29" s="69">
        <v>4161776</v>
      </c>
      <c r="G29" s="69">
        <v>142377</v>
      </c>
      <c r="H29" s="69">
        <v>21854</v>
      </c>
      <c r="I29" s="69">
        <v>120523</v>
      </c>
      <c r="J29" s="70">
        <v>141522</v>
      </c>
      <c r="K29" s="70">
        <v>21854</v>
      </c>
      <c r="L29" s="70">
        <v>119668</v>
      </c>
      <c r="M29" s="177">
        <f t="shared" si="2"/>
        <v>28959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333458</v>
      </c>
      <c r="D30" s="69">
        <v>2276801</v>
      </c>
      <c r="E30" s="69">
        <v>314603</v>
      </c>
      <c r="F30" s="69">
        <v>1962198</v>
      </c>
      <c r="G30" s="69">
        <v>52265</v>
      </c>
      <c r="H30" s="69">
        <v>6837</v>
      </c>
      <c r="I30" s="69">
        <v>45428</v>
      </c>
      <c r="J30" s="70">
        <v>52265</v>
      </c>
      <c r="K30" s="70">
        <v>6837</v>
      </c>
      <c r="L30" s="70">
        <v>45428</v>
      </c>
      <c r="M30" s="177">
        <f t="shared" si="2"/>
        <v>22955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62691147</v>
      </c>
      <c r="D31" s="69">
        <v>35996677</v>
      </c>
      <c r="E31" s="69">
        <v>2960711</v>
      </c>
      <c r="F31" s="69">
        <v>33035966</v>
      </c>
      <c r="G31" s="69">
        <v>729003</v>
      </c>
      <c r="H31" s="69">
        <v>52809</v>
      </c>
      <c r="I31" s="69">
        <v>676194</v>
      </c>
      <c r="J31" s="70">
        <v>729003</v>
      </c>
      <c r="K31" s="70">
        <v>52809</v>
      </c>
      <c r="L31" s="70">
        <v>676194</v>
      </c>
      <c r="M31" s="177">
        <f t="shared" si="2"/>
        <v>20252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253077</v>
      </c>
      <c r="D32" s="69">
        <v>4724427</v>
      </c>
      <c r="E32" s="69">
        <v>587162</v>
      </c>
      <c r="F32" s="69">
        <v>4137265</v>
      </c>
      <c r="G32" s="69">
        <v>110554</v>
      </c>
      <c r="H32" s="69">
        <v>13935</v>
      </c>
      <c r="I32" s="69">
        <v>96619</v>
      </c>
      <c r="J32" s="70">
        <v>110554</v>
      </c>
      <c r="K32" s="70">
        <v>13935</v>
      </c>
      <c r="L32" s="70">
        <v>96619</v>
      </c>
      <c r="M32" s="177">
        <f t="shared" si="2"/>
        <v>23401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15399585</v>
      </c>
      <c r="D33" s="69">
        <v>118493837</v>
      </c>
      <c r="E33" s="69">
        <v>31754165</v>
      </c>
      <c r="F33" s="69">
        <v>86739672</v>
      </c>
      <c r="G33" s="69">
        <v>2407082</v>
      </c>
      <c r="H33" s="69">
        <v>889482</v>
      </c>
      <c r="I33" s="69">
        <v>1517600</v>
      </c>
      <c r="J33" s="70">
        <v>2407082</v>
      </c>
      <c r="K33" s="70">
        <v>889482</v>
      </c>
      <c r="L33" s="70">
        <v>1517600</v>
      </c>
      <c r="M33" s="177">
        <f>ROUND(G33*1000*1000/D33,0)</f>
        <v>20314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3546466</v>
      </c>
      <c r="D34" s="73">
        <v>64248559</v>
      </c>
      <c r="E34" s="73">
        <v>3056499</v>
      </c>
      <c r="F34" s="73">
        <v>61192060</v>
      </c>
      <c r="G34" s="73">
        <v>1473653</v>
      </c>
      <c r="H34" s="73">
        <v>65260</v>
      </c>
      <c r="I34" s="73">
        <v>1408393</v>
      </c>
      <c r="J34" s="74">
        <v>1473653</v>
      </c>
      <c r="K34" s="74">
        <v>65260</v>
      </c>
      <c r="L34" s="74">
        <v>1408393</v>
      </c>
      <c r="M34" s="182">
        <f>ROUND(G34*1000*1000/D34,0)</f>
        <v>22937</v>
      </c>
    </row>
    <row r="35" spans="1:13" s="5" customFormat="1" ht="23.1" customHeight="1" x14ac:dyDescent="0.2">
      <c r="A35" s="48"/>
      <c r="B35" s="45" t="s">
        <v>178</v>
      </c>
      <c r="C35" s="183">
        <f t="shared" ref="C35:L35" si="3">SUM(C24:C34)</f>
        <v>86945117</v>
      </c>
      <c r="D35" s="183">
        <f t="shared" si="3"/>
        <v>332726248</v>
      </c>
      <c r="E35" s="183">
        <f t="shared" si="3"/>
        <v>47908576</v>
      </c>
      <c r="F35" s="183">
        <f t="shared" si="3"/>
        <v>284817672</v>
      </c>
      <c r="G35" s="183">
        <f t="shared" si="3"/>
        <v>7031566</v>
      </c>
      <c r="H35" s="183">
        <f t="shared" si="3"/>
        <v>1225605</v>
      </c>
      <c r="I35" s="183">
        <f t="shared" si="3"/>
        <v>5805961</v>
      </c>
      <c r="J35" s="183">
        <f t="shared" si="3"/>
        <v>7030711</v>
      </c>
      <c r="K35" s="183">
        <f t="shared" si="3"/>
        <v>1225605</v>
      </c>
      <c r="L35" s="183">
        <f>SUM(L24:L34)</f>
        <v>5805106</v>
      </c>
      <c r="M35" s="184">
        <f>ROUND(G35*1000*1000/D35,0)</f>
        <v>21133</v>
      </c>
    </row>
    <row r="36" spans="1:13" s="5" customFormat="1" ht="23.1" customHeight="1" thickBot="1" x14ac:dyDescent="0.25">
      <c r="A36" s="49"/>
      <c r="B36" s="50" t="s">
        <v>179</v>
      </c>
      <c r="C36" s="185">
        <f t="shared" ref="C36:L36" si="4">C23+C35</f>
        <v>149469000</v>
      </c>
      <c r="D36" s="185">
        <f t="shared" si="4"/>
        <v>1106519558</v>
      </c>
      <c r="E36" s="185">
        <f t="shared" si="4"/>
        <v>114515410</v>
      </c>
      <c r="F36" s="185">
        <f t="shared" si="4"/>
        <v>992004148</v>
      </c>
      <c r="G36" s="185">
        <f t="shared" si="4"/>
        <v>25740584</v>
      </c>
      <c r="H36" s="185">
        <f t="shared" si="4"/>
        <v>2764824</v>
      </c>
      <c r="I36" s="185">
        <f t="shared" si="4"/>
        <v>22975760</v>
      </c>
      <c r="J36" s="185">
        <f t="shared" si="4"/>
        <v>25410655</v>
      </c>
      <c r="K36" s="185">
        <f t="shared" si="4"/>
        <v>2739377</v>
      </c>
      <c r="L36" s="185">
        <f>L23+L35</f>
        <v>22671278</v>
      </c>
      <c r="M36" s="186">
        <f>ROUND(G36*1000*1000/D36,0)</f>
        <v>23263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M36" sqref="M36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5" width="27.125" style="52" customWidth="1"/>
    <col min="16" max="16384" width="11" style="52"/>
  </cols>
  <sheetData>
    <row r="2" spans="1:13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211</v>
      </c>
      <c r="H3" s="55"/>
      <c r="M3" s="56" t="s">
        <v>212</v>
      </c>
    </row>
    <row r="4" spans="1:13" s="5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5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5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213</v>
      </c>
      <c r="H6" s="26" t="s">
        <v>31</v>
      </c>
      <c r="I6" s="26" t="s">
        <v>32</v>
      </c>
      <c r="J6" s="26" t="s">
        <v>213</v>
      </c>
      <c r="K6" s="26" t="s">
        <v>31</v>
      </c>
      <c r="L6" s="26" t="s">
        <v>32</v>
      </c>
      <c r="M6" s="27" t="s">
        <v>125</v>
      </c>
    </row>
    <row r="7" spans="1:13" s="51" customFormat="1" ht="23.1" customHeight="1" x14ac:dyDescent="0.15">
      <c r="A7" s="17"/>
      <c r="B7" s="1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51" customFormat="1" ht="23.1" customHeight="1" x14ac:dyDescent="0.15">
      <c r="A8" s="31"/>
      <c r="B8" s="32"/>
      <c r="C8" s="34" t="s">
        <v>59</v>
      </c>
      <c r="D8" s="33" t="s">
        <v>60</v>
      </c>
      <c r="E8" s="33" t="s">
        <v>61</v>
      </c>
      <c r="F8" s="34" t="s">
        <v>62</v>
      </c>
      <c r="G8" s="33" t="s">
        <v>63</v>
      </c>
      <c r="H8" s="33" t="s">
        <v>64</v>
      </c>
      <c r="I8" s="34" t="s">
        <v>65</v>
      </c>
      <c r="J8" s="33" t="s">
        <v>66</v>
      </c>
      <c r="K8" s="102" t="s">
        <v>67</v>
      </c>
      <c r="L8" s="103" t="s">
        <v>68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704403</v>
      </c>
      <c r="D9" s="67">
        <v>1257170</v>
      </c>
      <c r="E9" s="67">
        <v>12636</v>
      </c>
      <c r="F9" s="67">
        <v>1244534</v>
      </c>
      <c r="G9" s="67">
        <v>10163286</v>
      </c>
      <c r="H9" s="67">
        <v>4877</v>
      </c>
      <c r="I9" s="67">
        <v>10158409</v>
      </c>
      <c r="J9" s="68">
        <v>6381528</v>
      </c>
      <c r="K9" s="68">
        <v>3223</v>
      </c>
      <c r="L9" s="68">
        <v>6378305</v>
      </c>
      <c r="M9" s="174">
        <f>ROUND(G9*1000/D9,0)</f>
        <v>8084</v>
      </c>
    </row>
    <row r="10" spans="1:13" s="5" customFormat="1" ht="23.1" customHeight="1" x14ac:dyDescent="0.2">
      <c r="A10" s="38">
        <v>2</v>
      </c>
      <c r="B10" s="39" t="s">
        <v>191</v>
      </c>
      <c r="C10" s="69">
        <v>15725</v>
      </c>
      <c r="D10" s="69">
        <v>479026</v>
      </c>
      <c r="E10" s="69">
        <v>60677</v>
      </c>
      <c r="F10" s="69">
        <v>418349</v>
      </c>
      <c r="G10" s="69">
        <v>406632</v>
      </c>
      <c r="H10" s="69">
        <v>4851</v>
      </c>
      <c r="I10" s="69">
        <v>401781</v>
      </c>
      <c r="J10" s="70">
        <v>291210</v>
      </c>
      <c r="K10" s="70">
        <v>4455</v>
      </c>
      <c r="L10" s="70">
        <v>286755</v>
      </c>
      <c r="M10" s="177">
        <f>ROUND(G10*1000/D10,0)</f>
        <v>849</v>
      </c>
    </row>
    <row r="11" spans="1:13" s="5" customFormat="1" ht="23.1" customHeight="1" x14ac:dyDescent="0.2">
      <c r="A11" s="38">
        <v>3</v>
      </c>
      <c r="B11" s="39" t="s">
        <v>192</v>
      </c>
      <c r="C11" s="69">
        <v>72915</v>
      </c>
      <c r="D11" s="69">
        <v>1747960</v>
      </c>
      <c r="E11" s="69">
        <v>96022</v>
      </c>
      <c r="F11" s="69">
        <v>1651938</v>
      </c>
      <c r="G11" s="69">
        <v>1731617</v>
      </c>
      <c r="H11" s="69">
        <v>9493</v>
      </c>
      <c r="I11" s="69">
        <v>1722124</v>
      </c>
      <c r="J11" s="70">
        <v>900456</v>
      </c>
      <c r="K11" s="70">
        <v>7833</v>
      </c>
      <c r="L11" s="70">
        <v>892623</v>
      </c>
      <c r="M11" s="177">
        <f t="shared" ref="M11:M19" si="0">ROUND(G11*1000/D11,0)</f>
        <v>991</v>
      </c>
    </row>
    <row r="12" spans="1:13" s="5" customFormat="1" ht="23.1" customHeight="1" x14ac:dyDescent="0.2">
      <c r="A12" s="38">
        <v>4</v>
      </c>
      <c r="B12" s="39" t="s">
        <v>193</v>
      </c>
      <c r="C12" s="69">
        <v>11347</v>
      </c>
      <c r="D12" s="69">
        <v>145110</v>
      </c>
      <c r="E12" s="69">
        <v>687</v>
      </c>
      <c r="F12" s="69">
        <v>144423</v>
      </c>
      <c r="G12" s="69">
        <v>554834</v>
      </c>
      <c r="H12" s="69">
        <v>851</v>
      </c>
      <c r="I12" s="69">
        <v>553983</v>
      </c>
      <c r="J12" s="70">
        <v>383319</v>
      </c>
      <c r="K12" s="70">
        <v>589</v>
      </c>
      <c r="L12" s="70">
        <v>382730</v>
      </c>
      <c r="M12" s="177">
        <f t="shared" si="0"/>
        <v>3824</v>
      </c>
    </row>
    <row r="13" spans="1:13" s="5" customFormat="1" ht="23.1" customHeight="1" x14ac:dyDescent="0.2">
      <c r="A13" s="38">
        <v>5</v>
      </c>
      <c r="B13" s="39" t="s">
        <v>194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70">
        <v>0</v>
      </c>
      <c r="K13" s="70">
        <v>0</v>
      </c>
      <c r="L13" s="70">
        <v>0</v>
      </c>
      <c r="M13" s="177" t="s">
        <v>352</v>
      </c>
    </row>
    <row r="14" spans="1:13" s="5" customFormat="1" ht="23.1" customHeight="1" x14ac:dyDescent="0.2">
      <c r="A14" s="38">
        <v>6</v>
      </c>
      <c r="B14" s="39" t="s">
        <v>195</v>
      </c>
      <c r="C14" s="69">
        <v>0</v>
      </c>
      <c r="D14" s="69">
        <v>2047</v>
      </c>
      <c r="E14" s="69">
        <v>0</v>
      </c>
      <c r="F14" s="69">
        <v>2047</v>
      </c>
      <c r="G14" s="69">
        <v>9448</v>
      </c>
      <c r="H14" s="69">
        <v>0</v>
      </c>
      <c r="I14" s="69">
        <v>9448</v>
      </c>
      <c r="J14" s="70">
        <v>6614</v>
      </c>
      <c r="K14" s="70">
        <v>0</v>
      </c>
      <c r="L14" s="70">
        <v>6614</v>
      </c>
      <c r="M14" s="177">
        <f t="shared" si="0"/>
        <v>4616</v>
      </c>
    </row>
    <row r="15" spans="1:13" s="5" customFormat="1" ht="23.1" customHeight="1" x14ac:dyDescent="0.2">
      <c r="A15" s="38">
        <v>7</v>
      </c>
      <c r="B15" s="39" t="s">
        <v>196</v>
      </c>
      <c r="C15" s="69">
        <v>83915</v>
      </c>
      <c r="D15" s="69">
        <v>736041</v>
      </c>
      <c r="E15" s="69">
        <v>408</v>
      </c>
      <c r="F15" s="69">
        <v>735633</v>
      </c>
      <c r="G15" s="69">
        <v>3311534</v>
      </c>
      <c r="H15" s="69">
        <v>1613</v>
      </c>
      <c r="I15" s="69">
        <v>3309921</v>
      </c>
      <c r="J15" s="70">
        <v>2302270</v>
      </c>
      <c r="K15" s="70">
        <v>1094</v>
      </c>
      <c r="L15" s="70">
        <v>2301176</v>
      </c>
      <c r="M15" s="177">
        <f t="shared" si="0"/>
        <v>4499</v>
      </c>
    </row>
    <row r="16" spans="1:13" s="5" customFormat="1" ht="23.1" customHeight="1" x14ac:dyDescent="0.2">
      <c r="A16" s="38">
        <v>8</v>
      </c>
      <c r="B16" s="39" t="s">
        <v>197</v>
      </c>
      <c r="C16" s="69">
        <v>42912</v>
      </c>
      <c r="D16" s="69">
        <v>183917</v>
      </c>
      <c r="E16" s="69">
        <v>11654</v>
      </c>
      <c r="F16" s="69">
        <v>172263</v>
      </c>
      <c r="G16" s="69">
        <v>58750</v>
      </c>
      <c r="H16" s="69">
        <v>3685</v>
      </c>
      <c r="I16" s="69">
        <v>55065</v>
      </c>
      <c r="J16" s="70">
        <v>41125</v>
      </c>
      <c r="K16" s="70">
        <v>2580</v>
      </c>
      <c r="L16" s="70">
        <v>38545</v>
      </c>
      <c r="M16" s="177">
        <f t="shared" si="0"/>
        <v>319</v>
      </c>
    </row>
    <row r="17" spans="1:13" s="5" customFormat="1" ht="23.1" customHeight="1" x14ac:dyDescent="0.2">
      <c r="A17" s="38">
        <v>9</v>
      </c>
      <c r="B17" s="39" t="s">
        <v>198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70">
        <v>0</v>
      </c>
      <c r="K17" s="70">
        <v>0</v>
      </c>
      <c r="L17" s="70">
        <v>0</v>
      </c>
      <c r="M17" s="177" t="s">
        <v>352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0</v>
      </c>
      <c r="D18" s="69">
        <v>37129</v>
      </c>
      <c r="E18" s="69">
        <v>0</v>
      </c>
      <c r="F18" s="69">
        <v>37129</v>
      </c>
      <c r="G18" s="69">
        <v>148518</v>
      </c>
      <c r="H18" s="69">
        <v>0</v>
      </c>
      <c r="I18" s="69">
        <v>148518</v>
      </c>
      <c r="J18" s="70">
        <v>89111</v>
      </c>
      <c r="K18" s="70">
        <v>0</v>
      </c>
      <c r="L18" s="70">
        <v>89111</v>
      </c>
      <c r="M18" s="177">
        <f t="shared" si="0"/>
        <v>4000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2">
        <v>0</v>
      </c>
      <c r="K19" s="72">
        <v>0</v>
      </c>
      <c r="L19" s="72">
        <v>0</v>
      </c>
      <c r="M19" s="177" t="s">
        <v>357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7" t="s">
        <v>352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2">
        <v>0</v>
      </c>
      <c r="K21" s="72">
        <v>0</v>
      </c>
      <c r="L21" s="72">
        <v>0</v>
      </c>
      <c r="M21" s="177" t="s">
        <v>352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505</v>
      </c>
      <c r="D22" s="73">
        <v>178530</v>
      </c>
      <c r="E22" s="73">
        <v>0</v>
      </c>
      <c r="F22" s="73">
        <v>178530</v>
      </c>
      <c r="G22" s="73">
        <v>929634</v>
      </c>
      <c r="H22" s="73">
        <v>0</v>
      </c>
      <c r="I22" s="73">
        <v>929634</v>
      </c>
      <c r="J22" s="74">
        <v>649466</v>
      </c>
      <c r="K22" s="74">
        <v>0</v>
      </c>
      <c r="L22" s="74">
        <v>649466</v>
      </c>
      <c r="M22" s="182">
        <f>ROUND(G22*1000/D22,0)</f>
        <v>5207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931722</v>
      </c>
      <c r="D23" s="183">
        <f t="shared" ref="D23:L23" si="1">SUM(D9:D22)</f>
        <v>4766930</v>
      </c>
      <c r="E23" s="183">
        <f t="shared" si="1"/>
        <v>182084</v>
      </c>
      <c r="F23" s="183">
        <f t="shared" si="1"/>
        <v>4584846</v>
      </c>
      <c r="G23" s="183">
        <f t="shared" si="1"/>
        <v>17314253</v>
      </c>
      <c r="H23" s="183">
        <f t="shared" si="1"/>
        <v>25370</v>
      </c>
      <c r="I23" s="183">
        <f t="shared" si="1"/>
        <v>17288883</v>
      </c>
      <c r="J23" s="183">
        <f t="shared" si="1"/>
        <v>11045099</v>
      </c>
      <c r="K23" s="183">
        <f t="shared" si="1"/>
        <v>19774</v>
      </c>
      <c r="L23" s="183">
        <f t="shared" si="1"/>
        <v>11025325</v>
      </c>
      <c r="M23" s="182">
        <f>ROUND(G23*1000/D23,0)</f>
        <v>3632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4285</v>
      </c>
      <c r="D24" s="67">
        <v>70628</v>
      </c>
      <c r="E24" s="67">
        <v>0</v>
      </c>
      <c r="F24" s="67">
        <v>70628</v>
      </c>
      <c r="G24" s="67">
        <v>725145</v>
      </c>
      <c r="H24" s="67">
        <v>0</v>
      </c>
      <c r="I24" s="67">
        <v>725145</v>
      </c>
      <c r="J24" s="68">
        <v>505675</v>
      </c>
      <c r="K24" s="68">
        <v>0</v>
      </c>
      <c r="L24" s="68">
        <v>505675</v>
      </c>
      <c r="M24" s="174">
        <f>ROUND(G24*1000/D24,0)</f>
        <v>10267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7" t="s">
        <v>352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70">
        <v>0</v>
      </c>
      <c r="K26" s="70">
        <v>0</v>
      </c>
      <c r="L26" s="70">
        <v>0</v>
      </c>
      <c r="M26" s="177" t="s">
        <v>352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70">
        <v>0</v>
      </c>
      <c r="K27" s="70">
        <v>0</v>
      </c>
      <c r="L27" s="70">
        <v>0</v>
      </c>
      <c r="M27" s="177" t="s">
        <v>352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0</v>
      </c>
      <c r="D28" s="69">
        <v>49069</v>
      </c>
      <c r="E28" s="69">
        <v>443</v>
      </c>
      <c r="F28" s="69">
        <v>48626</v>
      </c>
      <c r="G28" s="69">
        <v>12513</v>
      </c>
      <c r="H28" s="69">
        <v>113</v>
      </c>
      <c r="I28" s="69">
        <v>12400</v>
      </c>
      <c r="J28" s="70">
        <v>3830</v>
      </c>
      <c r="K28" s="70">
        <v>35</v>
      </c>
      <c r="L28" s="70">
        <v>3795</v>
      </c>
      <c r="M28" s="177">
        <f>ROUND(G28*1000/D28,0)</f>
        <v>255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48948</v>
      </c>
      <c r="D29" s="69">
        <v>78821</v>
      </c>
      <c r="E29" s="69">
        <v>251</v>
      </c>
      <c r="F29" s="69">
        <v>78570</v>
      </c>
      <c r="G29" s="69">
        <v>278141</v>
      </c>
      <c r="H29" s="69">
        <v>776</v>
      </c>
      <c r="I29" s="69">
        <v>277365</v>
      </c>
      <c r="J29" s="70">
        <v>192192</v>
      </c>
      <c r="K29" s="70">
        <v>543</v>
      </c>
      <c r="L29" s="70">
        <v>191649</v>
      </c>
      <c r="M29" s="177">
        <f>ROUND(G29*1000/D29,0)</f>
        <v>3529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13836</v>
      </c>
      <c r="D30" s="69">
        <v>89424</v>
      </c>
      <c r="E30" s="69">
        <v>0</v>
      </c>
      <c r="F30" s="69">
        <v>89424</v>
      </c>
      <c r="G30" s="69">
        <v>375904</v>
      </c>
      <c r="H30" s="69">
        <v>0</v>
      </c>
      <c r="I30" s="69">
        <v>375904</v>
      </c>
      <c r="J30" s="70">
        <v>263133</v>
      </c>
      <c r="K30" s="70">
        <v>0</v>
      </c>
      <c r="L30" s="70">
        <v>263133</v>
      </c>
      <c r="M30" s="177">
        <f>ROUND(G30*1000/D30,0)</f>
        <v>4204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0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70">
        <v>0</v>
      </c>
      <c r="K31" s="70">
        <v>0</v>
      </c>
      <c r="L31" s="70">
        <v>0</v>
      </c>
      <c r="M31" s="177" t="s">
        <v>352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159</v>
      </c>
      <c r="D32" s="69">
        <v>118441</v>
      </c>
      <c r="E32" s="69">
        <v>214</v>
      </c>
      <c r="F32" s="69">
        <v>118227</v>
      </c>
      <c r="G32" s="69">
        <v>333509</v>
      </c>
      <c r="H32" s="69">
        <v>567</v>
      </c>
      <c r="I32" s="69">
        <v>332942</v>
      </c>
      <c r="J32" s="70">
        <v>200991</v>
      </c>
      <c r="K32" s="70">
        <v>340</v>
      </c>
      <c r="L32" s="70">
        <v>200651</v>
      </c>
      <c r="M32" s="177">
        <f>ROUND(G32*1000/D32,0)</f>
        <v>2816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70">
        <v>0</v>
      </c>
      <c r="L33" s="70">
        <v>0</v>
      </c>
      <c r="M33" s="177" t="s">
        <v>352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0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4">
        <v>0</v>
      </c>
      <c r="K34" s="74">
        <v>0</v>
      </c>
      <c r="L34" s="74">
        <v>0</v>
      </c>
      <c r="M34" s="182" t="s">
        <v>352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67228</v>
      </c>
      <c r="D35" s="183">
        <f t="shared" ref="C35:L35" si="2">SUM(D24:D34)</f>
        <v>406383</v>
      </c>
      <c r="E35" s="183">
        <f t="shared" si="2"/>
        <v>908</v>
      </c>
      <c r="F35" s="183">
        <f t="shared" si="2"/>
        <v>405475</v>
      </c>
      <c r="G35" s="183">
        <f t="shared" si="2"/>
        <v>1725212</v>
      </c>
      <c r="H35" s="183">
        <f t="shared" si="2"/>
        <v>1456</v>
      </c>
      <c r="I35" s="183">
        <f t="shared" si="2"/>
        <v>1723756</v>
      </c>
      <c r="J35" s="183">
        <f t="shared" si="2"/>
        <v>1165821</v>
      </c>
      <c r="K35" s="183">
        <f t="shared" si="2"/>
        <v>918</v>
      </c>
      <c r="L35" s="183">
        <f t="shared" si="2"/>
        <v>1164903</v>
      </c>
      <c r="M35" s="184">
        <f>ROUND(G35*1000/D35,0)</f>
        <v>4245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998950</v>
      </c>
      <c r="D36" s="185">
        <f t="shared" ref="C36:L36" si="3">D23+D35</f>
        <v>5173313</v>
      </c>
      <c r="E36" s="185">
        <f t="shared" si="3"/>
        <v>182992</v>
      </c>
      <c r="F36" s="185">
        <f t="shared" si="3"/>
        <v>4990321</v>
      </c>
      <c r="G36" s="185">
        <f t="shared" si="3"/>
        <v>19039465</v>
      </c>
      <c r="H36" s="185">
        <f t="shared" si="3"/>
        <v>26826</v>
      </c>
      <c r="I36" s="185">
        <f t="shared" si="3"/>
        <v>19012639</v>
      </c>
      <c r="J36" s="185">
        <f t="shared" si="3"/>
        <v>12210920</v>
      </c>
      <c r="K36" s="185">
        <f t="shared" si="3"/>
        <v>20692</v>
      </c>
      <c r="L36" s="185">
        <f t="shared" si="3"/>
        <v>12190228</v>
      </c>
      <c r="M36" s="186">
        <f>ROUND(G36*1000/D36,0)</f>
        <v>3680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H2" sqref="H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209</v>
      </c>
      <c r="F3" s="52"/>
      <c r="G3" s="52"/>
      <c r="H3" s="55"/>
      <c r="I3" s="100"/>
      <c r="J3" s="101"/>
      <c r="L3" s="52"/>
      <c r="M3" s="56" t="s">
        <v>210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187</v>
      </c>
      <c r="H6" s="26" t="s">
        <v>31</v>
      </c>
      <c r="I6" s="26" t="s">
        <v>32</v>
      </c>
      <c r="J6" s="26" t="s">
        <v>187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69</v>
      </c>
      <c r="D8" s="33" t="s">
        <v>70</v>
      </c>
      <c r="E8" s="33" t="s">
        <v>71</v>
      </c>
      <c r="F8" s="34" t="s">
        <v>72</v>
      </c>
      <c r="G8" s="33" t="s">
        <v>73</v>
      </c>
      <c r="H8" s="33" t="s">
        <v>74</v>
      </c>
      <c r="I8" s="34" t="s">
        <v>75</v>
      </c>
      <c r="J8" s="33" t="s">
        <v>76</v>
      </c>
      <c r="K8" s="33" t="s">
        <v>77</v>
      </c>
      <c r="L8" s="33" t="s">
        <v>78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15544</v>
      </c>
      <c r="D9" s="67">
        <v>327490</v>
      </c>
      <c r="E9" s="67">
        <v>0</v>
      </c>
      <c r="F9" s="67">
        <v>327490</v>
      </c>
      <c r="G9" s="67">
        <v>3021322</v>
      </c>
      <c r="H9" s="67">
        <v>0</v>
      </c>
      <c r="I9" s="67">
        <v>3021322</v>
      </c>
      <c r="J9" s="68">
        <v>1913710</v>
      </c>
      <c r="K9" s="68">
        <v>0</v>
      </c>
      <c r="L9" s="68">
        <v>1913710</v>
      </c>
      <c r="M9" s="174">
        <f>ROUND(G9*1000/D9,0)</f>
        <v>9226</v>
      </c>
    </row>
    <row r="10" spans="1:13" s="5" customFormat="1" ht="23.1" customHeight="1" x14ac:dyDescent="0.2">
      <c r="A10" s="38">
        <v>2</v>
      </c>
      <c r="B10" s="39" t="s">
        <v>191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70">
        <v>0</v>
      </c>
      <c r="K10" s="70">
        <v>0</v>
      </c>
      <c r="L10" s="70">
        <v>0</v>
      </c>
      <c r="M10" s="177" t="s">
        <v>351</v>
      </c>
    </row>
    <row r="11" spans="1:13" s="5" customFormat="1" ht="23.1" customHeight="1" x14ac:dyDescent="0.2">
      <c r="A11" s="38">
        <v>3</v>
      </c>
      <c r="B11" s="39" t="s">
        <v>192</v>
      </c>
      <c r="C11" s="69">
        <v>0</v>
      </c>
      <c r="D11" s="69">
        <v>6751</v>
      </c>
      <c r="E11" s="69">
        <v>0</v>
      </c>
      <c r="F11" s="69">
        <v>6751</v>
      </c>
      <c r="G11" s="69">
        <v>317</v>
      </c>
      <c r="H11" s="69">
        <v>0</v>
      </c>
      <c r="I11" s="69">
        <v>317</v>
      </c>
      <c r="J11" s="70">
        <v>317</v>
      </c>
      <c r="K11" s="70">
        <v>0</v>
      </c>
      <c r="L11" s="70">
        <v>317</v>
      </c>
      <c r="M11" s="177">
        <f t="shared" ref="M11:M21" si="0">ROUND(G11*1000/D11,0)</f>
        <v>47</v>
      </c>
    </row>
    <row r="12" spans="1:13" s="5" customFormat="1" ht="23.1" customHeight="1" x14ac:dyDescent="0.2">
      <c r="A12" s="38">
        <v>4</v>
      </c>
      <c r="B12" s="39" t="s">
        <v>193</v>
      </c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70">
        <v>0</v>
      </c>
      <c r="K12" s="70">
        <v>0</v>
      </c>
      <c r="L12" s="70">
        <v>0</v>
      </c>
      <c r="M12" s="177" t="s">
        <v>351</v>
      </c>
    </row>
    <row r="13" spans="1:13" s="5" customFormat="1" ht="23.1" customHeight="1" x14ac:dyDescent="0.2">
      <c r="A13" s="38">
        <v>5</v>
      </c>
      <c r="B13" s="39" t="s">
        <v>194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70">
        <v>0</v>
      </c>
      <c r="K13" s="70">
        <v>0</v>
      </c>
      <c r="L13" s="70">
        <v>0</v>
      </c>
      <c r="M13" s="177" t="s">
        <v>351</v>
      </c>
    </row>
    <row r="14" spans="1:13" s="5" customFormat="1" ht="23.1" customHeight="1" x14ac:dyDescent="0.2">
      <c r="A14" s="38">
        <v>6</v>
      </c>
      <c r="B14" s="39" t="s">
        <v>195</v>
      </c>
      <c r="C14" s="69">
        <v>1128709</v>
      </c>
      <c r="D14" s="69">
        <v>3892722</v>
      </c>
      <c r="E14" s="69">
        <v>13230</v>
      </c>
      <c r="F14" s="69">
        <v>3879492</v>
      </c>
      <c r="G14" s="69">
        <v>38607</v>
      </c>
      <c r="H14" s="69">
        <v>187</v>
      </c>
      <c r="I14" s="69">
        <v>38420</v>
      </c>
      <c r="J14" s="70">
        <v>38350</v>
      </c>
      <c r="K14" s="70">
        <v>187</v>
      </c>
      <c r="L14" s="70">
        <v>38163</v>
      </c>
      <c r="M14" s="177">
        <f t="shared" si="0"/>
        <v>10</v>
      </c>
    </row>
    <row r="15" spans="1:13" s="5" customFormat="1" ht="23.1" customHeight="1" x14ac:dyDescent="0.2">
      <c r="A15" s="38">
        <v>7</v>
      </c>
      <c r="B15" s="39" t="s">
        <v>196</v>
      </c>
      <c r="C15" s="69">
        <v>0</v>
      </c>
      <c r="D15" s="69">
        <v>634</v>
      </c>
      <c r="E15" s="69">
        <v>0</v>
      </c>
      <c r="F15" s="69">
        <v>634</v>
      </c>
      <c r="G15" s="69">
        <v>46</v>
      </c>
      <c r="H15" s="69">
        <v>0</v>
      </c>
      <c r="I15" s="69">
        <v>46</v>
      </c>
      <c r="J15" s="70">
        <v>46</v>
      </c>
      <c r="K15" s="70">
        <v>0</v>
      </c>
      <c r="L15" s="70">
        <v>46</v>
      </c>
      <c r="M15" s="177">
        <f t="shared" si="0"/>
        <v>73</v>
      </c>
    </row>
    <row r="16" spans="1:13" s="5" customFormat="1" ht="23.1" customHeight="1" x14ac:dyDescent="0.2">
      <c r="A16" s="38">
        <v>8</v>
      </c>
      <c r="B16" s="39" t="s">
        <v>197</v>
      </c>
      <c r="C16" s="69">
        <v>0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70">
        <v>0</v>
      </c>
      <c r="K16" s="70">
        <v>0</v>
      </c>
      <c r="L16" s="70">
        <v>0</v>
      </c>
      <c r="M16" s="177" t="s">
        <v>351</v>
      </c>
    </row>
    <row r="17" spans="1:13" s="5" customFormat="1" ht="23.1" customHeight="1" x14ac:dyDescent="0.2">
      <c r="A17" s="38">
        <v>9</v>
      </c>
      <c r="B17" s="39" t="s">
        <v>198</v>
      </c>
      <c r="C17" s="69">
        <v>289045</v>
      </c>
      <c r="D17" s="69">
        <v>420984</v>
      </c>
      <c r="E17" s="69">
        <v>0</v>
      </c>
      <c r="F17" s="69">
        <v>420984</v>
      </c>
      <c r="G17" s="69">
        <v>39993</v>
      </c>
      <c r="H17" s="69">
        <v>0</v>
      </c>
      <c r="I17" s="69">
        <v>39993</v>
      </c>
      <c r="J17" s="70">
        <v>39993</v>
      </c>
      <c r="K17" s="70">
        <v>0</v>
      </c>
      <c r="L17" s="70">
        <v>39993</v>
      </c>
      <c r="M17" s="177">
        <f t="shared" si="0"/>
        <v>95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100651</v>
      </c>
      <c r="D18" s="69">
        <v>118524</v>
      </c>
      <c r="E18" s="69">
        <v>0</v>
      </c>
      <c r="F18" s="69">
        <v>118524</v>
      </c>
      <c r="G18" s="69">
        <v>15290</v>
      </c>
      <c r="H18" s="69">
        <v>0</v>
      </c>
      <c r="I18" s="69">
        <v>15290</v>
      </c>
      <c r="J18" s="70">
        <v>15290</v>
      </c>
      <c r="K18" s="70">
        <v>0</v>
      </c>
      <c r="L18" s="70">
        <v>15290</v>
      </c>
      <c r="M18" s="177">
        <f t="shared" si="0"/>
        <v>129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664452</v>
      </c>
      <c r="D19" s="71">
        <v>995422</v>
      </c>
      <c r="E19" s="71">
        <v>0</v>
      </c>
      <c r="F19" s="71">
        <v>995422</v>
      </c>
      <c r="G19" s="71">
        <v>40760</v>
      </c>
      <c r="H19" s="71">
        <v>0</v>
      </c>
      <c r="I19" s="71">
        <v>40760</v>
      </c>
      <c r="J19" s="72">
        <v>40760</v>
      </c>
      <c r="K19" s="72">
        <v>0</v>
      </c>
      <c r="L19" s="72">
        <v>40760</v>
      </c>
      <c r="M19" s="177">
        <f t="shared" si="0"/>
        <v>41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7" t="s">
        <v>351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414</v>
      </c>
      <c r="D21" s="71">
        <v>1026057</v>
      </c>
      <c r="E21" s="71">
        <v>513</v>
      </c>
      <c r="F21" s="71">
        <v>1025544</v>
      </c>
      <c r="G21" s="71">
        <v>60107</v>
      </c>
      <c r="H21" s="71">
        <v>30</v>
      </c>
      <c r="I21" s="71">
        <v>60077</v>
      </c>
      <c r="J21" s="72">
        <v>60107</v>
      </c>
      <c r="K21" s="72">
        <v>30</v>
      </c>
      <c r="L21" s="72">
        <v>60077</v>
      </c>
      <c r="M21" s="177">
        <f t="shared" si="0"/>
        <v>59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0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4">
        <v>0</v>
      </c>
      <c r="K22" s="74">
        <v>0</v>
      </c>
      <c r="L22" s="74">
        <v>0</v>
      </c>
      <c r="M22" s="182" t="s">
        <v>351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2198815</v>
      </c>
      <c r="D23" s="183">
        <f t="shared" ref="D23:L23" si="1">SUM(D9:D22)</f>
        <v>6788584</v>
      </c>
      <c r="E23" s="183">
        <f t="shared" si="1"/>
        <v>13743</v>
      </c>
      <c r="F23" s="183">
        <f t="shared" si="1"/>
        <v>6774841</v>
      </c>
      <c r="G23" s="183">
        <f t="shared" si="1"/>
        <v>3216442</v>
      </c>
      <c r="H23" s="183">
        <f t="shared" si="1"/>
        <v>217</v>
      </c>
      <c r="I23" s="183">
        <f t="shared" si="1"/>
        <v>3216225</v>
      </c>
      <c r="J23" s="183">
        <f t="shared" si="1"/>
        <v>2108573</v>
      </c>
      <c r="K23" s="183">
        <f t="shared" si="1"/>
        <v>217</v>
      </c>
      <c r="L23" s="183">
        <f t="shared" si="1"/>
        <v>2108356</v>
      </c>
      <c r="M23" s="182">
        <f>ROUND(G23*1000/D23,0)</f>
        <v>474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8">
        <v>0</v>
      </c>
      <c r="K24" s="68">
        <v>0</v>
      </c>
      <c r="L24" s="68">
        <v>0</v>
      </c>
      <c r="M24" s="174" t="s">
        <v>351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0</v>
      </c>
      <c r="D25" s="69">
        <v>84197</v>
      </c>
      <c r="E25" s="69">
        <v>0</v>
      </c>
      <c r="F25" s="69">
        <v>84197</v>
      </c>
      <c r="G25" s="69">
        <v>4210</v>
      </c>
      <c r="H25" s="69">
        <v>0</v>
      </c>
      <c r="I25" s="69">
        <v>4210</v>
      </c>
      <c r="J25" s="70">
        <v>4210</v>
      </c>
      <c r="K25" s="70">
        <v>0</v>
      </c>
      <c r="L25" s="70">
        <v>4210</v>
      </c>
      <c r="M25" s="177">
        <f>ROUND(G25*1000/D25,0)</f>
        <v>50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3223</v>
      </c>
      <c r="D26" s="69">
        <v>128357</v>
      </c>
      <c r="E26" s="69">
        <v>0</v>
      </c>
      <c r="F26" s="69">
        <v>128357</v>
      </c>
      <c r="G26" s="69">
        <v>6277</v>
      </c>
      <c r="H26" s="69">
        <v>0</v>
      </c>
      <c r="I26" s="69">
        <v>6277</v>
      </c>
      <c r="J26" s="70">
        <v>6277</v>
      </c>
      <c r="K26" s="70">
        <v>0</v>
      </c>
      <c r="L26" s="70">
        <v>6277</v>
      </c>
      <c r="M26" s="177">
        <f>ROUND(G26*1000/D26,0)</f>
        <v>49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216</v>
      </c>
      <c r="D27" s="69">
        <v>262746</v>
      </c>
      <c r="E27" s="69">
        <v>724</v>
      </c>
      <c r="F27" s="69">
        <v>262022</v>
      </c>
      <c r="G27" s="69">
        <v>13979</v>
      </c>
      <c r="H27" s="69">
        <v>39</v>
      </c>
      <c r="I27" s="69">
        <v>13940</v>
      </c>
      <c r="J27" s="70">
        <v>13979</v>
      </c>
      <c r="K27" s="70">
        <v>39</v>
      </c>
      <c r="L27" s="70">
        <v>13940</v>
      </c>
      <c r="M27" s="177">
        <f>ROUND(G27*1000/D27,0)</f>
        <v>53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971338</v>
      </c>
      <c r="D28" s="69">
        <v>886913</v>
      </c>
      <c r="E28" s="69">
        <v>4853</v>
      </c>
      <c r="F28" s="69">
        <v>882060</v>
      </c>
      <c r="G28" s="69">
        <v>48780</v>
      </c>
      <c r="H28" s="69">
        <v>267</v>
      </c>
      <c r="I28" s="69">
        <v>48513</v>
      </c>
      <c r="J28" s="176">
        <v>48780</v>
      </c>
      <c r="K28" s="70">
        <v>267</v>
      </c>
      <c r="L28" s="70">
        <v>48513</v>
      </c>
      <c r="M28" s="177">
        <f>ROUND(G28*1000/D28,0)</f>
        <v>55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70">
        <v>0</v>
      </c>
      <c r="K29" s="70">
        <v>0</v>
      </c>
      <c r="L29" s="70">
        <v>0</v>
      </c>
      <c r="M29" s="177" t="s">
        <v>351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70">
        <v>0</v>
      </c>
      <c r="K30" s="70">
        <v>0</v>
      </c>
      <c r="L30" s="70">
        <v>0</v>
      </c>
      <c r="M30" s="177" t="s">
        <v>351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14267</v>
      </c>
      <c r="D31" s="69">
        <v>2954</v>
      </c>
      <c r="E31" s="69">
        <v>0</v>
      </c>
      <c r="F31" s="69">
        <v>2954</v>
      </c>
      <c r="G31" s="69">
        <v>125</v>
      </c>
      <c r="H31" s="69">
        <v>0</v>
      </c>
      <c r="I31" s="69">
        <v>125</v>
      </c>
      <c r="J31" s="70">
        <v>125</v>
      </c>
      <c r="K31" s="70">
        <v>0</v>
      </c>
      <c r="L31" s="70">
        <v>125</v>
      </c>
      <c r="M31" s="177">
        <f t="shared" ref="M31:M36" si="2">ROUND(G31*1000/D31,0)</f>
        <v>42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1475540</v>
      </c>
      <c r="D32" s="69">
        <v>339731</v>
      </c>
      <c r="E32" s="69">
        <v>0</v>
      </c>
      <c r="F32" s="69">
        <v>339731</v>
      </c>
      <c r="G32" s="69">
        <v>19433</v>
      </c>
      <c r="H32" s="69">
        <v>0</v>
      </c>
      <c r="I32" s="69">
        <v>19433</v>
      </c>
      <c r="J32" s="70">
        <v>19433</v>
      </c>
      <c r="K32" s="70">
        <v>0</v>
      </c>
      <c r="L32" s="70">
        <v>19433</v>
      </c>
      <c r="M32" s="177">
        <f t="shared" si="2"/>
        <v>57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4227180</v>
      </c>
      <c r="D33" s="69">
        <v>717289</v>
      </c>
      <c r="E33" s="69">
        <v>128973</v>
      </c>
      <c r="F33" s="69">
        <v>588316</v>
      </c>
      <c r="G33" s="69">
        <v>17748</v>
      </c>
      <c r="H33" s="69">
        <v>2513</v>
      </c>
      <c r="I33" s="69">
        <v>15235</v>
      </c>
      <c r="J33" s="70">
        <v>11926</v>
      </c>
      <c r="K33" s="70">
        <v>1876</v>
      </c>
      <c r="L33" s="70">
        <v>10050</v>
      </c>
      <c r="M33" s="177">
        <f t="shared" si="2"/>
        <v>25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0</v>
      </c>
      <c r="D34" s="73">
        <v>122767</v>
      </c>
      <c r="E34" s="73">
        <v>0</v>
      </c>
      <c r="F34" s="73">
        <v>122767</v>
      </c>
      <c r="G34" s="73">
        <v>4014</v>
      </c>
      <c r="H34" s="73">
        <v>0</v>
      </c>
      <c r="I34" s="73">
        <v>4014</v>
      </c>
      <c r="J34" s="74">
        <v>4014</v>
      </c>
      <c r="K34" s="74">
        <v>0</v>
      </c>
      <c r="L34" s="74">
        <v>4014</v>
      </c>
      <c r="M34" s="182">
        <f t="shared" si="2"/>
        <v>33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6691764</v>
      </c>
      <c r="D35" s="183">
        <f t="shared" ref="C35:L35" si="3">SUM(D24:D34)</f>
        <v>2544954</v>
      </c>
      <c r="E35" s="183">
        <f t="shared" si="3"/>
        <v>134550</v>
      </c>
      <c r="F35" s="183">
        <f t="shared" si="3"/>
        <v>2410404</v>
      </c>
      <c r="G35" s="183">
        <f t="shared" si="3"/>
        <v>114566</v>
      </c>
      <c r="H35" s="183">
        <f t="shared" si="3"/>
        <v>2819</v>
      </c>
      <c r="I35" s="183">
        <f t="shared" si="3"/>
        <v>111747</v>
      </c>
      <c r="J35" s="183">
        <f t="shared" si="3"/>
        <v>108744</v>
      </c>
      <c r="K35" s="183">
        <f t="shared" si="3"/>
        <v>2182</v>
      </c>
      <c r="L35" s="183">
        <f t="shared" si="3"/>
        <v>106562</v>
      </c>
      <c r="M35" s="184">
        <f>ROUND(G35*1000/D35,0)</f>
        <v>45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8890579</v>
      </c>
      <c r="D36" s="185">
        <f t="shared" ref="C36:L36" si="4">D23+D35</f>
        <v>9333538</v>
      </c>
      <c r="E36" s="185">
        <f t="shared" si="4"/>
        <v>148293</v>
      </c>
      <c r="F36" s="185">
        <f t="shared" si="4"/>
        <v>9185245</v>
      </c>
      <c r="G36" s="185">
        <f t="shared" si="4"/>
        <v>3331008</v>
      </c>
      <c r="H36" s="185">
        <f t="shared" si="4"/>
        <v>3036</v>
      </c>
      <c r="I36" s="185">
        <f t="shared" si="4"/>
        <v>3327972</v>
      </c>
      <c r="J36" s="185">
        <f t="shared" si="4"/>
        <v>2217317</v>
      </c>
      <c r="K36" s="185">
        <f t="shared" si="4"/>
        <v>2399</v>
      </c>
      <c r="L36" s="185">
        <f t="shared" si="4"/>
        <v>2214918</v>
      </c>
      <c r="M36" s="186">
        <f>ROUND(G36*1000/D36,0)</f>
        <v>357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H2" sqref="H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207</v>
      </c>
      <c r="F3" s="52"/>
      <c r="G3" s="52"/>
      <c r="H3" s="55"/>
      <c r="I3" s="100"/>
      <c r="J3" s="101"/>
      <c r="L3" s="52"/>
      <c r="M3" s="56" t="s">
        <v>208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59"/>
      <c r="L4" s="58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63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187</v>
      </c>
      <c r="H6" s="26" t="s">
        <v>31</v>
      </c>
      <c r="I6" s="26" t="s">
        <v>32</v>
      </c>
      <c r="J6" s="26" t="s">
        <v>187</v>
      </c>
      <c r="K6" s="65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66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79</v>
      </c>
      <c r="D8" s="33" t="s">
        <v>80</v>
      </c>
      <c r="E8" s="33" t="s">
        <v>81</v>
      </c>
      <c r="F8" s="34" t="s">
        <v>82</v>
      </c>
      <c r="G8" s="33" t="s">
        <v>83</v>
      </c>
      <c r="H8" s="33" t="s">
        <v>84</v>
      </c>
      <c r="I8" s="34" t="s">
        <v>85</v>
      </c>
      <c r="J8" s="33" t="s">
        <v>86</v>
      </c>
      <c r="K8" s="33" t="s">
        <v>87</v>
      </c>
      <c r="L8" s="33" t="s">
        <v>88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418558</v>
      </c>
      <c r="D9" s="67">
        <v>2017576</v>
      </c>
      <c r="E9" s="67">
        <v>297690</v>
      </c>
      <c r="F9" s="67">
        <v>1719886</v>
      </c>
      <c r="G9" s="67">
        <v>46069</v>
      </c>
      <c r="H9" s="67">
        <v>4466</v>
      </c>
      <c r="I9" s="67">
        <v>41603</v>
      </c>
      <c r="J9" s="68">
        <v>38392</v>
      </c>
      <c r="K9" s="68">
        <v>4303</v>
      </c>
      <c r="L9" s="68">
        <v>34089</v>
      </c>
      <c r="M9" s="174">
        <f>ROUND(G9*1000/D9,0)</f>
        <v>23</v>
      </c>
    </row>
    <row r="10" spans="1:13" s="5" customFormat="1" ht="23.1" customHeight="1" x14ac:dyDescent="0.2">
      <c r="A10" s="38">
        <v>2</v>
      </c>
      <c r="B10" s="39" t="s">
        <v>191</v>
      </c>
      <c r="C10" s="69">
        <v>3833</v>
      </c>
      <c r="D10" s="69">
        <v>156464</v>
      </c>
      <c r="E10" s="69">
        <v>11560</v>
      </c>
      <c r="F10" s="69">
        <v>144904</v>
      </c>
      <c r="G10" s="69">
        <v>3385</v>
      </c>
      <c r="H10" s="69">
        <v>230</v>
      </c>
      <c r="I10" s="69">
        <v>3155</v>
      </c>
      <c r="J10" s="70">
        <v>2784</v>
      </c>
      <c r="K10" s="70">
        <v>200</v>
      </c>
      <c r="L10" s="70">
        <v>2584</v>
      </c>
      <c r="M10" s="177">
        <f>ROUND(G10*1000/D10,0)</f>
        <v>22</v>
      </c>
    </row>
    <row r="11" spans="1:13" s="5" customFormat="1" ht="23.1" customHeight="1" x14ac:dyDescent="0.2">
      <c r="A11" s="38">
        <v>3</v>
      </c>
      <c r="B11" s="39" t="s">
        <v>192</v>
      </c>
      <c r="C11" s="69">
        <v>238161</v>
      </c>
      <c r="D11" s="69">
        <v>870089</v>
      </c>
      <c r="E11" s="69">
        <v>124207</v>
      </c>
      <c r="F11" s="69">
        <v>745882</v>
      </c>
      <c r="G11" s="69">
        <v>18748</v>
      </c>
      <c r="H11" s="69">
        <v>2557</v>
      </c>
      <c r="I11" s="69">
        <v>16191</v>
      </c>
      <c r="J11" s="70">
        <v>16500</v>
      </c>
      <c r="K11" s="70">
        <v>2199</v>
      </c>
      <c r="L11" s="70">
        <v>14301</v>
      </c>
      <c r="M11" s="177">
        <f t="shared" ref="M11:M33" si="0">ROUND(G11*1000/D11,0)</f>
        <v>22</v>
      </c>
    </row>
    <row r="12" spans="1:13" s="5" customFormat="1" ht="23.1" customHeight="1" x14ac:dyDescent="0.2">
      <c r="A12" s="38">
        <v>4</v>
      </c>
      <c r="B12" s="39" t="s">
        <v>193</v>
      </c>
      <c r="C12" s="69">
        <v>47674</v>
      </c>
      <c r="D12" s="69">
        <v>913182</v>
      </c>
      <c r="E12" s="69">
        <v>142763</v>
      </c>
      <c r="F12" s="69">
        <v>770419</v>
      </c>
      <c r="G12" s="69">
        <v>11091</v>
      </c>
      <c r="H12" s="69">
        <v>1462</v>
      </c>
      <c r="I12" s="69">
        <v>9629</v>
      </c>
      <c r="J12" s="70">
        <v>10855</v>
      </c>
      <c r="K12" s="70">
        <v>1462</v>
      </c>
      <c r="L12" s="70">
        <v>9393</v>
      </c>
      <c r="M12" s="177">
        <f t="shared" si="0"/>
        <v>12</v>
      </c>
    </row>
    <row r="13" spans="1:13" s="5" customFormat="1" ht="23.1" customHeight="1" x14ac:dyDescent="0.2">
      <c r="A13" s="38">
        <v>5</v>
      </c>
      <c r="B13" s="39" t="s">
        <v>194</v>
      </c>
      <c r="C13" s="69">
        <v>171921</v>
      </c>
      <c r="D13" s="69">
        <v>194192</v>
      </c>
      <c r="E13" s="69">
        <v>60214</v>
      </c>
      <c r="F13" s="69">
        <v>133978</v>
      </c>
      <c r="G13" s="69">
        <v>5653</v>
      </c>
      <c r="H13" s="69">
        <v>1779</v>
      </c>
      <c r="I13" s="69">
        <v>3874</v>
      </c>
      <c r="J13" s="70">
        <v>3478</v>
      </c>
      <c r="K13" s="70">
        <v>1092</v>
      </c>
      <c r="L13" s="70">
        <v>2386</v>
      </c>
      <c r="M13" s="177">
        <f t="shared" si="0"/>
        <v>29</v>
      </c>
    </row>
    <row r="14" spans="1:13" s="5" customFormat="1" ht="23.1" customHeight="1" x14ac:dyDescent="0.2">
      <c r="A14" s="38">
        <v>6</v>
      </c>
      <c r="B14" s="39" t="s">
        <v>195</v>
      </c>
      <c r="C14" s="69">
        <v>1583415</v>
      </c>
      <c r="D14" s="69">
        <v>9957321</v>
      </c>
      <c r="E14" s="69">
        <v>1891100</v>
      </c>
      <c r="F14" s="69">
        <v>8066221</v>
      </c>
      <c r="G14" s="69">
        <v>193252</v>
      </c>
      <c r="H14" s="69">
        <v>15867</v>
      </c>
      <c r="I14" s="69">
        <v>177385</v>
      </c>
      <c r="J14" s="70">
        <v>162629</v>
      </c>
      <c r="K14" s="70">
        <v>15860</v>
      </c>
      <c r="L14" s="70">
        <v>146769</v>
      </c>
      <c r="M14" s="177">
        <f t="shared" si="0"/>
        <v>19</v>
      </c>
    </row>
    <row r="15" spans="1:13" s="5" customFormat="1" ht="23.1" customHeight="1" x14ac:dyDescent="0.2">
      <c r="A15" s="38">
        <v>7</v>
      </c>
      <c r="B15" s="39" t="s">
        <v>196</v>
      </c>
      <c r="C15" s="69">
        <v>447275</v>
      </c>
      <c r="D15" s="69">
        <v>397271</v>
      </c>
      <c r="E15" s="69">
        <v>80217</v>
      </c>
      <c r="F15" s="69">
        <v>317144</v>
      </c>
      <c r="G15" s="69">
        <v>32730</v>
      </c>
      <c r="H15" s="69">
        <v>2332</v>
      </c>
      <c r="I15" s="69">
        <v>30398</v>
      </c>
      <c r="J15" s="70">
        <v>26112</v>
      </c>
      <c r="K15" s="70">
        <v>2332</v>
      </c>
      <c r="L15" s="70">
        <v>23780</v>
      </c>
      <c r="M15" s="177">
        <f>ROUND(G15*1000/D15,0)</f>
        <v>82</v>
      </c>
    </row>
    <row r="16" spans="1:13" s="5" customFormat="1" ht="23.1" customHeight="1" x14ac:dyDescent="0.2">
      <c r="A16" s="38">
        <v>8</v>
      </c>
      <c r="B16" s="39" t="s">
        <v>197</v>
      </c>
      <c r="C16" s="69">
        <v>780905</v>
      </c>
      <c r="D16" s="69">
        <v>140674</v>
      </c>
      <c r="E16" s="69">
        <v>46139</v>
      </c>
      <c r="F16" s="69">
        <v>94535</v>
      </c>
      <c r="G16" s="69">
        <v>2367</v>
      </c>
      <c r="H16" s="69">
        <v>686</v>
      </c>
      <c r="I16" s="69">
        <v>1681</v>
      </c>
      <c r="J16" s="70">
        <v>2356</v>
      </c>
      <c r="K16" s="70">
        <v>679</v>
      </c>
      <c r="L16" s="70">
        <v>1677</v>
      </c>
      <c r="M16" s="177">
        <f t="shared" si="0"/>
        <v>17</v>
      </c>
    </row>
    <row r="17" spans="1:13" s="5" customFormat="1" ht="23.1" customHeight="1" x14ac:dyDescent="0.2">
      <c r="A17" s="38">
        <v>9</v>
      </c>
      <c r="B17" s="39" t="s">
        <v>198</v>
      </c>
      <c r="C17" s="69">
        <v>187358</v>
      </c>
      <c r="D17" s="69">
        <v>1698320</v>
      </c>
      <c r="E17" s="69">
        <v>332253</v>
      </c>
      <c r="F17" s="69">
        <v>1366067</v>
      </c>
      <c r="G17" s="69">
        <v>35664</v>
      </c>
      <c r="H17" s="69">
        <v>6977</v>
      </c>
      <c r="I17" s="69">
        <v>28687</v>
      </c>
      <c r="J17" s="70">
        <v>30428</v>
      </c>
      <c r="K17" s="70">
        <v>5881</v>
      </c>
      <c r="L17" s="70">
        <v>24547</v>
      </c>
      <c r="M17" s="177">
        <f t="shared" si="0"/>
        <v>21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49395</v>
      </c>
      <c r="D18" s="69">
        <v>3653935</v>
      </c>
      <c r="E18" s="69">
        <v>291393</v>
      </c>
      <c r="F18" s="69">
        <v>3362542</v>
      </c>
      <c r="G18" s="69">
        <v>94378</v>
      </c>
      <c r="H18" s="69">
        <v>7569</v>
      </c>
      <c r="I18" s="69">
        <v>86809</v>
      </c>
      <c r="J18" s="70">
        <v>94378</v>
      </c>
      <c r="K18" s="70">
        <v>7569</v>
      </c>
      <c r="L18" s="70">
        <v>86809</v>
      </c>
      <c r="M18" s="177">
        <f t="shared" si="0"/>
        <v>26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235604</v>
      </c>
      <c r="D19" s="71">
        <v>4912718</v>
      </c>
      <c r="E19" s="71">
        <v>813937</v>
      </c>
      <c r="F19" s="71">
        <v>4098781</v>
      </c>
      <c r="G19" s="71">
        <v>98255</v>
      </c>
      <c r="H19" s="71">
        <v>16279</v>
      </c>
      <c r="I19" s="71">
        <v>81976</v>
      </c>
      <c r="J19" s="72">
        <v>98255</v>
      </c>
      <c r="K19" s="72">
        <v>16279</v>
      </c>
      <c r="L19" s="72">
        <v>81976</v>
      </c>
      <c r="M19" s="177">
        <f t="shared" si="0"/>
        <v>20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75746</v>
      </c>
      <c r="D20" s="71">
        <v>206610</v>
      </c>
      <c r="E20" s="71">
        <v>37848</v>
      </c>
      <c r="F20" s="71">
        <v>168762</v>
      </c>
      <c r="G20" s="71">
        <v>5785</v>
      </c>
      <c r="H20" s="71">
        <v>1060</v>
      </c>
      <c r="I20" s="71">
        <v>4725</v>
      </c>
      <c r="J20" s="72">
        <v>5785</v>
      </c>
      <c r="K20" s="72">
        <v>1060</v>
      </c>
      <c r="L20" s="72">
        <v>4725</v>
      </c>
      <c r="M20" s="177">
        <f t="shared" si="0"/>
        <v>28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206965</v>
      </c>
      <c r="D21" s="71">
        <v>2278055</v>
      </c>
      <c r="E21" s="71">
        <v>309610</v>
      </c>
      <c r="F21" s="71">
        <v>1968445</v>
      </c>
      <c r="G21" s="71">
        <v>43222</v>
      </c>
      <c r="H21" s="71">
        <v>5938</v>
      </c>
      <c r="I21" s="71">
        <v>37284</v>
      </c>
      <c r="J21" s="72">
        <v>34738</v>
      </c>
      <c r="K21" s="72">
        <v>4576</v>
      </c>
      <c r="L21" s="72">
        <v>29982</v>
      </c>
      <c r="M21" s="177">
        <f t="shared" si="0"/>
        <v>19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42881</v>
      </c>
      <c r="D22" s="73">
        <v>109716</v>
      </c>
      <c r="E22" s="73">
        <v>17645</v>
      </c>
      <c r="F22" s="73">
        <v>92071</v>
      </c>
      <c r="G22" s="73">
        <v>3171</v>
      </c>
      <c r="H22" s="73">
        <v>510</v>
      </c>
      <c r="I22" s="73">
        <v>2661</v>
      </c>
      <c r="J22" s="74">
        <v>3171</v>
      </c>
      <c r="K22" s="74">
        <v>510</v>
      </c>
      <c r="L22" s="74">
        <v>2661</v>
      </c>
      <c r="M22" s="182">
        <f t="shared" si="0"/>
        <v>29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4489691</v>
      </c>
      <c r="D23" s="183">
        <f t="shared" ref="D23:L23" si="1">SUM(D9:D22)</f>
        <v>27506123</v>
      </c>
      <c r="E23" s="183">
        <f t="shared" si="1"/>
        <v>4456576</v>
      </c>
      <c r="F23" s="183">
        <f t="shared" si="1"/>
        <v>23049637</v>
      </c>
      <c r="G23" s="183">
        <f t="shared" si="1"/>
        <v>593770</v>
      </c>
      <c r="H23" s="183">
        <f t="shared" si="1"/>
        <v>67712</v>
      </c>
      <c r="I23" s="183">
        <f t="shared" si="1"/>
        <v>526058</v>
      </c>
      <c r="J23" s="183">
        <f t="shared" si="1"/>
        <v>529861</v>
      </c>
      <c r="K23" s="183">
        <f t="shared" si="1"/>
        <v>64002</v>
      </c>
      <c r="L23" s="183">
        <f t="shared" si="1"/>
        <v>465679</v>
      </c>
      <c r="M23" s="182">
        <f>ROUND(G23*1000/D23,0)</f>
        <v>22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13838</v>
      </c>
      <c r="D24" s="67">
        <v>48061</v>
      </c>
      <c r="E24" s="67">
        <v>9101</v>
      </c>
      <c r="F24" s="67">
        <v>38960</v>
      </c>
      <c r="G24" s="67">
        <v>961</v>
      </c>
      <c r="H24" s="67">
        <v>182</v>
      </c>
      <c r="I24" s="67">
        <v>779</v>
      </c>
      <c r="J24" s="68">
        <v>961</v>
      </c>
      <c r="K24" s="68">
        <v>182</v>
      </c>
      <c r="L24" s="68">
        <v>779</v>
      </c>
      <c r="M24" s="174">
        <f t="shared" si="0"/>
        <v>20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46667</v>
      </c>
      <c r="D25" s="69">
        <v>698081</v>
      </c>
      <c r="E25" s="69">
        <v>98555</v>
      </c>
      <c r="F25" s="69">
        <v>599526</v>
      </c>
      <c r="G25" s="69">
        <v>12909</v>
      </c>
      <c r="H25" s="69">
        <v>1782</v>
      </c>
      <c r="I25" s="69">
        <v>11127</v>
      </c>
      <c r="J25" s="70">
        <v>12909</v>
      </c>
      <c r="K25" s="70">
        <v>1782</v>
      </c>
      <c r="L25" s="70">
        <v>11127</v>
      </c>
      <c r="M25" s="177">
        <f t="shared" si="0"/>
        <v>18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269674</v>
      </c>
      <c r="D26" s="69">
        <v>4597050</v>
      </c>
      <c r="E26" s="69">
        <v>553568</v>
      </c>
      <c r="F26" s="69">
        <v>4043482</v>
      </c>
      <c r="G26" s="69">
        <v>53096</v>
      </c>
      <c r="H26" s="69">
        <v>6411</v>
      </c>
      <c r="I26" s="69">
        <v>46685</v>
      </c>
      <c r="J26" s="70">
        <v>53096</v>
      </c>
      <c r="K26" s="70">
        <v>6411</v>
      </c>
      <c r="L26" s="70">
        <v>46685</v>
      </c>
      <c r="M26" s="177">
        <f t="shared" si="0"/>
        <v>12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12946</v>
      </c>
      <c r="D27" s="69">
        <v>879167</v>
      </c>
      <c r="E27" s="69">
        <v>108375</v>
      </c>
      <c r="F27" s="69">
        <v>770792</v>
      </c>
      <c r="G27" s="69">
        <v>11186</v>
      </c>
      <c r="H27" s="69">
        <v>1419</v>
      </c>
      <c r="I27" s="69">
        <v>9767</v>
      </c>
      <c r="J27" s="70">
        <v>11186</v>
      </c>
      <c r="K27" s="70">
        <v>1419</v>
      </c>
      <c r="L27" s="70">
        <v>9767</v>
      </c>
      <c r="M27" s="177">
        <f t="shared" si="0"/>
        <v>13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26179</v>
      </c>
      <c r="D28" s="69">
        <v>306322</v>
      </c>
      <c r="E28" s="69">
        <v>67924</v>
      </c>
      <c r="F28" s="69">
        <v>238398</v>
      </c>
      <c r="G28" s="69">
        <v>7658</v>
      </c>
      <c r="H28" s="69">
        <v>1698</v>
      </c>
      <c r="I28" s="69">
        <v>5960</v>
      </c>
      <c r="J28" s="70">
        <v>7658</v>
      </c>
      <c r="K28" s="70">
        <v>1698</v>
      </c>
      <c r="L28" s="70">
        <v>5960</v>
      </c>
      <c r="M28" s="177">
        <f t="shared" si="0"/>
        <v>25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138843</v>
      </c>
      <c r="D29" s="69">
        <v>126887</v>
      </c>
      <c r="E29" s="69">
        <v>39472</v>
      </c>
      <c r="F29" s="69">
        <v>87415</v>
      </c>
      <c r="G29" s="69">
        <v>376</v>
      </c>
      <c r="H29" s="69">
        <v>117</v>
      </c>
      <c r="I29" s="69">
        <v>259</v>
      </c>
      <c r="J29" s="70">
        <v>376</v>
      </c>
      <c r="K29" s="70">
        <v>117</v>
      </c>
      <c r="L29" s="70">
        <v>259</v>
      </c>
      <c r="M29" s="177">
        <f t="shared" si="0"/>
        <v>3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1150201</v>
      </c>
      <c r="D30" s="69">
        <v>19503</v>
      </c>
      <c r="E30" s="69">
        <v>7088</v>
      </c>
      <c r="F30" s="69">
        <v>12415</v>
      </c>
      <c r="G30" s="69">
        <v>300</v>
      </c>
      <c r="H30" s="69">
        <v>109</v>
      </c>
      <c r="I30" s="69">
        <v>191</v>
      </c>
      <c r="J30" s="70">
        <v>300</v>
      </c>
      <c r="K30" s="70">
        <v>109</v>
      </c>
      <c r="L30" s="70">
        <v>191</v>
      </c>
      <c r="M30" s="177">
        <f t="shared" si="0"/>
        <v>15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251336</v>
      </c>
      <c r="D31" s="69">
        <v>1334318</v>
      </c>
      <c r="E31" s="69">
        <v>255019</v>
      </c>
      <c r="F31" s="69">
        <v>1079299</v>
      </c>
      <c r="G31" s="69">
        <v>22463</v>
      </c>
      <c r="H31" s="69">
        <v>4247</v>
      </c>
      <c r="I31" s="69">
        <v>18216</v>
      </c>
      <c r="J31" s="70">
        <v>22463</v>
      </c>
      <c r="K31" s="70">
        <v>4247</v>
      </c>
      <c r="L31" s="70">
        <v>18216</v>
      </c>
      <c r="M31" s="177">
        <f t="shared" si="0"/>
        <v>17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8719</v>
      </c>
      <c r="D32" s="69">
        <v>104070</v>
      </c>
      <c r="E32" s="69">
        <v>14382</v>
      </c>
      <c r="F32" s="69">
        <v>89688</v>
      </c>
      <c r="G32" s="69">
        <v>2431</v>
      </c>
      <c r="H32" s="69">
        <v>383</v>
      </c>
      <c r="I32" s="69">
        <v>2048</v>
      </c>
      <c r="J32" s="70">
        <v>2431</v>
      </c>
      <c r="K32" s="70">
        <v>383</v>
      </c>
      <c r="L32" s="70">
        <v>2048</v>
      </c>
      <c r="M32" s="177">
        <f t="shared" si="0"/>
        <v>23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899763</v>
      </c>
      <c r="D33" s="69">
        <v>14170812</v>
      </c>
      <c r="E33" s="69">
        <v>3596773</v>
      </c>
      <c r="F33" s="69">
        <v>10574039</v>
      </c>
      <c r="G33" s="69">
        <v>247225</v>
      </c>
      <c r="H33" s="69">
        <v>62812</v>
      </c>
      <c r="I33" s="69">
        <v>184413</v>
      </c>
      <c r="J33" s="70">
        <v>247225</v>
      </c>
      <c r="K33" s="70">
        <v>62812</v>
      </c>
      <c r="L33" s="70">
        <v>184413</v>
      </c>
      <c r="M33" s="177">
        <f t="shared" si="0"/>
        <v>17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83903</v>
      </c>
      <c r="D34" s="73">
        <v>3373558</v>
      </c>
      <c r="E34" s="73">
        <v>388633</v>
      </c>
      <c r="F34" s="73">
        <v>2984925</v>
      </c>
      <c r="G34" s="73">
        <v>30680</v>
      </c>
      <c r="H34" s="73">
        <v>3498</v>
      </c>
      <c r="I34" s="73">
        <v>27182</v>
      </c>
      <c r="J34" s="74">
        <v>30679</v>
      </c>
      <c r="K34" s="74">
        <v>3497</v>
      </c>
      <c r="L34" s="74">
        <v>27182</v>
      </c>
      <c r="M34" s="182">
        <f>ROUND(G34*1000/D34,0)</f>
        <v>9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2902069</v>
      </c>
      <c r="D35" s="183">
        <f t="shared" ref="C35:L35" si="2">SUM(D24:D34)</f>
        <v>25657829</v>
      </c>
      <c r="E35" s="183">
        <f t="shared" si="2"/>
        <v>5138890</v>
      </c>
      <c r="F35" s="183">
        <f t="shared" si="2"/>
        <v>20518939</v>
      </c>
      <c r="G35" s="183">
        <f t="shared" si="2"/>
        <v>389285</v>
      </c>
      <c r="H35" s="183">
        <f t="shared" si="2"/>
        <v>82658</v>
      </c>
      <c r="I35" s="183">
        <f t="shared" si="2"/>
        <v>306627</v>
      </c>
      <c r="J35" s="183">
        <f t="shared" si="2"/>
        <v>389284</v>
      </c>
      <c r="K35" s="183">
        <f t="shared" si="2"/>
        <v>82657</v>
      </c>
      <c r="L35" s="183">
        <f t="shared" si="2"/>
        <v>306627</v>
      </c>
      <c r="M35" s="184">
        <f>ROUND(G35*1000/D35,0)</f>
        <v>15</v>
      </c>
    </row>
    <row r="36" spans="1:13" s="5" customFormat="1" ht="23.1" customHeight="1" thickBot="1" x14ac:dyDescent="0.25">
      <c r="A36" s="49"/>
      <c r="B36" s="50" t="s">
        <v>179</v>
      </c>
      <c r="C36" s="185">
        <f t="shared" ref="C36:L36" si="3">C23+C35</f>
        <v>7391760</v>
      </c>
      <c r="D36" s="185">
        <f t="shared" si="3"/>
        <v>53163952</v>
      </c>
      <c r="E36" s="185">
        <f t="shared" si="3"/>
        <v>9595466</v>
      </c>
      <c r="F36" s="185">
        <f t="shared" si="3"/>
        <v>43568576</v>
      </c>
      <c r="G36" s="185">
        <f t="shared" si="3"/>
        <v>983055</v>
      </c>
      <c r="H36" s="185">
        <f t="shared" si="3"/>
        <v>150370</v>
      </c>
      <c r="I36" s="185">
        <f t="shared" si="3"/>
        <v>832685</v>
      </c>
      <c r="J36" s="185">
        <f t="shared" si="3"/>
        <v>919145</v>
      </c>
      <c r="K36" s="185">
        <f t="shared" si="3"/>
        <v>146659</v>
      </c>
      <c r="L36" s="185">
        <f t="shared" si="3"/>
        <v>772306</v>
      </c>
      <c r="M36" s="186">
        <f>ROUND(G36*1000/D36,0)</f>
        <v>18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D9" activePane="bottomRight" state="frozen"/>
      <selection activeCell="C3" sqref="C3"/>
      <selection pane="topRight" activeCell="C3" sqref="C3"/>
      <selection pane="bottomLeft" activeCell="C3" sqref="C3"/>
      <selection pane="bottomRight" activeCell="J27" sqref="J27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203</v>
      </c>
      <c r="F3" s="52"/>
      <c r="G3" s="52"/>
      <c r="H3" s="55"/>
      <c r="I3" s="52"/>
      <c r="J3" s="52"/>
      <c r="L3" s="52"/>
      <c r="M3" s="56" t="s">
        <v>204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61"/>
      <c r="K5" s="22" t="s">
        <v>30</v>
      </c>
      <c r="L5" s="98" t="s">
        <v>30</v>
      </c>
      <c r="M5" s="99"/>
    </row>
    <row r="6" spans="1:13" s="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187</v>
      </c>
      <c r="H6" s="26" t="s">
        <v>31</v>
      </c>
      <c r="I6" s="26" t="s">
        <v>32</v>
      </c>
      <c r="J6" s="65" t="s">
        <v>187</v>
      </c>
      <c r="K6" s="65" t="s">
        <v>31</v>
      </c>
      <c r="L6" s="26" t="s">
        <v>32</v>
      </c>
      <c r="M6" s="27" t="s">
        <v>113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66" t="s">
        <v>33</v>
      </c>
      <c r="K7" s="66" t="s">
        <v>34</v>
      </c>
      <c r="L7" s="29" t="s">
        <v>35</v>
      </c>
      <c r="M7" s="30" t="s">
        <v>205</v>
      </c>
    </row>
    <row r="8" spans="1:13" s="1" customFormat="1" ht="23.1" customHeight="1" x14ac:dyDescent="0.15">
      <c r="A8" s="31"/>
      <c r="B8" s="32"/>
      <c r="C8" s="34" t="s">
        <v>206</v>
      </c>
      <c r="D8" s="34" t="s">
        <v>127</v>
      </c>
      <c r="E8" s="34" t="s">
        <v>128</v>
      </c>
      <c r="F8" s="34" t="s">
        <v>129</v>
      </c>
      <c r="G8" s="34" t="s">
        <v>130</v>
      </c>
      <c r="H8" s="34" t="s">
        <v>131</v>
      </c>
      <c r="I8" s="34" t="s">
        <v>132</v>
      </c>
      <c r="J8" s="34" t="s">
        <v>133</v>
      </c>
      <c r="K8" s="34" t="s">
        <v>134</v>
      </c>
      <c r="L8" s="33" t="s">
        <v>135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6237596</v>
      </c>
      <c r="D9" s="67">
        <v>21971641</v>
      </c>
      <c r="E9" s="67">
        <v>1189494</v>
      </c>
      <c r="F9" s="67">
        <v>20782147</v>
      </c>
      <c r="G9" s="67">
        <v>120613276</v>
      </c>
      <c r="H9" s="67">
        <v>187388</v>
      </c>
      <c r="I9" s="67">
        <v>120425888</v>
      </c>
      <c r="J9" s="68">
        <v>83556391</v>
      </c>
      <c r="K9" s="68">
        <v>141878</v>
      </c>
      <c r="L9" s="68">
        <v>83414513</v>
      </c>
      <c r="M9" s="174">
        <f>ROUND(G9*1000/D9,0)</f>
        <v>5489</v>
      </c>
    </row>
    <row r="10" spans="1:13" s="5" customFormat="1" ht="23.1" customHeight="1" x14ac:dyDescent="0.2">
      <c r="A10" s="38">
        <v>2</v>
      </c>
      <c r="B10" s="39" t="s">
        <v>191</v>
      </c>
      <c r="C10" s="69">
        <v>696858</v>
      </c>
      <c r="D10" s="69">
        <v>5272473</v>
      </c>
      <c r="E10" s="69">
        <v>37044</v>
      </c>
      <c r="F10" s="69">
        <v>5235429</v>
      </c>
      <c r="G10" s="69">
        <v>18529178</v>
      </c>
      <c r="H10" s="69">
        <v>57402</v>
      </c>
      <c r="I10" s="69">
        <v>18534776</v>
      </c>
      <c r="J10" s="70">
        <v>13805533</v>
      </c>
      <c r="K10" s="70">
        <v>40368</v>
      </c>
      <c r="L10" s="70">
        <v>13765165</v>
      </c>
      <c r="M10" s="177">
        <f>ROUND(G10*1000/D10,0)</f>
        <v>3514</v>
      </c>
    </row>
    <row r="11" spans="1:13" s="5" customFormat="1" ht="23.1" customHeight="1" x14ac:dyDescent="0.2">
      <c r="A11" s="38">
        <v>3</v>
      </c>
      <c r="B11" s="39" t="s">
        <v>192</v>
      </c>
      <c r="C11" s="69">
        <v>2202679</v>
      </c>
      <c r="D11" s="69">
        <v>23237764</v>
      </c>
      <c r="E11" s="69">
        <v>387827</v>
      </c>
      <c r="F11" s="69">
        <v>22849937</v>
      </c>
      <c r="G11" s="69">
        <v>49053293</v>
      </c>
      <c r="H11" s="69">
        <v>62332</v>
      </c>
      <c r="I11" s="69">
        <v>48990961</v>
      </c>
      <c r="J11" s="70">
        <v>32930159</v>
      </c>
      <c r="K11" s="70">
        <v>45915</v>
      </c>
      <c r="L11" s="70">
        <v>32884244</v>
      </c>
      <c r="M11" s="177">
        <f t="shared" ref="M11:M33" si="0">ROUND(G11*1000/D11,0)</f>
        <v>2111</v>
      </c>
    </row>
    <row r="12" spans="1:13" s="5" customFormat="1" ht="23.1" customHeight="1" x14ac:dyDescent="0.2">
      <c r="A12" s="38">
        <v>4</v>
      </c>
      <c r="B12" s="39" t="s">
        <v>193</v>
      </c>
      <c r="C12" s="69">
        <v>1228855</v>
      </c>
      <c r="D12" s="69">
        <v>13717732</v>
      </c>
      <c r="E12" s="69">
        <v>75804</v>
      </c>
      <c r="F12" s="69">
        <v>13641928</v>
      </c>
      <c r="G12" s="69">
        <v>46525456</v>
      </c>
      <c r="H12" s="69">
        <v>34212</v>
      </c>
      <c r="I12" s="69">
        <v>46491244</v>
      </c>
      <c r="J12" s="70">
        <v>33613859</v>
      </c>
      <c r="K12" s="70">
        <v>24734</v>
      </c>
      <c r="L12" s="70">
        <v>33589125</v>
      </c>
      <c r="M12" s="177">
        <f t="shared" si="0"/>
        <v>3392</v>
      </c>
    </row>
    <row r="13" spans="1:13" s="5" customFormat="1" ht="23.1" customHeight="1" x14ac:dyDescent="0.2">
      <c r="A13" s="38">
        <v>5</v>
      </c>
      <c r="B13" s="39" t="s">
        <v>194</v>
      </c>
      <c r="C13" s="69">
        <v>1607631</v>
      </c>
      <c r="D13" s="69">
        <v>15825606</v>
      </c>
      <c r="E13" s="69">
        <v>194773</v>
      </c>
      <c r="F13" s="69">
        <v>15630833</v>
      </c>
      <c r="G13" s="69">
        <v>32798250</v>
      </c>
      <c r="H13" s="69">
        <v>67310</v>
      </c>
      <c r="I13" s="69">
        <v>32730940</v>
      </c>
      <c r="J13" s="70">
        <v>22966479</v>
      </c>
      <c r="K13" s="70">
        <v>49116</v>
      </c>
      <c r="L13" s="70">
        <v>22917363</v>
      </c>
      <c r="M13" s="177">
        <f t="shared" si="0"/>
        <v>2072</v>
      </c>
    </row>
    <row r="14" spans="1:13" s="5" customFormat="1" ht="23.1" customHeight="1" x14ac:dyDescent="0.2">
      <c r="A14" s="38">
        <v>6</v>
      </c>
      <c r="B14" s="39" t="s">
        <v>195</v>
      </c>
      <c r="C14" s="69">
        <v>3921418</v>
      </c>
      <c r="D14" s="69">
        <v>19513589</v>
      </c>
      <c r="E14" s="69">
        <v>1148398</v>
      </c>
      <c r="F14" s="69">
        <v>18365191</v>
      </c>
      <c r="G14" s="69">
        <v>44174181</v>
      </c>
      <c r="H14" s="69">
        <v>261556</v>
      </c>
      <c r="I14" s="69">
        <v>43912625</v>
      </c>
      <c r="J14" s="70">
        <v>30865367</v>
      </c>
      <c r="K14" s="70">
        <v>189046</v>
      </c>
      <c r="L14" s="70">
        <v>30676321</v>
      </c>
      <c r="M14" s="177">
        <f t="shared" si="0"/>
        <v>2264</v>
      </c>
    </row>
    <row r="15" spans="1:13" s="5" customFormat="1" ht="23.1" customHeight="1" x14ac:dyDescent="0.2">
      <c r="A15" s="38">
        <v>7</v>
      </c>
      <c r="B15" s="39" t="s">
        <v>196</v>
      </c>
      <c r="C15" s="69">
        <v>1380224</v>
      </c>
      <c r="D15" s="69">
        <v>8876523</v>
      </c>
      <c r="E15" s="69">
        <v>31071</v>
      </c>
      <c r="F15" s="69">
        <v>8845452</v>
      </c>
      <c r="G15" s="69">
        <v>80093491</v>
      </c>
      <c r="H15" s="69">
        <v>104663</v>
      </c>
      <c r="I15" s="69">
        <v>79988828</v>
      </c>
      <c r="J15" s="70">
        <v>54268226</v>
      </c>
      <c r="K15" s="70">
        <v>64986</v>
      </c>
      <c r="L15" s="70">
        <v>54203240</v>
      </c>
      <c r="M15" s="177">
        <f t="shared" si="0"/>
        <v>9023</v>
      </c>
    </row>
    <row r="16" spans="1:13" s="5" customFormat="1" ht="23.1" customHeight="1" x14ac:dyDescent="0.2">
      <c r="A16" s="38">
        <v>8</v>
      </c>
      <c r="B16" s="39" t="s">
        <v>197</v>
      </c>
      <c r="C16" s="69">
        <v>879221</v>
      </c>
      <c r="D16" s="69">
        <v>5882425</v>
      </c>
      <c r="E16" s="69">
        <v>46616</v>
      </c>
      <c r="F16" s="69">
        <v>5835809</v>
      </c>
      <c r="G16" s="69">
        <v>32838967</v>
      </c>
      <c r="H16" s="69">
        <v>20880</v>
      </c>
      <c r="I16" s="69">
        <v>32818087</v>
      </c>
      <c r="J16" s="70">
        <v>21799366</v>
      </c>
      <c r="K16" s="70">
        <v>13856</v>
      </c>
      <c r="L16" s="70">
        <v>21785510</v>
      </c>
      <c r="M16" s="177">
        <f t="shared" si="0"/>
        <v>5583</v>
      </c>
    </row>
    <row r="17" spans="1:13" s="5" customFormat="1" ht="23.1" customHeight="1" x14ac:dyDescent="0.2">
      <c r="A17" s="38">
        <v>9</v>
      </c>
      <c r="B17" s="39" t="s">
        <v>198</v>
      </c>
      <c r="C17" s="69">
        <v>1640861</v>
      </c>
      <c r="D17" s="69">
        <v>14017393</v>
      </c>
      <c r="E17" s="69">
        <v>653819</v>
      </c>
      <c r="F17" s="69">
        <v>13363574</v>
      </c>
      <c r="G17" s="69">
        <v>22811159</v>
      </c>
      <c r="H17" s="69">
        <v>117460</v>
      </c>
      <c r="I17" s="69">
        <v>22693699</v>
      </c>
      <c r="J17" s="70">
        <v>15779131</v>
      </c>
      <c r="K17" s="70">
        <v>84777</v>
      </c>
      <c r="L17" s="70">
        <v>15694354</v>
      </c>
      <c r="M17" s="177">
        <f t="shared" si="0"/>
        <v>1627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1527231</v>
      </c>
      <c r="D18" s="69">
        <v>5819719</v>
      </c>
      <c r="E18" s="69">
        <v>403360</v>
      </c>
      <c r="F18" s="69">
        <v>5416359</v>
      </c>
      <c r="G18" s="69">
        <v>11979474</v>
      </c>
      <c r="H18" s="69">
        <v>223829</v>
      </c>
      <c r="I18" s="69">
        <v>11755645</v>
      </c>
      <c r="J18" s="70">
        <v>8383589</v>
      </c>
      <c r="K18" s="70">
        <v>157360</v>
      </c>
      <c r="L18" s="70">
        <v>8226229</v>
      </c>
      <c r="M18" s="177">
        <f t="shared" si="0"/>
        <v>2058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5495175</v>
      </c>
      <c r="D19" s="71">
        <v>19167749</v>
      </c>
      <c r="E19" s="71">
        <v>1203708</v>
      </c>
      <c r="F19" s="71">
        <v>17964041</v>
      </c>
      <c r="G19" s="71">
        <v>50126809</v>
      </c>
      <c r="H19" s="71">
        <v>691490</v>
      </c>
      <c r="I19" s="71">
        <v>49435319</v>
      </c>
      <c r="J19" s="72">
        <v>36728029</v>
      </c>
      <c r="K19" s="72">
        <v>481823</v>
      </c>
      <c r="L19" s="72">
        <v>36246206</v>
      </c>
      <c r="M19" s="177">
        <f t="shared" si="0"/>
        <v>2615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740283</v>
      </c>
      <c r="D20" s="71">
        <v>11781124</v>
      </c>
      <c r="E20" s="71">
        <v>106743</v>
      </c>
      <c r="F20" s="71">
        <v>11674381</v>
      </c>
      <c r="G20" s="71">
        <v>25619914</v>
      </c>
      <c r="H20" s="71">
        <v>6936</v>
      </c>
      <c r="I20" s="71">
        <v>25612978</v>
      </c>
      <c r="J20" s="72">
        <v>17215065</v>
      </c>
      <c r="K20" s="72">
        <v>5635</v>
      </c>
      <c r="L20" s="72">
        <v>17209430</v>
      </c>
      <c r="M20" s="177">
        <f t="shared" si="0"/>
        <v>2175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740598</v>
      </c>
      <c r="D21" s="71">
        <v>9774994</v>
      </c>
      <c r="E21" s="71">
        <v>231460</v>
      </c>
      <c r="F21" s="71">
        <v>9543534</v>
      </c>
      <c r="G21" s="71">
        <v>10432978</v>
      </c>
      <c r="H21" s="71">
        <v>21894</v>
      </c>
      <c r="I21" s="71">
        <v>10411084</v>
      </c>
      <c r="J21" s="72">
        <v>6840168</v>
      </c>
      <c r="K21" s="72">
        <v>15726</v>
      </c>
      <c r="L21" s="72">
        <v>68274442</v>
      </c>
      <c r="M21" s="177">
        <f t="shared" si="0"/>
        <v>1067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333129</v>
      </c>
      <c r="D22" s="73">
        <v>2602023</v>
      </c>
      <c r="E22" s="73">
        <v>84416</v>
      </c>
      <c r="F22" s="73">
        <v>2517607</v>
      </c>
      <c r="G22" s="73">
        <v>19392399</v>
      </c>
      <c r="H22" s="73">
        <v>5158</v>
      </c>
      <c r="I22" s="73">
        <v>19387241</v>
      </c>
      <c r="J22" s="74">
        <v>13070212</v>
      </c>
      <c r="K22" s="74">
        <v>4298</v>
      </c>
      <c r="L22" s="74">
        <v>13065914</v>
      </c>
      <c r="M22" s="182">
        <f t="shared" si="0"/>
        <v>7453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28631759</v>
      </c>
      <c r="D23" s="183">
        <f t="shared" ref="D23:L23" si="1">SUM(D9:D22)</f>
        <v>177460755</v>
      </c>
      <c r="E23" s="183">
        <f t="shared" si="1"/>
        <v>5794533</v>
      </c>
      <c r="F23" s="183">
        <f t="shared" si="1"/>
        <v>171666222</v>
      </c>
      <c r="G23" s="183">
        <f t="shared" si="1"/>
        <v>564988825</v>
      </c>
      <c r="H23" s="183">
        <f t="shared" si="1"/>
        <v>1862510</v>
      </c>
      <c r="I23" s="183">
        <f t="shared" si="1"/>
        <v>563189315</v>
      </c>
      <c r="J23" s="183">
        <f t="shared" si="1"/>
        <v>391821574</v>
      </c>
      <c r="K23" s="183">
        <f t="shared" si="1"/>
        <v>1319518</v>
      </c>
      <c r="L23" s="183">
        <f t="shared" si="1"/>
        <v>451952056</v>
      </c>
      <c r="M23" s="182">
        <f>ROUND(G23*1000/D23,0)</f>
        <v>3184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163160</v>
      </c>
      <c r="D24" s="67">
        <v>1384267</v>
      </c>
      <c r="E24" s="67">
        <v>55497</v>
      </c>
      <c r="F24" s="67">
        <v>1328770</v>
      </c>
      <c r="G24" s="67">
        <v>6145461</v>
      </c>
      <c r="H24" s="67">
        <v>120554</v>
      </c>
      <c r="I24" s="67">
        <v>6024907</v>
      </c>
      <c r="J24" s="68">
        <v>4287017</v>
      </c>
      <c r="K24" s="68">
        <v>38278</v>
      </c>
      <c r="L24" s="68">
        <v>4248739</v>
      </c>
      <c r="M24" s="174">
        <f t="shared" si="0"/>
        <v>4440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469170</v>
      </c>
      <c r="D25" s="69">
        <v>4657345</v>
      </c>
      <c r="E25" s="69">
        <v>37970</v>
      </c>
      <c r="F25" s="69">
        <v>4619375</v>
      </c>
      <c r="G25" s="69">
        <v>7544998</v>
      </c>
      <c r="H25" s="69">
        <v>7650</v>
      </c>
      <c r="I25" s="69">
        <v>7537348</v>
      </c>
      <c r="J25" s="70">
        <v>5186030</v>
      </c>
      <c r="K25" s="70">
        <v>5523</v>
      </c>
      <c r="L25" s="70">
        <v>5180507</v>
      </c>
      <c r="M25" s="177">
        <f t="shared" si="0"/>
        <v>1620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539582</v>
      </c>
      <c r="D26" s="69">
        <v>5440449</v>
      </c>
      <c r="E26" s="69">
        <v>70186</v>
      </c>
      <c r="F26" s="69">
        <v>5370263</v>
      </c>
      <c r="G26" s="69">
        <v>6510764</v>
      </c>
      <c r="H26" s="69">
        <v>3258</v>
      </c>
      <c r="I26" s="69">
        <v>6507506</v>
      </c>
      <c r="J26" s="70">
        <v>4421248</v>
      </c>
      <c r="K26" s="70">
        <v>2513</v>
      </c>
      <c r="L26" s="70">
        <v>4418735</v>
      </c>
      <c r="M26" s="177">
        <f t="shared" si="0"/>
        <v>1197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286453</v>
      </c>
      <c r="D27" s="69">
        <v>2865483</v>
      </c>
      <c r="E27" s="69">
        <v>38195</v>
      </c>
      <c r="F27" s="69">
        <v>2827288</v>
      </c>
      <c r="G27" s="69">
        <v>3154213</v>
      </c>
      <c r="H27" s="69">
        <v>19971</v>
      </c>
      <c r="I27" s="69">
        <v>3134242</v>
      </c>
      <c r="J27" s="70">
        <v>2034257</v>
      </c>
      <c r="K27" s="70">
        <v>11808</v>
      </c>
      <c r="L27" s="70">
        <v>2022449</v>
      </c>
      <c r="M27" s="177">
        <f t="shared" si="0"/>
        <v>1101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386545</v>
      </c>
      <c r="D28" s="69">
        <v>2793957</v>
      </c>
      <c r="E28" s="69">
        <v>100228</v>
      </c>
      <c r="F28" s="69">
        <v>2693729</v>
      </c>
      <c r="G28" s="69">
        <v>6117813</v>
      </c>
      <c r="H28" s="69">
        <v>19986</v>
      </c>
      <c r="I28" s="69">
        <v>6097827</v>
      </c>
      <c r="J28" s="70">
        <v>4284549</v>
      </c>
      <c r="K28" s="70">
        <v>19439</v>
      </c>
      <c r="L28" s="70">
        <v>4265110</v>
      </c>
      <c r="M28" s="177">
        <f t="shared" si="0"/>
        <v>2190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622406</v>
      </c>
      <c r="D29" s="69">
        <v>3819511</v>
      </c>
      <c r="E29" s="69">
        <v>160865</v>
      </c>
      <c r="F29" s="69">
        <v>3658646</v>
      </c>
      <c r="G29" s="69">
        <v>12679064</v>
      </c>
      <c r="H29" s="69">
        <v>14112</v>
      </c>
      <c r="I29" s="69">
        <v>12664952</v>
      </c>
      <c r="J29" s="70">
        <v>8710611</v>
      </c>
      <c r="K29" s="70">
        <v>10706</v>
      </c>
      <c r="L29" s="70">
        <v>8699905</v>
      </c>
      <c r="M29" s="177">
        <f t="shared" si="0"/>
        <v>3320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353576</v>
      </c>
      <c r="D30" s="69">
        <v>1169906</v>
      </c>
      <c r="E30" s="69">
        <v>56163</v>
      </c>
      <c r="F30" s="69">
        <v>1113743</v>
      </c>
      <c r="G30" s="69">
        <v>7357123</v>
      </c>
      <c r="H30" s="69">
        <v>53501</v>
      </c>
      <c r="I30" s="69">
        <v>7303622</v>
      </c>
      <c r="J30" s="70">
        <v>5142664</v>
      </c>
      <c r="K30" s="70">
        <v>37159</v>
      </c>
      <c r="L30" s="70">
        <v>5105505</v>
      </c>
      <c r="M30" s="177">
        <f t="shared" si="0"/>
        <v>6289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859106</v>
      </c>
      <c r="D31" s="69">
        <v>3588705</v>
      </c>
      <c r="E31" s="69">
        <v>165584</v>
      </c>
      <c r="F31" s="69">
        <v>3423121</v>
      </c>
      <c r="G31" s="69">
        <v>4319952</v>
      </c>
      <c r="H31" s="69">
        <v>133607</v>
      </c>
      <c r="I31" s="69">
        <v>4186345</v>
      </c>
      <c r="J31" s="70">
        <v>3004031</v>
      </c>
      <c r="K31" s="70">
        <v>71718</v>
      </c>
      <c r="L31" s="70">
        <v>2932313</v>
      </c>
      <c r="M31" s="177">
        <f t="shared" si="0"/>
        <v>1204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323803</v>
      </c>
      <c r="D32" s="69">
        <v>3642421</v>
      </c>
      <c r="E32" s="69">
        <v>100953</v>
      </c>
      <c r="F32" s="69">
        <v>3541468</v>
      </c>
      <c r="G32" s="69">
        <v>11968024</v>
      </c>
      <c r="H32" s="69">
        <v>27478</v>
      </c>
      <c r="I32" s="69">
        <v>11940546</v>
      </c>
      <c r="J32" s="70">
        <v>7755420</v>
      </c>
      <c r="K32" s="70">
        <v>20001</v>
      </c>
      <c r="L32" s="70">
        <v>7735419</v>
      </c>
      <c r="M32" s="177">
        <f t="shared" si="0"/>
        <v>3286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740994</v>
      </c>
      <c r="D33" s="69">
        <v>26003685</v>
      </c>
      <c r="E33" s="69">
        <v>3225972</v>
      </c>
      <c r="F33" s="69">
        <v>22777713</v>
      </c>
      <c r="G33" s="69">
        <v>33734705</v>
      </c>
      <c r="H33" s="69">
        <v>2534365</v>
      </c>
      <c r="I33" s="69">
        <v>31200340</v>
      </c>
      <c r="J33" s="70">
        <v>23716716</v>
      </c>
      <c r="K33" s="70">
        <v>1776045</v>
      </c>
      <c r="L33" s="70">
        <v>21940671</v>
      </c>
      <c r="M33" s="177">
        <f t="shared" si="0"/>
        <v>1297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863745</v>
      </c>
      <c r="D34" s="73">
        <v>6708571</v>
      </c>
      <c r="E34" s="73">
        <v>108555</v>
      </c>
      <c r="F34" s="73">
        <v>6600016</v>
      </c>
      <c r="G34" s="73">
        <v>6228193</v>
      </c>
      <c r="H34" s="73">
        <v>20022</v>
      </c>
      <c r="I34" s="73">
        <v>6208171</v>
      </c>
      <c r="J34" s="74">
        <v>4335741</v>
      </c>
      <c r="K34" s="74">
        <v>14278</v>
      </c>
      <c r="L34" s="74">
        <v>4321463</v>
      </c>
      <c r="M34" s="182">
        <f>ROUND(G34*1000/D34,0)</f>
        <v>928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5608540</v>
      </c>
      <c r="D35" s="183">
        <f t="shared" ref="C35:L35" si="2">SUM(D24:D34)</f>
        <v>62074300</v>
      </c>
      <c r="E35" s="183">
        <f t="shared" si="2"/>
        <v>4120168</v>
      </c>
      <c r="F35" s="183">
        <f t="shared" si="2"/>
        <v>57954132</v>
      </c>
      <c r="G35" s="183">
        <f t="shared" si="2"/>
        <v>105760310</v>
      </c>
      <c r="H35" s="183">
        <f t="shared" si="2"/>
        <v>2954504</v>
      </c>
      <c r="I35" s="183">
        <f t="shared" si="2"/>
        <v>102805806</v>
      </c>
      <c r="J35" s="183">
        <f t="shared" si="2"/>
        <v>72878284</v>
      </c>
      <c r="K35" s="183">
        <f t="shared" si="2"/>
        <v>2007468</v>
      </c>
      <c r="L35" s="183">
        <f t="shared" si="2"/>
        <v>70870816</v>
      </c>
      <c r="M35" s="184" t="b">
        <f>M36=ROUND(G35*1000/D35,0)</f>
        <v>0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34240299</v>
      </c>
      <c r="D36" s="185">
        <f t="shared" ref="C36:L36" si="3">D23+D35</f>
        <v>239535055</v>
      </c>
      <c r="E36" s="185">
        <f t="shared" si="3"/>
        <v>9914701</v>
      </c>
      <c r="F36" s="185">
        <f t="shared" si="3"/>
        <v>229620354</v>
      </c>
      <c r="G36" s="185">
        <f t="shared" si="3"/>
        <v>670749135</v>
      </c>
      <c r="H36" s="185">
        <f t="shared" si="3"/>
        <v>4817014</v>
      </c>
      <c r="I36" s="185">
        <f t="shared" si="3"/>
        <v>665995121</v>
      </c>
      <c r="J36" s="185">
        <f t="shared" si="3"/>
        <v>464699858</v>
      </c>
      <c r="K36" s="185">
        <f t="shared" si="3"/>
        <v>3326986</v>
      </c>
      <c r="L36" s="185">
        <f t="shared" si="3"/>
        <v>522822872</v>
      </c>
      <c r="M36" s="186">
        <f>ROUND(G36*1000/D36,0)</f>
        <v>2800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="70" zoomScaleNormal="50" zoomScaleSheetLayoutView="70" workbookViewId="0">
      <pane xSplit="2" ySplit="8" topLeftCell="C23" activePane="bottomRight" state="frozen"/>
      <selection activeCell="C3" sqref="C3"/>
      <selection pane="topRight" activeCell="C3" sqref="C3"/>
      <selection pane="bottomLeft" activeCell="C3" sqref="C3"/>
      <selection pane="bottomRight" activeCell="H2" sqref="H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200</v>
      </c>
      <c r="F3" s="52"/>
      <c r="G3" s="52"/>
      <c r="H3" s="55"/>
      <c r="I3" s="52"/>
      <c r="J3" s="52"/>
      <c r="L3" s="52"/>
      <c r="M3" s="56" t="s">
        <v>201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187</v>
      </c>
      <c r="H6" s="26" t="s">
        <v>31</v>
      </c>
      <c r="I6" s="26" t="s">
        <v>32</v>
      </c>
      <c r="J6" s="26" t="s">
        <v>187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202</v>
      </c>
      <c r="D8" s="34" t="s">
        <v>136</v>
      </c>
      <c r="E8" s="34" t="s">
        <v>137</v>
      </c>
      <c r="F8" s="34" t="s">
        <v>138</v>
      </c>
      <c r="G8" s="34" t="s">
        <v>139</v>
      </c>
      <c r="H8" s="34" t="s">
        <v>140</v>
      </c>
      <c r="I8" s="34" t="s">
        <v>141</v>
      </c>
      <c r="J8" s="34" t="s">
        <v>142</v>
      </c>
      <c r="K8" s="34" t="s">
        <v>143</v>
      </c>
      <c r="L8" s="33" t="s">
        <v>144</v>
      </c>
      <c r="M8" s="35"/>
    </row>
    <row r="9" spans="1:13" s="2" customFormat="1" ht="23.1" customHeight="1" x14ac:dyDescent="0.2">
      <c r="A9" s="36">
        <v>1</v>
      </c>
      <c r="B9" s="37" t="s">
        <v>190</v>
      </c>
      <c r="C9" s="67">
        <v>103636893</v>
      </c>
      <c r="D9" s="80"/>
      <c r="E9" s="80"/>
      <c r="F9" s="80"/>
      <c r="G9" s="80"/>
      <c r="H9" s="80"/>
      <c r="I9" s="80"/>
      <c r="J9" s="81"/>
      <c r="K9" s="81"/>
      <c r="L9" s="81"/>
      <c r="M9" s="82"/>
    </row>
    <row r="10" spans="1:13" s="2" customFormat="1" ht="23.1" customHeight="1" x14ac:dyDescent="0.2">
      <c r="A10" s="38">
        <v>2</v>
      </c>
      <c r="B10" s="39" t="s">
        <v>191</v>
      </c>
      <c r="C10" s="69">
        <v>64201672</v>
      </c>
      <c r="D10" s="83"/>
      <c r="E10" s="83"/>
      <c r="F10" s="83"/>
      <c r="G10" s="83"/>
      <c r="H10" s="83"/>
      <c r="I10" s="83"/>
      <c r="J10" s="84"/>
      <c r="K10" s="84"/>
      <c r="L10" s="84"/>
      <c r="M10" s="85"/>
    </row>
    <row r="11" spans="1:13" s="2" customFormat="1" ht="23.1" customHeight="1" x14ac:dyDescent="0.2">
      <c r="A11" s="38">
        <v>3</v>
      </c>
      <c r="B11" s="39" t="s">
        <v>192</v>
      </c>
      <c r="C11" s="69">
        <v>98901181</v>
      </c>
      <c r="D11" s="83"/>
      <c r="E11" s="83"/>
      <c r="F11" s="83"/>
      <c r="G11" s="83"/>
      <c r="H11" s="83"/>
      <c r="I11" s="83"/>
      <c r="J11" s="84"/>
      <c r="K11" s="84"/>
      <c r="L11" s="84"/>
      <c r="M11" s="85"/>
    </row>
    <row r="12" spans="1:13" s="2" customFormat="1" ht="23.1" customHeight="1" x14ac:dyDescent="0.2">
      <c r="A12" s="38">
        <v>4</v>
      </c>
      <c r="B12" s="39" t="s">
        <v>193</v>
      </c>
      <c r="C12" s="69">
        <v>180536886</v>
      </c>
      <c r="D12" s="83"/>
      <c r="E12" s="83"/>
      <c r="F12" s="83"/>
      <c r="G12" s="83"/>
      <c r="H12" s="83"/>
      <c r="I12" s="83"/>
      <c r="J12" s="84"/>
      <c r="K12" s="84"/>
      <c r="L12" s="84"/>
      <c r="M12" s="85"/>
    </row>
    <row r="13" spans="1:13" s="2" customFormat="1" ht="23.1" customHeight="1" x14ac:dyDescent="0.2">
      <c r="A13" s="38">
        <v>5</v>
      </c>
      <c r="B13" s="39" t="s">
        <v>194</v>
      </c>
      <c r="C13" s="69">
        <v>263181019</v>
      </c>
      <c r="D13" s="83"/>
      <c r="E13" s="83"/>
      <c r="F13" s="83"/>
      <c r="G13" s="83"/>
      <c r="H13" s="83"/>
      <c r="I13" s="83"/>
      <c r="J13" s="84"/>
      <c r="K13" s="84"/>
      <c r="L13" s="84"/>
      <c r="M13" s="85"/>
    </row>
    <row r="14" spans="1:13" s="2" customFormat="1" ht="23.1" customHeight="1" x14ac:dyDescent="0.2">
      <c r="A14" s="38">
        <v>6</v>
      </c>
      <c r="B14" s="39" t="s">
        <v>195</v>
      </c>
      <c r="C14" s="69">
        <v>1201578240</v>
      </c>
      <c r="D14" s="83"/>
      <c r="E14" s="83"/>
      <c r="F14" s="83"/>
      <c r="G14" s="83"/>
      <c r="H14" s="83"/>
      <c r="I14" s="83"/>
      <c r="J14" s="84"/>
      <c r="K14" s="84"/>
      <c r="L14" s="84"/>
      <c r="M14" s="85"/>
    </row>
    <row r="15" spans="1:13" s="2" customFormat="1" ht="23.1" customHeight="1" x14ac:dyDescent="0.2">
      <c r="A15" s="38">
        <v>7</v>
      </c>
      <c r="B15" s="39" t="s">
        <v>196</v>
      </c>
      <c r="C15" s="69">
        <v>37935577</v>
      </c>
      <c r="D15" s="83"/>
      <c r="E15" s="83"/>
      <c r="F15" s="83"/>
      <c r="G15" s="83"/>
      <c r="H15" s="83"/>
      <c r="I15" s="83"/>
      <c r="J15" s="84"/>
      <c r="K15" s="84"/>
      <c r="L15" s="84"/>
      <c r="M15" s="85"/>
    </row>
    <row r="16" spans="1:13" s="2" customFormat="1" ht="23.1" customHeight="1" x14ac:dyDescent="0.2">
      <c r="A16" s="38">
        <v>8</v>
      </c>
      <c r="B16" s="39" t="s">
        <v>197</v>
      </c>
      <c r="C16" s="69">
        <v>34238579</v>
      </c>
      <c r="D16" s="83"/>
      <c r="E16" s="83"/>
      <c r="F16" s="83"/>
      <c r="G16" s="83"/>
      <c r="H16" s="83"/>
      <c r="I16" s="83"/>
      <c r="J16" s="84"/>
      <c r="K16" s="84"/>
      <c r="L16" s="84"/>
      <c r="M16" s="85"/>
    </row>
    <row r="17" spans="1:13" s="2" customFormat="1" ht="23.1" customHeight="1" x14ac:dyDescent="0.2">
      <c r="A17" s="38">
        <v>9</v>
      </c>
      <c r="B17" s="39" t="s">
        <v>198</v>
      </c>
      <c r="C17" s="69">
        <v>117532342</v>
      </c>
      <c r="D17" s="83"/>
      <c r="E17" s="83"/>
      <c r="F17" s="83"/>
      <c r="G17" s="83"/>
      <c r="H17" s="83"/>
      <c r="I17" s="83"/>
      <c r="J17" s="84"/>
      <c r="K17" s="84"/>
      <c r="L17" s="84"/>
      <c r="M17" s="85"/>
    </row>
    <row r="18" spans="1:13" s="2" customFormat="1" ht="23.1" customHeight="1" x14ac:dyDescent="0.2">
      <c r="A18" s="38">
        <v>10</v>
      </c>
      <c r="B18" s="39" t="s">
        <v>199</v>
      </c>
      <c r="C18" s="69">
        <v>58174588</v>
      </c>
      <c r="D18" s="83"/>
      <c r="E18" s="83"/>
      <c r="F18" s="83"/>
      <c r="G18" s="83"/>
      <c r="H18" s="83"/>
      <c r="I18" s="83"/>
      <c r="J18" s="84"/>
      <c r="K18" s="84"/>
      <c r="L18" s="84"/>
      <c r="M18" s="85"/>
    </row>
    <row r="19" spans="1:13" s="2" customFormat="1" ht="23.1" customHeight="1" x14ac:dyDescent="0.2">
      <c r="A19" s="40">
        <v>11</v>
      </c>
      <c r="B19" s="41" t="s">
        <v>116</v>
      </c>
      <c r="C19" s="71">
        <v>333440210</v>
      </c>
      <c r="D19" s="86"/>
      <c r="E19" s="86"/>
      <c r="F19" s="86"/>
      <c r="G19" s="86"/>
      <c r="H19" s="86"/>
      <c r="I19" s="86"/>
      <c r="J19" s="87"/>
      <c r="K19" s="87"/>
      <c r="L19" s="87"/>
      <c r="M19" s="88"/>
    </row>
    <row r="20" spans="1:13" s="2" customFormat="1" ht="23.1" customHeight="1" x14ac:dyDescent="0.2">
      <c r="A20" s="40">
        <v>12</v>
      </c>
      <c r="B20" s="41" t="s">
        <v>115</v>
      </c>
      <c r="C20" s="71">
        <v>18810492</v>
      </c>
      <c r="D20" s="86"/>
      <c r="E20" s="86"/>
      <c r="F20" s="86"/>
      <c r="G20" s="86"/>
      <c r="H20" s="86"/>
      <c r="I20" s="86"/>
      <c r="J20" s="87"/>
      <c r="K20" s="87"/>
      <c r="L20" s="87"/>
      <c r="M20" s="88"/>
    </row>
    <row r="21" spans="1:13" s="2" customFormat="1" ht="23.1" customHeight="1" x14ac:dyDescent="0.2">
      <c r="A21" s="40">
        <v>13</v>
      </c>
      <c r="B21" s="41" t="s">
        <v>117</v>
      </c>
      <c r="C21" s="71">
        <v>41847670</v>
      </c>
      <c r="D21" s="86"/>
      <c r="E21" s="86"/>
      <c r="F21" s="86"/>
      <c r="G21" s="86"/>
      <c r="H21" s="86"/>
      <c r="I21" s="86"/>
      <c r="J21" s="87"/>
      <c r="K21" s="87"/>
      <c r="L21" s="87"/>
      <c r="M21" s="88"/>
    </row>
    <row r="22" spans="1:13" s="2" customFormat="1" ht="23.1" customHeight="1" x14ac:dyDescent="0.2">
      <c r="A22" s="42">
        <v>14</v>
      </c>
      <c r="B22" s="43" t="s">
        <v>118</v>
      </c>
      <c r="C22" s="73">
        <v>13702739</v>
      </c>
      <c r="D22" s="89"/>
      <c r="E22" s="89"/>
      <c r="F22" s="89"/>
      <c r="G22" s="89"/>
      <c r="H22" s="89"/>
      <c r="I22" s="89"/>
      <c r="J22" s="90"/>
      <c r="K22" s="90"/>
      <c r="L22" s="90"/>
      <c r="M22" s="91"/>
    </row>
    <row r="23" spans="1:13" s="2" customFormat="1" ht="23.1" customHeight="1" x14ac:dyDescent="0.2">
      <c r="A23" s="44"/>
      <c r="B23" s="45" t="s">
        <v>168</v>
      </c>
      <c r="C23" s="75">
        <f>SUM(C9:C22)</f>
        <v>2567718088</v>
      </c>
      <c r="D23" s="92"/>
      <c r="E23" s="92"/>
      <c r="F23" s="92"/>
      <c r="G23" s="92"/>
      <c r="H23" s="92"/>
      <c r="I23" s="92"/>
      <c r="J23" s="93"/>
      <c r="K23" s="93"/>
      <c r="L23" s="93"/>
      <c r="M23" s="94"/>
    </row>
    <row r="24" spans="1:13" s="2" customFormat="1" ht="23.1" customHeight="1" x14ac:dyDescent="0.2">
      <c r="A24" s="36">
        <v>15</v>
      </c>
      <c r="B24" s="37" t="s">
        <v>169</v>
      </c>
      <c r="C24" s="67">
        <v>12834584</v>
      </c>
      <c r="D24" s="80"/>
      <c r="E24" s="80"/>
      <c r="F24" s="80"/>
      <c r="G24" s="80"/>
      <c r="H24" s="80"/>
      <c r="I24" s="80"/>
      <c r="J24" s="81"/>
      <c r="K24" s="81"/>
      <c r="L24" s="81"/>
      <c r="M24" s="82"/>
    </row>
    <row r="25" spans="1:13" s="2" customFormat="1" ht="23.1" customHeight="1" x14ac:dyDescent="0.2">
      <c r="A25" s="38">
        <v>16</v>
      </c>
      <c r="B25" s="39" t="s">
        <v>170</v>
      </c>
      <c r="C25" s="69">
        <v>28871351</v>
      </c>
      <c r="D25" s="83"/>
      <c r="E25" s="83"/>
      <c r="F25" s="83"/>
      <c r="G25" s="83"/>
      <c r="H25" s="83"/>
      <c r="I25" s="83"/>
      <c r="J25" s="84"/>
      <c r="K25" s="84"/>
      <c r="L25" s="84"/>
      <c r="M25" s="85"/>
    </row>
    <row r="26" spans="1:13" s="2" customFormat="1" ht="23.1" customHeight="1" x14ac:dyDescent="0.2">
      <c r="A26" s="38">
        <v>17</v>
      </c>
      <c r="B26" s="39" t="s">
        <v>171</v>
      </c>
      <c r="C26" s="69">
        <v>75090319</v>
      </c>
      <c r="D26" s="83"/>
      <c r="E26" s="83"/>
      <c r="F26" s="83"/>
      <c r="G26" s="83"/>
      <c r="H26" s="83"/>
      <c r="I26" s="83"/>
      <c r="J26" s="84"/>
      <c r="K26" s="84"/>
      <c r="L26" s="84"/>
      <c r="M26" s="85"/>
    </row>
    <row r="27" spans="1:13" s="2" customFormat="1" ht="23.1" customHeight="1" x14ac:dyDescent="0.2">
      <c r="A27" s="38">
        <v>18</v>
      </c>
      <c r="B27" s="39" t="s">
        <v>172</v>
      </c>
      <c r="C27" s="69">
        <v>17490362</v>
      </c>
      <c r="D27" s="83"/>
      <c r="E27" s="83"/>
      <c r="F27" s="83"/>
      <c r="G27" s="83"/>
      <c r="H27" s="83"/>
      <c r="I27" s="83"/>
      <c r="J27" s="84"/>
      <c r="K27" s="84"/>
      <c r="L27" s="84"/>
      <c r="M27" s="85"/>
    </row>
    <row r="28" spans="1:13" s="2" customFormat="1" ht="23.1" customHeight="1" x14ac:dyDescent="0.2">
      <c r="A28" s="38">
        <v>19</v>
      </c>
      <c r="B28" s="39" t="s">
        <v>173</v>
      </c>
      <c r="C28" s="69">
        <v>10549665</v>
      </c>
      <c r="D28" s="83"/>
      <c r="E28" s="83"/>
      <c r="F28" s="83"/>
      <c r="G28" s="83"/>
      <c r="H28" s="83"/>
      <c r="I28" s="83"/>
      <c r="J28" s="84"/>
      <c r="K28" s="84"/>
      <c r="L28" s="84"/>
      <c r="M28" s="85"/>
    </row>
    <row r="29" spans="1:13" s="2" customFormat="1" ht="23.1" customHeight="1" x14ac:dyDescent="0.2">
      <c r="A29" s="38">
        <v>20</v>
      </c>
      <c r="B29" s="39" t="s">
        <v>174</v>
      </c>
      <c r="C29" s="69">
        <v>11200188</v>
      </c>
      <c r="D29" s="83"/>
      <c r="E29" s="83"/>
      <c r="F29" s="83"/>
      <c r="G29" s="83"/>
      <c r="H29" s="83"/>
      <c r="I29" s="83"/>
      <c r="J29" s="84"/>
      <c r="K29" s="84"/>
      <c r="L29" s="84"/>
      <c r="M29" s="85"/>
    </row>
    <row r="30" spans="1:13" s="2" customFormat="1" ht="23.1" customHeight="1" x14ac:dyDescent="0.2">
      <c r="A30" s="38">
        <v>21</v>
      </c>
      <c r="B30" s="39" t="s">
        <v>175</v>
      </c>
      <c r="C30" s="69">
        <v>4653322</v>
      </c>
      <c r="D30" s="83"/>
      <c r="E30" s="83"/>
      <c r="F30" s="83"/>
      <c r="G30" s="83"/>
      <c r="H30" s="83"/>
      <c r="I30" s="83"/>
      <c r="J30" s="84"/>
      <c r="K30" s="84"/>
      <c r="L30" s="84"/>
      <c r="M30" s="85"/>
    </row>
    <row r="31" spans="1:13" s="2" customFormat="1" ht="23.1" customHeight="1" x14ac:dyDescent="0.2">
      <c r="A31" s="38">
        <v>22</v>
      </c>
      <c r="B31" s="39" t="s">
        <v>176</v>
      </c>
      <c r="C31" s="69">
        <v>39433571</v>
      </c>
      <c r="D31" s="83"/>
      <c r="E31" s="83"/>
      <c r="F31" s="83"/>
      <c r="G31" s="83"/>
      <c r="H31" s="83"/>
      <c r="I31" s="83"/>
      <c r="J31" s="84"/>
      <c r="K31" s="84"/>
      <c r="L31" s="84"/>
      <c r="M31" s="85"/>
    </row>
    <row r="32" spans="1:13" s="2" customFormat="1" ht="23.1" customHeight="1" x14ac:dyDescent="0.2">
      <c r="A32" s="38">
        <v>23</v>
      </c>
      <c r="B32" s="39" t="s">
        <v>177</v>
      </c>
      <c r="C32" s="69">
        <v>11585981</v>
      </c>
      <c r="D32" s="83"/>
      <c r="E32" s="83"/>
      <c r="F32" s="83"/>
      <c r="G32" s="83"/>
      <c r="H32" s="83"/>
      <c r="I32" s="83"/>
      <c r="J32" s="84"/>
      <c r="K32" s="84"/>
      <c r="L32" s="84"/>
      <c r="M32" s="85"/>
    </row>
    <row r="33" spans="1:13" s="2" customFormat="1" ht="23.1" customHeight="1" x14ac:dyDescent="0.2">
      <c r="A33" s="38">
        <v>24</v>
      </c>
      <c r="B33" s="39" t="s">
        <v>119</v>
      </c>
      <c r="C33" s="69">
        <v>112338491</v>
      </c>
      <c r="D33" s="83"/>
      <c r="E33" s="83"/>
      <c r="F33" s="83"/>
      <c r="G33" s="83"/>
      <c r="H33" s="83"/>
      <c r="I33" s="83"/>
      <c r="J33" s="84"/>
      <c r="K33" s="84"/>
      <c r="L33" s="84"/>
      <c r="M33" s="85"/>
    </row>
    <row r="34" spans="1:13" s="2" customFormat="1" ht="23.1" customHeight="1" x14ac:dyDescent="0.2">
      <c r="A34" s="38">
        <v>25</v>
      </c>
      <c r="B34" s="43" t="s">
        <v>120</v>
      </c>
      <c r="C34" s="73">
        <v>76616760</v>
      </c>
      <c r="D34" s="89"/>
      <c r="E34" s="89"/>
      <c r="F34" s="89"/>
      <c r="G34" s="89"/>
      <c r="H34" s="89"/>
      <c r="I34" s="89"/>
      <c r="J34" s="90"/>
      <c r="K34" s="90"/>
      <c r="L34" s="90"/>
      <c r="M34" s="91"/>
    </row>
    <row r="35" spans="1:13" s="2" customFormat="1" ht="23.1" customHeight="1" x14ac:dyDescent="0.2">
      <c r="A35" s="48"/>
      <c r="B35" s="45" t="s">
        <v>178</v>
      </c>
      <c r="C35" s="75">
        <f>SUM(C24:C34)</f>
        <v>400664594</v>
      </c>
      <c r="D35" s="92"/>
      <c r="E35" s="92"/>
      <c r="F35" s="92"/>
      <c r="G35" s="92"/>
      <c r="H35" s="92"/>
      <c r="I35" s="92"/>
      <c r="J35" s="93"/>
      <c r="K35" s="93"/>
      <c r="L35" s="93"/>
      <c r="M35" s="94"/>
    </row>
    <row r="36" spans="1:13" s="2" customFormat="1" ht="23.1" customHeight="1" thickBot="1" x14ac:dyDescent="0.25">
      <c r="A36" s="49"/>
      <c r="B36" s="50" t="s">
        <v>179</v>
      </c>
      <c r="C36" s="76">
        <f>C23+C35</f>
        <v>2968382682</v>
      </c>
      <c r="D36" s="95"/>
      <c r="E36" s="95"/>
      <c r="F36" s="95"/>
      <c r="G36" s="95"/>
      <c r="H36" s="95"/>
      <c r="I36" s="95"/>
      <c r="J36" s="96"/>
      <c r="K36" s="96"/>
      <c r="L36" s="96"/>
      <c r="M36" s="97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24" sqref="C24:L35"/>
      <selection pane="topRight" activeCell="C24" sqref="C24:L35"/>
      <selection pane="bottomLeft" activeCell="C24" sqref="C24:L35"/>
      <selection pane="bottomRight" activeCell="E29" sqref="E29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3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181</v>
      </c>
      <c r="F3" s="52"/>
      <c r="G3" s="52"/>
      <c r="H3" s="55"/>
      <c r="I3" s="52"/>
      <c r="J3" s="52"/>
      <c r="L3" s="52"/>
      <c r="M3" s="56" t="s">
        <v>182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9" t="s">
        <v>185</v>
      </c>
      <c r="K4" s="59"/>
      <c r="L4" s="58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30</v>
      </c>
      <c r="F5" s="21" t="s">
        <v>30</v>
      </c>
      <c r="G5" s="20"/>
      <c r="H5" s="21" t="s">
        <v>30</v>
      </c>
      <c r="I5" s="22" t="s">
        <v>30</v>
      </c>
      <c r="J5" s="62"/>
      <c r="K5" s="63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51</v>
      </c>
      <c r="D6" s="63" t="s">
        <v>52</v>
      </c>
      <c r="E6" s="26" t="s">
        <v>31</v>
      </c>
      <c r="F6" s="26" t="s">
        <v>32</v>
      </c>
      <c r="G6" s="26" t="s">
        <v>187</v>
      </c>
      <c r="H6" s="26" t="s">
        <v>31</v>
      </c>
      <c r="I6" s="26" t="s">
        <v>32</v>
      </c>
      <c r="J6" s="65" t="s">
        <v>187</v>
      </c>
      <c r="K6" s="65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53</v>
      </c>
      <c r="E7" s="29" t="s">
        <v>54</v>
      </c>
      <c r="F7" s="29" t="s">
        <v>55</v>
      </c>
      <c r="G7" s="29" t="s">
        <v>56</v>
      </c>
      <c r="H7" s="29" t="s">
        <v>57</v>
      </c>
      <c r="I7" s="29" t="s">
        <v>58</v>
      </c>
      <c r="J7" s="66" t="s">
        <v>33</v>
      </c>
      <c r="K7" s="66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189</v>
      </c>
      <c r="D8" s="34" t="s">
        <v>145</v>
      </c>
      <c r="E8" s="34" t="s">
        <v>146</v>
      </c>
      <c r="F8" s="34" t="s">
        <v>147</v>
      </c>
      <c r="G8" s="34" t="s">
        <v>148</v>
      </c>
      <c r="H8" s="34" t="s">
        <v>149</v>
      </c>
      <c r="I8" s="34" t="s">
        <v>150</v>
      </c>
      <c r="J8" s="34" t="s">
        <v>151</v>
      </c>
      <c r="K8" s="34" t="s">
        <v>152</v>
      </c>
      <c r="L8" s="33" t="s">
        <v>153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124077025</v>
      </c>
      <c r="D9" s="67">
        <v>292772975</v>
      </c>
      <c r="E9" s="67">
        <v>9473963</v>
      </c>
      <c r="F9" s="67">
        <v>283299012</v>
      </c>
      <c r="G9" s="67">
        <v>2556559496</v>
      </c>
      <c r="H9" s="67">
        <v>1848584</v>
      </c>
      <c r="I9" s="67">
        <v>2554710912</v>
      </c>
      <c r="J9" s="68">
        <v>953868089</v>
      </c>
      <c r="K9" s="68">
        <v>748242</v>
      </c>
      <c r="L9" s="68">
        <v>953119847</v>
      </c>
      <c r="M9" s="174">
        <f>ROUND(G9*1000/D9,0)</f>
        <v>8732</v>
      </c>
    </row>
    <row r="10" spans="1:13" s="5" customFormat="1" ht="23.1" customHeight="1" x14ac:dyDescent="0.2">
      <c r="A10" s="38">
        <v>2</v>
      </c>
      <c r="B10" s="39" t="s">
        <v>191</v>
      </c>
      <c r="C10" s="69">
        <v>68880519</v>
      </c>
      <c r="D10" s="69">
        <v>108879481</v>
      </c>
      <c r="E10" s="69">
        <v>4553444</v>
      </c>
      <c r="F10" s="69">
        <v>104326037</v>
      </c>
      <c r="G10" s="69">
        <v>544927090</v>
      </c>
      <c r="H10" s="69">
        <v>1908398</v>
      </c>
      <c r="I10" s="69">
        <v>543018692</v>
      </c>
      <c r="J10" s="70">
        <v>219716327</v>
      </c>
      <c r="K10" s="70">
        <v>543473</v>
      </c>
      <c r="L10" s="70">
        <v>219172854</v>
      </c>
      <c r="M10" s="177">
        <f>ROUND(G10*1000/D10,0)</f>
        <v>5005</v>
      </c>
    </row>
    <row r="11" spans="1:13" s="5" customFormat="1" ht="23.1" customHeight="1" x14ac:dyDescent="0.2">
      <c r="A11" s="38">
        <v>3</v>
      </c>
      <c r="B11" s="39" t="s">
        <v>192</v>
      </c>
      <c r="C11" s="69">
        <v>111576947</v>
      </c>
      <c r="D11" s="69">
        <v>219923053</v>
      </c>
      <c r="E11" s="69">
        <v>5907356</v>
      </c>
      <c r="F11" s="69">
        <v>214015697</v>
      </c>
      <c r="G11" s="69">
        <v>560201438</v>
      </c>
      <c r="H11" s="69">
        <v>2314683</v>
      </c>
      <c r="I11" s="69">
        <v>557886755</v>
      </c>
      <c r="J11" s="70">
        <v>231793795</v>
      </c>
      <c r="K11" s="70">
        <v>688534</v>
      </c>
      <c r="L11" s="70">
        <v>231105261</v>
      </c>
      <c r="M11" s="177">
        <f t="shared" ref="M11:M33" si="0">ROUND(G11*1000/D11,0)</f>
        <v>2547</v>
      </c>
    </row>
    <row r="12" spans="1:13" s="5" customFormat="1" ht="23.1" customHeight="1" x14ac:dyDescent="0.2">
      <c r="A12" s="38">
        <v>4</v>
      </c>
      <c r="B12" s="39" t="s">
        <v>193</v>
      </c>
      <c r="C12" s="69">
        <v>189326948</v>
      </c>
      <c r="D12" s="69">
        <v>166713052</v>
      </c>
      <c r="E12" s="69">
        <v>6973805</v>
      </c>
      <c r="F12" s="69">
        <v>159739247</v>
      </c>
      <c r="G12" s="69">
        <v>487949041</v>
      </c>
      <c r="H12" s="69">
        <v>1969857</v>
      </c>
      <c r="I12" s="69">
        <v>485979184</v>
      </c>
      <c r="J12" s="70">
        <v>211253059</v>
      </c>
      <c r="K12" s="70">
        <v>627973</v>
      </c>
      <c r="L12" s="70">
        <v>210625086</v>
      </c>
      <c r="M12" s="177">
        <f t="shared" si="0"/>
        <v>2927</v>
      </c>
    </row>
    <row r="13" spans="1:13" s="5" customFormat="1" ht="23.1" customHeight="1" x14ac:dyDescent="0.2">
      <c r="A13" s="38">
        <v>5</v>
      </c>
      <c r="B13" s="39" t="s">
        <v>194</v>
      </c>
      <c r="C13" s="175">
        <v>278089229</v>
      </c>
      <c r="D13" s="69">
        <v>212550771</v>
      </c>
      <c r="E13" s="69">
        <v>5611934</v>
      </c>
      <c r="F13" s="69">
        <v>206938837</v>
      </c>
      <c r="G13" s="69">
        <v>410340540</v>
      </c>
      <c r="H13" s="69">
        <v>1252115</v>
      </c>
      <c r="I13" s="69">
        <v>409088425</v>
      </c>
      <c r="J13" s="70">
        <v>175117710</v>
      </c>
      <c r="K13" s="70">
        <v>459455</v>
      </c>
      <c r="L13" s="176">
        <v>174658255</v>
      </c>
      <c r="M13" s="177">
        <f t="shared" si="0"/>
        <v>1931</v>
      </c>
    </row>
    <row r="14" spans="1:13" s="5" customFormat="1" ht="23.1" customHeight="1" x14ac:dyDescent="0.2">
      <c r="A14" s="38">
        <v>6</v>
      </c>
      <c r="B14" s="39" t="s">
        <v>195</v>
      </c>
      <c r="C14" s="69">
        <v>1229564521</v>
      </c>
      <c r="D14" s="69">
        <v>220265479</v>
      </c>
      <c r="E14" s="69">
        <v>13688362</v>
      </c>
      <c r="F14" s="69">
        <v>206577117</v>
      </c>
      <c r="G14" s="69">
        <v>266966881</v>
      </c>
      <c r="H14" s="69">
        <v>3445353</v>
      </c>
      <c r="I14" s="69">
        <v>263521528</v>
      </c>
      <c r="J14" s="70">
        <v>125878923</v>
      </c>
      <c r="K14" s="70">
        <v>1010321</v>
      </c>
      <c r="L14" s="70">
        <v>124868602</v>
      </c>
      <c r="M14" s="177">
        <f t="shared" si="0"/>
        <v>1212</v>
      </c>
    </row>
    <row r="15" spans="1:13" s="5" customFormat="1" ht="23.1" customHeight="1" x14ac:dyDescent="0.2">
      <c r="A15" s="38">
        <v>7</v>
      </c>
      <c r="B15" s="39" t="s">
        <v>196</v>
      </c>
      <c r="C15" s="69">
        <v>42170893</v>
      </c>
      <c r="D15" s="69">
        <v>129589107</v>
      </c>
      <c r="E15" s="69">
        <v>3213501</v>
      </c>
      <c r="F15" s="69">
        <v>126375606</v>
      </c>
      <c r="G15" s="69">
        <v>717956494</v>
      </c>
      <c r="H15" s="69">
        <v>1044748</v>
      </c>
      <c r="I15" s="69">
        <v>716911746</v>
      </c>
      <c r="J15" s="70">
        <v>291480524</v>
      </c>
      <c r="K15" s="70">
        <v>409832</v>
      </c>
      <c r="L15" s="70">
        <v>291070692</v>
      </c>
      <c r="M15" s="177">
        <f t="shared" si="0"/>
        <v>5540</v>
      </c>
    </row>
    <row r="16" spans="1:13" s="5" customFormat="1" ht="23.1" customHeight="1" x14ac:dyDescent="0.2">
      <c r="A16" s="38">
        <v>8</v>
      </c>
      <c r="B16" s="39" t="s">
        <v>197</v>
      </c>
      <c r="C16" s="69">
        <v>40384650</v>
      </c>
      <c r="D16" s="69">
        <v>126955350</v>
      </c>
      <c r="E16" s="69">
        <v>2912352</v>
      </c>
      <c r="F16" s="69">
        <v>124042998</v>
      </c>
      <c r="G16" s="69">
        <v>317658695</v>
      </c>
      <c r="H16" s="69">
        <v>580559</v>
      </c>
      <c r="I16" s="69">
        <v>317078136</v>
      </c>
      <c r="J16" s="70">
        <v>141874257</v>
      </c>
      <c r="K16" s="70">
        <v>291810</v>
      </c>
      <c r="L16" s="70">
        <v>141582447</v>
      </c>
      <c r="M16" s="177">
        <f t="shared" si="0"/>
        <v>2502</v>
      </c>
    </row>
    <row r="17" spans="1:13" s="5" customFormat="1" ht="23.1" customHeight="1" x14ac:dyDescent="0.2">
      <c r="A17" s="38">
        <v>9</v>
      </c>
      <c r="B17" s="39" t="s">
        <v>198</v>
      </c>
      <c r="C17" s="69">
        <v>122541365</v>
      </c>
      <c r="D17" s="69">
        <v>231818635</v>
      </c>
      <c r="E17" s="69">
        <v>6297170</v>
      </c>
      <c r="F17" s="69">
        <v>225521465</v>
      </c>
      <c r="G17" s="69">
        <v>211609845</v>
      </c>
      <c r="H17" s="69">
        <v>1287640</v>
      </c>
      <c r="I17" s="69">
        <v>210322205</v>
      </c>
      <c r="J17" s="70">
        <v>101902322</v>
      </c>
      <c r="K17" s="70">
        <v>497010</v>
      </c>
      <c r="L17" s="70">
        <v>101405312</v>
      </c>
      <c r="M17" s="177">
        <f t="shared" si="0"/>
        <v>913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75179796</v>
      </c>
      <c r="D18" s="69">
        <v>95280204</v>
      </c>
      <c r="E18" s="69">
        <v>4563441</v>
      </c>
      <c r="F18" s="69">
        <v>90716763</v>
      </c>
      <c r="G18" s="69">
        <v>102388917</v>
      </c>
      <c r="H18" s="69">
        <v>873807</v>
      </c>
      <c r="I18" s="69">
        <v>101515110</v>
      </c>
      <c r="J18" s="70">
        <v>47824892</v>
      </c>
      <c r="K18" s="70">
        <v>386698</v>
      </c>
      <c r="L18" s="70">
        <v>47438194</v>
      </c>
      <c r="M18" s="177">
        <f t="shared" si="0"/>
        <v>1075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349118666</v>
      </c>
      <c r="D19" s="71">
        <v>243621334</v>
      </c>
      <c r="E19" s="71">
        <v>26062220</v>
      </c>
      <c r="F19" s="71">
        <v>217559114</v>
      </c>
      <c r="G19" s="71">
        <v>412828688</v>
      </c>
      <c r="H19" s="71">
        <v>2742648</v>
      </c>
      <c r="I19" s="71">
        <v>410086040</v>
      </c>
      <c r="J19" s="72">
        <v>192830142</v>
      </c>
      <c r="K19" s="72">
        <v>1375952</v>
      </c>
      <c r="L19" s="72">
        <v>191454190</v>
      </c>
      <c r="M19" s="177">
        <f t="shared" si="0"/>
        <v>1695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22345099</v>
      </c>
      <c r="D20" s="71">
        <v>103284901</v>
      </c>
      <c r="E20" s="71">
        <v>2185778</v>
      </c>
      <c r="F20" s="71">
        <v>101099123</v>
      </c>
      <c r="G20" s="71">
        <v>155002661</v>
      </c>
      <c r="H20" s="71">
        <v>379465</v>
      </c>
      <c r="I20" s="71">
        <v>154623196</v>
      </c>
      <c r="J20" s="72">
        <v>72004676</v>
      </c>
      <c r="K20" s="72">
        <v>163918</v>
      </c>
      <c r="L20" s="72">
        <v>7180758</v>
      </c>
      <c r="M20" s="177">
        <f t="shared" si="0"/>
        <v>1501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45939366</v>
      </c>
      <c r="D21" s="71">
        <v>128410634</v>
      </c>
      <c r="E21" s="71">
        <v>6785436</v>
      </c>
      <c r="F21" s="71">
        <v>121625198</v>
      </c>
      <c r="G21" s="71">
        <v>73168100</v>
      </c>
      <c r="H21" s="71">
        <v>851336</v>
      </c>
      <c r="I21" s="71">
        <v>72316764</v>
      </c>
      <c r="J21" s="72">
        <v>33343538</v>
      </c>
      <c r="K21" s="72">
        <v>311066</v>
      </c>
      <c r="L21" s="72">
        <v>33032472</v>
      </c>
      <c r="M21" s="177">
        <f t="shared" si="0"/>
        <v>570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15669647</v>
      </c>
      <c r="D22" s="73">
        <v>58920353</v>
      </c>
      <c r="E22" s="73">
        <v>1706645</v>
      </c>
      <c r="F22" s="73">
        <v>57213708</v>
      </c>
      <c r="G22" s="73">
        <v>278864104</v>
      </c>
      <c r="H22" s="73">
        <v>311748</v>
      </c>
      <c r="I22" s="73">
        <v>278552356</v>
      </c>
      <c r="J22" s="74">
        <v>104847390</v>
      </c>
      <c r="K22" s="74">
        <v>151861</v>
      </c>
      <c r="L22" s="74">
        <v>104695529</v>
      </c>
      <c r="M22" s="182">
        <f t="shared" si="0"/>
        <v>4733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2714864671</v>
      </c>
      <c r="D23" s="183">
        <f t="shared" ref="D23:L23" si="1">SUM(D9:D22)</f>
        <v>2338985329</v>
      </c>
      <c r="E23" s="183">
        <f t="shared" si="1"/>
        <v>99935407</v>
      </c>
      <c r="F23" s="183">
        <f t="shared" si="1"/>
        <v>2239049922</v>
      </c>
      <c r="G23" s="183">
        <f t="shared" si="1"/>
        <v>7096421990</v>
      </c>
      <c r="H23" s="183">
        <f t="shared" si="1"/>
        <v>20810941</v>
      </c>
      <c r="I23" s="183">
        <f t="shared" si="1"/>
        <v>7075611049</v>
      </c>
      <c r="J23" s="183">
        <f t="shared" si="1"/>
        <v>2903735644</v>
      </c>
      <c r="K23" s="183">
        <f t="shared" si="1"/>
        <v>7666145</v>
      </c>
      <c r="L23" s="183">
        <f t="shared" si="1"/>
        <v>2831409499</v>
      </c>
      <c r="M23" s="182">
        <f>ROUND(G23*1000/D23,0)</f>
        <v>3034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13935745</v>
      </c>
      <c r="D24" s="67">
        <v>40454255</v>
      </c>
      <c r="E24" s="67">
        <v>933910</v>
      </c>
      <c r="F24" s="67">
        <v>39520345</v>
      </c>
      <c r="G24" s="67">
        <v>155711646</v>
      </c>
      <c r="H24" s="67">
        <v>274154</v>
      </c>
      <c r="I24" s="67">
        <v>155437492</v>
      </c>
      <c r="J24" s="68">
        <v>73803590</v>
      </c>
      <c r="K24" s="68">
        <v>118633</v>
      </c>
      <c r="L24" s="68">
        <v>73684957</v>
      </c>
      <c r="M24" s="174">
        <f t="shared" si="0"/>
        <v>3849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31471762</v>
      </c>
      <c r="D25" s="69">
        <v>57928238</v>
      </c>
      <c r="E25" s="69">
        <v>2725830</v>
      </c>
      <c r="F25" s="69">
        <v>55202408</v>
      </c>
      <c r="G25" s="69">
        <v>69072159</v>
      </c>
      <c r="H25" s="69">
        <v>434198</v>
      </c>
      <c r="I25" s="69">
        <v>68637961</v>
      </c>
      <c r="J25" s="70">
        <v>29442759</v>
      </c>
      <c r="K25" s="70">
        <v>176700</v>
      </c>
      <c r="L25" s="70">
        <v>29266059</v>
      </c>
      <c r="M25" s="177">
        <f t="shared" si="0"/>
        <v>1192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79822458</v>
      </c>
      <c r="D26" s="69">
        <v>92867542</v>
      </c>
      <c r="E26" s="69">
        <v>5037856</v>
      </c>
      <c r="F26" s="69">
        <v>87829686</v>
      </c>
      <c r="G26" s="69">
        <v>32300910</v>
      </c>
      <c r="H26" s="69">
        <v>497815</v>
      </c>
      <c r="I26" s="69">
        <v>31803095</v>
      </c>
      <c r="J26" s="70">
        <v>16241092</v>
      </c>
      <c r="K26" s="70">
        <v>224115</v>
      </c>
      <c r="L26" s="70">
        <v>16016977</v>
      </c>
      <c r="M26" s="177">
        <f t="shared" si="0"/>
        <v>348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18354504</v>
      </c>
      <c r="D27" s="69">
        <v>45895496</v>
      </c>
      <c r="E27" s="69">
        <v>2627406</v>
      </c>
      <c r="F27" s="69">
        <v>43268090</v>
      </c>
      <c r="G27" s="69">
        <v>37527396</v>
      </c>
      <c r="H27" s="69">
        <v>223138</v>
      </c>
      <c r="I27" s="69">
        <v>37304258</v>
      </c>
      <c r="J27" s="70">
        <v>16958735</v>
      </c>
      <c r="K27" s="70">
        <v>119493</v>
      </c>
      <c r="L27" s="70">
        <v>16839242</v>
      </c>
      <c r="M27" s="177">
        <f t="shared" si="0"/>
        <v>818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13454993</v>
      </c>
      <c r="D28" s="69">
        <v>56705007</v>
      </c>
      <c r="E28" s="69">
        <v>2063929</v>
      </c>
      <c r="F28" s="69">
        <v>54641078</v>
      </c>
      <c r="G28" s="69">
        <v>73346813</v>
      </c>
      <c r="H28" s="69">
        <v>275521</v>
      </c>
      <c r="I28" s="69">
        <v>73071292</v>
      </c>
      <c r="J28" s="70">
        <v>38371498</v>
      </c>
      <c r="K28" s="70">
        <v>139616</v>
      </c>
      <c r="L28" s="70">
        <v>38231882</v>
      </c>
      <c r="M28" s="177">
        <f t="shared" si="0"/>
        <v>1293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12921756</v>
      </c>
      <c r="D29" s="69">
        <v>48138244</v>
      </c>
      <c r="E29" s="69">
        <v>2389034</v>
      </c>
      <c r="F29" s="69">
        <v>45749210</v>
      </c>
      <c r="G29" s="69">
        <v>153615370</v>
      </c>
      <c r="H29" s="69">
        <v>301841</v>
      </c>
      <c r="I29" s="69">
        <v>153313529</v>
      </c>
      <c r="J29" s="70">
        <v>60179751</v>
      </c>
      <c r="K29" s="70">
        <v>165464</v>
      </c>
      <c r="L29" s="70">
        <v>60014287</v>
      </c>
      <c r="M29" s="177">
        <f t="shared" si="0"/>
        <v>3191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9390408</v>
      </c>
      <c r="D30" s="69">
        <v>20869592</v>
      </c>
      <c r="E30" s="69">
        <v>784987</v>
      </c>
      <c r="F30" s="69">
        <v>20084605</v>
      </c>
      <c r="G30" s="69">
        <v>102327165</v>
      </c>
      <c r="H30" s="69">
        <v>214156</v>
      </c>
      <c r="I30" s="69">
        <v>102113009</v>
      </c>
      <c r="J30" s="70">
        <v>38538609</v>
      </c>
      <c r="K30" s="70">
        <v>97356</v>
      </c>
      <c r="L30" s="70">
        <v>38441253</v>
      </c>
      <c r="M30" s="177">
        <f t="shared" si="0"/>
        <v>4903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103808554</v>
      </c>
      <c r="D31" s="69">
        <v>72251446</v>
      </c>
      <c r="E31" s="69">
        <v>3853207</v>
      </c>
      <c r="F31" s="69">
        <v>68398239</v>
      </c>
      <c r="G31" s="69">
        <v>34000073</v>
      </c>
      <c r="H31" s="69">
        <v>512288</v>
      </c>
      <c r="I31" s="69">
        <v>33487785</v>
      </c>
      <c r="J31" s="70">
        <v>17338056</v>
      </c>
      <c r="K31" s="70">
        <v>223071</v>
      </c>
      <c r="L31" s="70">
        <v>17114985</v>
      </c>
      <c r="M31" s="177">
        <f t="shared" si="0"/>
        <v>471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14581594</v>
      </c>
      <c r="D32" s="69">
        <v>56288406</v>
      </c>
      <c r="E32" s="69">
        <v>1150010</v>
      </c>
      <c r="F32" s="69">
        <v>55138396</v>
      </c>
      <c r="G32" s="69">
        <v>116204992</v>
      </c>
      <c r="H32" s="69">
        <v>253485</v>
      </c>
      <c r="I32" s="69">
        <v>115951507</v>
      </c>
      <c r="J32" s="70">
        <v>45841226</v>
      </c>
      <c r="K32" s="70">
        <v>93343</v>
      </c>
      <c r="L32" s="70">
        <v>45747883</v>
      </c>
      <c r="M32" s="177">
        <f t="shared" si="0"/>
        <v>2064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136882601</v>
      </c>
      <c r="D33" s="69">
        <v>235457399</v>
      </c>
      <c r="E33" s="69">
        <v>40023977</v>
      </c>
      <c r="F33" s="69">
        <v>195433422</v>
      </c>
      <c r="G33" s="69">
        <v>130332837</v>
      </c>
      <c r="H33" s="69">
        <v>5019748</v>
      </c>
      <c r="I33" s="69">
        <v>125313089</v>
      </c>
      <c r="J33" s="70">
        <v>71514082</v>
      </c>
      <c r="K33" s="70">
        <v>3102027</v>
      </c>
      <c r="L33" s="70">
        <v>68412055</v>
      </c>
      <c r="M33" s="177">
        <f t="shared" si="0"/>
        <v>554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81649508</v>
      </c>
      <c r="D34" s="73">
        <v>111130492</v>
      </c>
      <c r="E34" s="73">
        <v>4238241</v>
      </c>
      <c r="F34" s="73">
        <v>106892251</v>
      </c>
      <c r="G34" s="73">
        <v>42992847</v>
      </c>
      <c r="H34" s="73">
        <v>484400</v>
      </c>
      <c r="I34" s="73">
        <v>42508447</v>
      </c>
      <c r="J34" s="74">
        <v>21289852</v>
      </c>
      <c r="K34" s="74">
        <v>202591</v>
      </c>
      <c r="L34" s="74">
        <v>21087261</v>
      </c>
      <c r="M34" s="182">
        <f>ROUND(G34*1000/D34,0)</f>
        <v>387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516273883</v>
      </c>
      <c r="D35" s="183">
        <f>SUM(D24:D34)</f>
        <v>837986117</v>
      </c>
      <c r="E35" s="183">
        <f t="shared" ref="C35:L35" si="2">SUM(E24:E34)</f>
        <v>65828387</v>
      </c>
      <c r="F35" s="183">
        <f t="shared" si="2"/>
        <v>772157730</v>
      </c>
      <c r="G35" s="183">
        <f t="shared" si="2"/>
        <v>947432208</v>
      </c>
      <c r="H35" s="183">
        <f t="shared" si="2"/>
        <v>8490744</v>
      </c>
      <c r="I35" s="183">
        <f t="shared" si="2"/>
        <v>938941464</v>
      </c>
      <c r="J35" s="183">
        <f t="shared" si="2"/>
        <v>429519250</v>
      </c>
      <c r="K35" s="183">
        <f t="shared" si="2"/>
        <v>4662409</v>
      </c>
      <c r="L35" s="183">
        <f t="shared" si="2"/>
        <v>424856841</v>
      </c>
      <c r="M35" s="184">
        <f>ROUND(G35*1000/D35,0)</f>
        <v>1131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3231138554</v>
      </c>
      <c r="D36" s="185">
        <f t="shared" ref="C36:L36" si="3">D23+D35</f>
        <v>3176971446</v>
      </c>
      <c r="E36" s="185">
        <f t="shared" si="3"/>
        <v>165763794</v>
      </c>
      <c r="F36" s="185">
        <f t="shared" si="3"/>
        <v>3011207652</v>
      </c>
      <c r="G36" s="185">
        <f t="shared" si="3"/>
        <v>8043854198</v>
      </c>
      <c r="H36" s="185">
        <f t="shared" si="3"/>
        <v>29301685</v>
      </c>
      <c r="I36" s="185">
        <f t="shared" si="3"/>
        <v>8014552513</v>
      </c>
      <c r="J36" s="185">
        <f t="shared" si="3"/>
        <v>3333254894</v>
      </c>
      <c r="K36" s="185">
        <f t="shared" si="3"/>
        <v>12328554</v>
      </c>
      <c r="L36" s="185">
        <f t="shared" si="3"/>
        <v>3256266340</v>
      </c>
      <c r="M36" s="186">
        <f>ROUND(G36*1000/D36,0)</f>
        <v>2532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6"/>
  <sheetViews>
    <sheetView tabSelected="1" view="pageBreakPreview" zoomScale="70" zoomScaleNormal="50" zoomScaleSheetLayoutView="70" workbookViewId="0">
      <pane xSplit="2" ySplit="8" topLeftCell="C9" activePane="bottomRight" state="frozen"/>
      <selection activeCell="A36" sqref="A36"/>
      <selection pane="topRight" activeCell="A36" sqref="A36"/>
      <selection pane="bottomLeft" activeCell="A36" sqref="A36"/>
      <selection pane="bottomRight" activeCell="H2" sqref="H2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26" width="16.625" style="5" customWidth="1"/>
    <col min="27" max="16384" width="11" style="5"/>
  </cols>
  <sheetData>
    <row r="2" spans="1:26" ht="23.1" customHeight="1" x14ac:dyDescent="0.15">
      <c r="A2" s="2"/>
      <c r="B2" s="3"/>
      <c r="C2" s="4" t="s">
        <v>355</v>
      </c>
      <c r="O2" s="4" t="s">
        <v>355</v>
      </c>
    </row>
    <row r="3" spans="1:26" s="9" customFormat="1" ht="23.1" customHeight="1" thickBot="1" x14ac:dyDescent="0.2">
      <c r="A3" s="6"/>
      <c r="B3" s="6"/>
      <c r="C3" s="7" t="s">
        <v>111</v>
      </c>
      <c r="D3" s="8"/>
      <c r="E3" s="8"/>
      <c r="M3" s="9" t="s">
        <v>89</v>
      </c>
      <c r="N3" s="10" t="s">
        <v>112</v>
      </c>
      <c r="O3" s="7" t="s">
        <v>114</v>
      </c>
      <c r="Z3" s="10" t="s">
        <v>112</v>
      </c>
    </row>
    <row r="4" spans="1:26" ht="23.1" customHeight="1" x14ac:dyDescent="0.15">
      <c r="A4" s="11"/>
      <c r="B4" s="12"/>
      <c r="C4" s="13"/>
      <c r="D4" s="14" t="s">
        <v>159</v>
      </c>
      <c r="E4" s="14"/>
      <c r="F4" s="15"/>
      <c r="G4" s="13"/>
      <c r="H4" s="14" t="s">
        <v>160</v>
      </c>
      <c r="I4" s="14"/>
      <c r="J4" s="15"/>
      <c r="K4" s="13"/>
      <c r="L4" s="14" t="s">
        <v>163</v>
      </c>
      <c r="M4" s="14"/>
      <c r="N4" s="16"/>
      <c r="O4" s="13"/>
      <c r="P4" s="14" t="s">
        <v>167</v>
      </c>
      <c r="Q4" s="14"/>
      <c r="R4" s="15"/>
      <c r="S4" s="13"/>
      <c r="T4" s="14" t="s">
        <v>161</v>
      </c>
      <c r="U4" s="14"/>
      <c r="V4" s="15"/>
      <c r="W4" s="13"/>
      <c r="X4" s="14" t="s">
        <v>162</v>
      </c>
      <c r="Y4" s="14"/>
      <c r="Z4" s="16"/>
    </row>
    <row r="5" spans="1:26" ht="23.1" customHeight="1" x14ac:dyDescent="0.15">
      <c r="A5" s="17"/>
      <c r="B5" s="18"/>
      <c r="C5" s="19"/>
      <c r="D5" s="20"/>
      <c r="E5" s="21" t="s">
        <v>30</v>
      </c>
      <c r="F5" s="22" t="s">
        <v>30</v>
      </c>
      <c r="G5" s="19"/>
      <c r="H5" s="20"/>
      <c r="I5" s="21" t="s">
        <v>30</v>
      </c>
      <c r="J5" s="22" t="s">
        <v>30</v>
      </c>
      <c r="K5" s="19"/>
      <c r="L5" s="20"/>
      <c r="M5" s="21" t="s">
        <v>30</v>
      </c>
      <c r="N5" s="23" t="s">
        <v>30</v>
      </c>
      <c r="O5" s="19"/>
      <c r="P5" s="20"/>
      <c r="Q5" s="21" t="s">
        <v>30</v>
      </c>
      <c r="R5" s="22" t="s">
        <v>30</v>
      </c>
      <c r="S5" s="19"/>
      <c r="T5" s="20"/>
      <c r="U5" s="21" t="s">
        <v>30</v>
      </c>
      <c r="V5" s="22" t="s">
        <v>30</v>
      </c>
      <c r="W5" s="19"/>
      <c r="X5" s="20"/>
      <c r="Y5" s="21" t="s">
        <v>30</v>
      </c>
      <c r="Z5" s="23" t="s">
        <v>30</v>
      </c>
    </row>
    <row r="6" spans="1:26" ht="23.1" customHeight="1" x14ac:dyDescent="0.15">
      <c r="A6" s="24" t="s">
        <v>126</v>
      </c>
      <c r="B6" s="25"/>
      <c r="C6" s="26" t="s">
        <v>90</v>
      </c>
      <c r="D6" s="26" t="s">
        <v>91</v>
      </c>
      <c r="E6" s="26" t="s">
        <v>31</v>
      </c>
      <c r="F6" s="26" t="s">
        <v>32</v>
      </c>
      <c r="G6" s="26" t="s">
        <v>90</v>
      </c>
      <c r="H6" s="26" t="s">
        <v>91</v>
      </c>
      <c r="I6" s="26" t="s">
        <v>31</v>
      </c>
      <c r="J6" s="26" t="s">
        <v>32</v>
      </c>
      <c r="K6" s="26" t="s">
        <v>90</v>
      </c>
      <c r="L6" s="26" t="s">
        <v>91</v>
      </c>
      <c r="M6" s="26" t="s">
        <v>31</v>
      </c>
      <c r="N6" s="27" t="s">
        <v>32</v>
      </c>
      <c r="O6" s="26" t="s">
        <v>90</v>
      </c>
      <c r="P6" s="26" t="s">
        <v>91</v>
      </c>
      <c r="Q6" s="26" t="s">
        <v>31</v>
      </c>
      <c r="R6" s="26" t="s">
        <v>32</v>
      </c>
      <c r="S6" s="26" t="s">
        <v>90</v>
      </c>
      <c r="T6" s="26" t="s">
        <v>91</v>
      </c>
      <c r="U6" s="26" t="s">
        <v>31</v>
      </c>
      <c r="V6" s="26" t="s">
        <v>32</v>
      </c>
      <c r="W6" s="26" t="s">
        <v>90</v>
      </c>
      <c r="X6" s="26" t="s">
        <v>91</v>
      </c>
      <c r="Y6" s="26" t="s">
        <v>31</v>
      </c>
      <c r="Z6" s="27" t="s">
        <v>32</v>
      </c>
    </row>
    <row r="7" spans="1:26" ht="23.1" customHeight="1" x14ac:dyDescent="0.15">
      <c r="A7" s="17"/>
      <c r="C7" s="28"/>
      <c r="D7" s="29" t="s">
        <v>92</v>
      </c>
      <c r="E7" s="29" t="s">
        <v>93</v>
      </c>
      <c r="F7" s="29" t="s">
        <v>94</v>
      </c>
      <c r="G7" s="28"/>
      <c r="H7" s="29" t="s">
        <v>92</v>
      </c>
      <c r="I7" s="29" t="s">
        <v>93</v>
      </c>
      <c r="J7" s="29" t="s">
        <v>94</v>
      </c>
      <c r="K7" s="28"/>
      <c r="L7" s="29" t="s">
        <v>92</v>
      </c>
      <c r="M7" s="29" t="s">
        <v>93</v>
      </c>
      <c r="N7" s="30" t="s">
        <v>94</v>
      </c>
      <c r="O7" s="28"/>
      <c r="P7" s="29" t="s">
        <v>92</v>
      </c>
      <c r="Q7" s="29" t="s">
        <v>93</v>
      </c>
      <c r="R7" s="29" t="s">
        <v>94</v>
      </c>
      <c r="S7" s="28"/>
      <c r="T7" s="29" t="s">
        <v>92</v>
      </c>
      <c r="U7" s="29" t="s">
        <v>93</v>
      </c>
      <c r="V7" s="29" t="s">
        <v>94</v>
      </c>
      <c r="W7" s="28"/>
      <c r="X7" s="29" t="s">
        <v>92</v>
      </c>
      <c r="Y7" s="29" t="s">
        <v>93</v>
      </c>
      <c r="Z7" s="30" t="s">
        <v>94</v>
      </c>
    </row>
    <row r="8" spans="1:26" ht="23.1" customHeight="1" x14ac:dyDescent="0.15">
      <c r="A8" s="31"/>
      <c r="B8" s="32"/>
      <c r="C8" s="33" t="s">
        <v>95</v>
      </c>
      <c r="D8" s="34" t="s">
        <v>96</v>
      </c>
      <c r="E8" s="34" t="s">
        <v>97</v>
      </c>
      <c r="F8" s="34" t="s">
        <v>98</v>
      </c>
      <c r="G8" s="33" t="s">
        <v>99</v>
      </c>
      <c r="H8" s="34" t="s">
        <v>100</v>
      </c>
      <c r="I8" s="33" t="s">
        <v>101</v>
      </c>
      <c r="J8" s="33" t="s">
        <v>102</v>
      </c>
      <c r="K8" s="33" t="s">
        <v>103</v>
      </c>
      <c r="L8" s="34" t="s">
        <v>104</v>
      </c>
      <c r="M8" s="33" t="s">
        <v>105</v>
      </c>
      <c r="N8" s="35" t="s">
        <v>106</v>
      </c>
      <c r="O8" s="33" t="s">
        <v>107</v>
      </c>
      <c r="P8" s="34" t="s">
        <v>108</v>
      </c>
      <c r="Q8" s="33" t="s">
        <v>109</v>
      </c>
      <c r="R8" s="33" t="s">
        <v>110</v>
      </c>
      <c r="S8" s="33"/>
      <c r="T8" s="34"/>
      <c r="U8" s="33"/>
      <c r="V8" s="33"/>
      <c r="W8" s="33" t="s">
        <v>154</v>
      </c>
      <c r="X8" s="33" t="s">
        <v>155</v>
      </c>
      <c r="Y8" s="33" t="s">
        <v>156</v>
      </c>
      <c r="Z8" s="35" t="s">
        <v>157</v>
      </c>
    </row>
    <row r="9" spans="1:26" ht="23.1" customHeight="1" x14ac:dyDescent="0.2">
      <c r="A9" s="36">
        <v>1</v>
      </c>
      <c r="B9" s="37" t="s">
        <v>41</v>
      </c>
      <c r="C9" s="151">
        <v>4808</v>
      </c>
      <c r="D9" s="151">
        <v>56481</v>
      </c>
      <c r="E9" s="151">
        <v>1597</v>
      </c>
      <c r="F9" s="151">
        <v>54884</v>
      </c>
      <c r="G9" s="151">
        <v>2465</v>
      </c>
      <c r="H9" s="151">
        <v>34129</v>
      </c>
      <c r="I9" s="151">
        <v>2739</v>
      </c>
      <c r="J9" s="151">
        <v>31390</v>
      </c>
      <c r="K9" s="151">
        <v>8373</v>
      </c>
      <c r="L9" s="151">
        <v>352787</v>
      </c>
      <c r="M9" s="151">
        <v>2179</v>
      </c>
      <c r="N9" s="152">
        <v>350608</v>
      </c>
      <c r="O9" s="151">
        <v>2541</v>
      </c>
      <c r="P9" s="151">
        <v>29261</v>
      </c>
      <c r="Q9" s="151">
        <v>4112</v>
      </c>
      <c r="R9" s="151">
        <v>25149</v>
      </c>
      <c r="S9" s="151">
        <f>W9-C9-G9-K9-O9</f>
        <v>138451</v>
      </c>
      <c r="T9" s="151">
        <f>X9-D9-H9-L9-P9</f>
        <v>47341</v>
      </c>
      <c r="U9" s="151">
        <f t="shared" ref="T9:V22" si="0">Y9-E9-I9-M9-Q9</f>
        <v>4493</v>
      </c>
      <c r="V9" s="151">
        <f t="shared" si="0"/>
        <v>42848</v>
      </c>
      <c r="W9" s="151">
        <v>156638</v>
      </c>
      <c r="X9" s="151">
        <v>519999</v>
      </c>
      <c r="Y9" s="151">
        <v>15120</v>
      </c>
      <c r="Z9" s="152">
        <v>504879</v>
      </c>
    </row>
    <row r="10" spans="1:26" ht="23.1" customHeight="1" x14ac:dyDescent="0.2">
      <c r="A10" s="38">
        <v>2</v>
      </c>
      <c r="B10" s="39" t="s">
        <v>42</v>
      </c>
      <c r="C10" s="156">
        <v>148</v>
      </c>
      <c r="D10" s="156">
        <v>18372</v>
      </c>
      <c r="E10" s="156">
        <v>1174</v>
      </c>
      <c r="F10" s="156">
        <v>17198</v>
      </c>
      <c r="G10" s="156">
        <v>116</v>
      </c>
      <c r="H10" s="156">
        <v>14430</v>
      </c>
      <c r="I10" s="156">
        <v>1432</v>
      </c>
      <c r="J10" s="156">
        <v>12998</v>
      </c>
      <c r="K10" s="156">
        <v>2133</v>
      </c>
      <c r="L10" s="156">
        <v>158570</v>
      </c>
      <c r="M10" s="156">
        <v>2722</v>
      </c>
      <c r="N10" s="157">
        <v>155848</v>
      </c>
      <c r="O10" s="156">
        <v>359</v>
      </c>
      <c r="P10" s="156">
        <v>15436</v>
      </c>
      <c r="Q10" s="156">
        <v>2056</v>
      </c>
      <c r="R10" s="156">
        <v>13380</v>
      </c>
      <c r="S10" s="156">
        <f>W10-C10-G10-K10-O10</f>
        <v>76301</v>
      </c>
      <c r="T10" s="156">
        <f t="shared" si="0"/>
        <v>16602</v>
      </c>
      <c r="U10" s="156">
        <f>Y10-E10-I10-M10-Q10</f>
        <v>769</v>
      </c>
      <c r="V10" s="156">
        <f t="shared" si="0"/>
        <v>15833</v>
      </c>
      <c r="W10" s="156">
        <v>79057</v>
      </c>
      <c r="X10" s="156">
        <v>223410</v>
      </c>
      <c r="Y10" s="156">
        <v>8153</v>
      </c>
      <c r="Z10" s="157">
        <v>215257</v>
      </c>
    </row>
    <row r="11" spans="1:26" ht="23.1" customHeight="1" x14ac:dyDescent="0.2">
      <c r="A11" s="38">
        <v>3</v>
      </c>
      <c r="B11" s="39" t="s">
        <v>43</v>
      </c>
      <c r="C11" s="156">
        <v>2312</v>
      </c>
      <c r="D11" s="156">
        <v>55898</v>
      </c>
      <c r="E11" s="156">
        <v>1931</v>
      </c>
      <c r="F11" s="156">
        <v>53967</v>
      </c>
      <c r="G11" s="156">
        <v>1591</v>
      </c>
      <c r="H11" s="156">
        <v>30945</v>
      </c>
      <c r="I11" s="156">
        <v>1984</v>
      </c>
      <c r="J11" s="156">
        <v>28961</v>
      </c>
      <c r="K11" s="156">
        <v>4133</v>
      </c>
      <c r="L11" s="156">
        <v>137895</v>
      </c>
      <c r="M11" s="156">
        <v>2461</v>
      </c>
      <c r="N11" s="157">
        <v>135434</v>
      </c>
      <c r="O11" s="156">
        <v>1551</v>
      </c>
      <c r="P11" s="156">
        <v>19891</v>
      </c>
      <c r="Q11" s="156">
        <v>1911</v>
      </c>
      <c r="R11" s="156">
        <v>17980</v>
      </c>
      <c r="S11" s="156">
        <f t="shared" ref="S11:S21" si="1">W11-C11-G11-K11-O11</f>
        <v>111532</v>
      </c>
      <c r="T11" s="156">
        <f t="shared" si="0"/>
        <v>39870</v>
      </c>
      <c r="U11" s="156">
        <f t="shared" si="0"/>
        <v>3246</v>
      </c>
      <c r="V11" s="156">
        <f t="shared" si="0"/>
        <v>36624</v>
      </c>
      <c r="W11" s="156">
        <v>121119</v>
      </c>
      <c r="X11" s="156">
        <v>284499</v>
      </c>
      <c r="Y11" s="156">
        <v>11533</v>
      </c>
      <c r="Z11" s="157">
        <v>272966</v>
      </c>
    </row>
    <row r="12" spans="1:26" ht="23.1" customHeight="1" x14ac:dyDescent="0.2">
      <c r="A12" s="38">
        <v>4</v>
      </c>
      <c r="B12" s="39" t="s">
        <v>44</v>
      </c>
      <c r="C12" s="156">
        <v>1246</v>
      </c>
      <c r="D12" s="156">
        <v>35024</v>
      </c>
      <c r="E12" s="156">
        <v>2050</v>
      </c>
      <c r="F12" s="156">
        <v>32974</v>
      </c>
      <c r="G12" s="156">
        <v>842</v>
      </c>
      <c r="H12" s="156">
        <v>21079</v>
      </c>
      <c r="I12" s="156">
        <v>1981</v>
      </c>
      <c r="J12" s="156">
        <v>19098</v>
      </c>
      <c r="K12" s="156">
        <v>3842</v>
      </c>
      <c r="L12" s="156">
        <v>133466</v>
      </c>
      <c r="M12" s="156">
        <v>3510</v>
      </c>
      <c r="N12" s="157">
        <v>129956</v>
      </c>
      <c r="O12" s="156">
        <v>1660</v>
      </c>
      <c r="P12" s="156">
        <v>29796</v>
      </c>
      <c r="Q12" s="156">
        <v>3073</v>
      </c>
      <c r="R12" s="156">
        <v>26723</v>
      </c>
      <c r="S12" s="156">
        <f t="shared" si="1"/>
        <v>76491</v>
      </c>
      <c r="T12" s="156">
        <f t="shared" si="0"/>
        <v>32075</v>
      </c>
      <c r="U12" s="156">
        <f t="shared" si="0"/>
        <v>1326</v>
      </c>
      <c r="V12" s="156">
        <f t="shared" si="0"/>
        <v>30749</v>
      </c>
      <c r="W12" s="156">
        <v>84081</v>
      </c>
      <c r="X12" s="156">
        <v>251440</v>
      </c>
      <c r="Y12" s="156">
        <v>11940</v>
      </c>
      <c r="Z12" s="157">
        <v>239500</v>
      </c>
    </row>
    <row r="13" spans="1:26" ht="23.1" customHeight="1" x14ac:dyDescent="0.2">
      <c r="A13" s="38">
        <v>5</v>
      </c>
      <c r="B13" s="39" t="s">
        <v>45</v>
      </c>
      <c r="C13" s="156">
        <v>694</v>
      </c>
      <c r="D13" s="156">
        <v>28797</v>
      </c>
      <c r="E13" s="156">
        <v>564</v>
      </c>
      <c r="F13" s="156">
        <v>28233</v>
      </c>
      <c r="G13" s="156">
        <v>928</v>
      </c>
      <c r="H13" s="156">
        <v>28929</v>
      </c>
      <c r="I13" s="156">
        <v>1357</v>
      </c>
      <c r="J13" s="156">
        <v>27572</v>
      </c>
      <c r="K13" s="156">
        <v>2734</v>
      </c>
      <c r="L13" s="156">
        <v>86821</v>
      </c>
      <c r="M13" s="156">
        <v>1585</v>
      </c>
      <c r="N13" s="157">
        <v>85236</v>
      </c>
      <c r="O13" s="156">
        <v>1987</v>
      </c>
      <c r="P13" s="156">
        <v>35581</v>
      </c>
      <c r="Q13" s="156">
        <v>3541</v>
      </c>
      <c r="R13" s="156">
        <v>32040</v>
      </c>
      <c r="S13" s="156">
        <f t="shared" si="1"/>
        <v>74649</v>
      </c>
      <c r="T13" s="156">
        <f t="shared" si="0"/>
        <v>21797</v>
      </c>
      <c r="U13" s="156">
        <f t="shared" si="0"/>
        <v>855</v>
      </c>
      <c r="V13" s="156">
        <f>Z13-F13-J13-N13-R13</f>
        <v>20942</v>
      </c>
      <c r="W13" s="156">
        <v>80992</v>
      </c>
      <c r="X13" s="156">
        <v>201925</v>
      </c>
      <c r="Y13" s="156">
        <v>7902</v>
      </c>
      <c r="Z13" s="157">
        <v>194023</v>
      </c>
    </row>
    <row r="14" spans="1:26" ht="23.1" customHeight="1" x14ac:dyDescent="0.2">
      <c r="A14" s="38">
        <v>6</v>
      </c>
      <c r="B14" s="39" t="s">
        <v>46</v>
      </c>
      <c r="C14" s="156">
        <v>466</v>
      </c>
      <c r="D14" s="156">
        <v>34665</v>
      </c>
      <c r="E14" s="156">
        <v>1006</v>
      </c>
      <c r="F14" s="156">
        <v>33659</v>
      </c>
      <c r="G14" s="156">
        <v>1329</v>
      </c>
      <c r="H14" s="156">
        <v>20897</v>
      </c>
      <c r="I14" s="156">
        <v>1992</v>
      </c>
      <c r="J14" s="156">
        <v>18905</v>
      </c>
      <c r="K14" s="156">
        <v>2754</v>
      </c>
      <c r="L14" s="156">
        <v>93459</v>
      </c>
      <c r="M14" s="156">
        <v>4743</v>
      </c>
      <c r="N14" s="157">
        <v>88716</v>
      </c>
      <c r="O14" s="156">
        <v>3108</v>
      </c>
      <c r="P14" s="156">
        <v>47228</v>
      </c>
      <c r="Q14" s="156">
        <v>6504</v>
      </c>
      <c r="R14" s="156">
        <v>40724</v>
      </c>
      <c r="S14" s="156">
        <f t="shared" si="1"/>
        <v>74745</v>
      </c>
      <c r="T14" s="156">
        <f t="shared" si="0"/>
        <v>40795</v>
      </c>
      <c r="U14" s="156">
        <f t="shared" si="0"/>
        <v>6252</v>
      </c>
      <c r="V14" s="156">
        <f t="shared" si="0"/>
        <v>34543</v>
      </c>
      <c r="W14" s="156">
        <v>82402</v>
      </c>
      <c r="X14" s="156">
        <v>237044</v>
      </c>
      <c r="Y14" s="156">
        <v>20497</v>
      </c>
      <c r="Z14" s="157">
        <v>216547</v>
      </c>
    </row>
    <row r="15" spans="1:26" ht="23.1" customHeight="1" x14ac:dyDescent="0.2">
      <c r="A15" s="38">
        <v>7</v>
      </c>
      <c r="B15" s="39" t="s">
        <v>47</v>
      </c>
      <c r="C15" s="156">
        <v>519</v>
      </c>
      <c r="D15" s="156">
        <v>32053</v>
      </c>
      <c r="E15" s="156">
        <v>1121</v>
      </c>
      <c r="F15" s="156">
        <v>30932</v>
      </c>
      <c r="G15" s="156">
        <v>881</v>
      </c>
      <c r="H15" s="156">
        <v>23105</v>
      </c>
      <c r="I15" s="156">
        <v>1675</v>
      </c>
      <c r="J15" s="156">
        <v>21430</v>
      </c>
      <c r="K15" s="156">
        <v>1238</v>
      </c>
      <c r="L15" s="156">
        <v>123766</v>
      </c>
      <c r="M15" s="156">
        <v>1084</v>
      </c>
      <c r="N15" s="157">
        <v>122682</v>
      </c>
      <c r="O15" s="156">
        <v>481</v>
      </c>
      <c r="P15" s="156">
        <v>6530</v>
      </c>
      <c r="Q15" s="156">
        <v>1308</v>
      </c>
      <c r="R15" s="156">
        <v>5222</v>
      </c>
      <c r="S15" s="156">
        <f t="shared" si="1"/>
        <v>69053</v>
      </c>
      <c r="T15" s="156">
        <f t="shared" si="0"/>
        <v>24042</v>
      </c>
      <c r="U15" s="156">
        <f t="shared" si="0"/>
        <v>744</v>
      </c>
      <c r="V15" s="156">
        <f t="shared" si="0"/>
        <v>23298</v>
      </c>
      <c r="W15" s="156">
        <v>72172</v>
      </c>
      <c r="X15" s="156">
        <v>209496</v>
      </c>
      <c r="Y15" s="156">
        <v>5932</v>
      </c>
      <c r="Z15" s="157">
        <v>203564</v>
      </c>
    </row>
    <row r="16" spans="1:26" ht="23.1" customHeight="1" x14ac:dyDescent="0.2">
      <c r="A16" s="38">
        <v>8</v>
      </c>
      <c r="B16" s="39" t="s">
        <v>48</v>
      </c>
      <c r="C16" s="156">
        <v>1408</v>
      </c>
      <c r="D16" s="156">
        <v>37965</v>
      </c>
      <c r="E16" s="156">
        <v>1148</v>
      </c>
      <c r="F16" s="156">
        <v>36817</v>
      </c>
      <c r="G16" s="156">
        <v>901</v>
      </c>
      <c r="H16" s="156">
        <v>22885</v>
      </c>
      <c r="I16" s="156">
        <v>1381</v>
      </c>
      <c r="J16" s="156">
        <v>21504</v>
      </c>
      <c r="K16" s="156">
        <v>1426</v>
      </c>
      <c r="L16" s="156">
        <v>61957</v>
      </c>
      <c r="M16" s="156">
        <v>603</v>
      </c>
      <c r="N16" s="157">
        <v>61354</v>
      </c>
      <c r="O16" s="156">
        <v>706</v>
      </c>
      <c r="P16" s="156">
        <v>7105</v>
      </c>
      <c r="Q16" s="156">
        <v>962</v>
      </c>
      <c r="R16" s="156">
        <v>6143</v>
      </c>
      <c r="S16" s="156">
        <f t="shared" si="1"/>
        <v>46249</v>
      </c>
      <c r="T16" s="156">
        <f t="shared" si="0"/>
        <v>9899</v>
      </c>
      <c r="U16" s="156">
        <f t="shared" si="0"/>
        <v>363</v>
      </c>
      <c r="V16" s="156">
        <f t="shared" si="0"/>
        <v>9536</v>
      </c>
      <c r="W16" s="156">
        <v>50690</v>
      </c>
      <c r="X16" s="156">
        <v>139811</v>
      </c>
      <c r="Y16" s="156">
        <v>4457</v>
      </c>
      <c r="Z16" s="157">
        <v>135354</v>
      </c>
    </row>
    <row r="17" spans="1:26" ht="23.1" customHeight="1" x14ac:dyDescent="0.2">
      <c r="A17" s="38">
        <v>9</v>
      </c>
      <c r="B17" s="39" t="s">
        <v>49</v>
      </c>
      <c r="C17" s="156">
        <v>1012</v>
      </c>
      <c r="D17" s="156">
        <v>58447</v>
      </c>
      <c r="E17" s="156">
        <v>1169</v>
      </c>
      <c r="F17" s="156">
        <v>57278</v>
      </c>
      <c r="G17" s="156">
        <v>474</v>
      </c>
      <c r="H17" s="156">
        <v>15074</v>
      </c>
      <c r="I17" s="156">
        <v>797</v>
      </c>
      <c r="J17" s="156">
        <v>14277</v>
      </c>
      <c r="K17" s="156">
        <v>1301</v>
      </c>
      <c r="L17" s="156">
        <v>65525</v>
      </c>
      <c r="M17" s="156">
        <v>1915</v>
      </c>
      <c r="N17" s="157">
        <v>63610</v>
      </c>
      <c r="O17" s="156">
        <v>727</v>
      </c>
      <c r="P17" s="156">
        <v>24505</v>
      </c>
      <c r="Q17" s="156">
        <v>2414</v>
      </c>
      <c r="R17" s="156">
        <v>22091</v>
      </c>
      <c r="S17" s="156">
        <f t="shared" si="1"/>
        <v>59296</v>
      </c>
      <c r="T17" s="156">
        <f t="shared" si="0"/>
        <v>19616</v>
      </c>
      <c r="U17" s="156">
        <f t="shared" si="0"/>
        <v>2574</v>
      </c>
      <c r="V17" s="156">
        <f t="shared" si="0"/>
        <v>17042</v>
      </c>
      <c r="W17" s="156">
        <v>62810</v>
      </c>
      <c r="X17" s="156">
        <v>183167</v>
      </c>
      <c r="Y17" s="156">
        <v>8869</v>
      </c>
      <c r="Z17" s="157">
        <v>174298</v>
      </c>
    </row>
    <row r="18" spans="1:26" ht="23.1" customHeight="1" x14ac:dyDescent="0.2">
      <c r="A18" s="38">
        <v>10</v>
      </c>
      <c r="B18" s="39" t="s">
        <v>50</v>
      </c>
      <c r="C18" s="156">
        <v>359</v>
      </c>
      <c r="D18" s="156">
        <v>19665</v>
      </c>
      <c r="E18" s="156">
        <v>356</v>
      </c>
      <c r="F18" s="156">
        <v>19309</v>
      </c>
      <c r="G18" s="156">
        <v>186</v>
      </c>
      <c r="H18" s="156">
        <v>7495</v>
      </c>
      <c r="I18" s="156">
        <v>446</v>
      </c>
      <c r="J18" s="156">
        <v>7049</v>
      </c>
      <c r="K18" s="156">
        <v>606</v>
      </c>
      <c r="L18" s="156">
        <v>32605</v>
      </c>
      <c r="M18" s="156">
        <v>901</v>
      </c>
      <c r="N18" s="157">
        <v>31704</v>
      </c>
      <c r="O18" s="156">
        <v>380</v>
      </c>
      <c r="P18" s="156">
        <v>16050</v>
      </c>
      <c r="Q18" s="156">
        <v>2123</v>
      </c>
      <c r="R18" s="156">
        <v>13927</v>
      </c>
      <c r="S18" s="156">
        <f t="shared" si="1"/>
        <v>28987</v>
      </c>
      <c r="T18" s="156">
        <f t="shared" si="0"/>
        <v>11855</v>
      </c>
      <c r="U18" s="156">
        <f t="shared" si="0"/>
        <v>1581</v>
      </c>
      <c r="V18" s="156">
        <f t="shared" si="0"/>
        <v>10274</v>
      </c>
      <c r="W18" s="156">
        <v>30518</v>
      </c>
      <c r="X18" s="156">
        <v>87670</v>
      </c>
      <c r="Y18" s="156">
        <v>5407</v>
      </c>
      <c r="Z18" s="157">
        <v>82263</v>
      </c>
    </row>
    <row r="19" spans="1:26" ht="23.1" customHeight="1" x14ac:dyDescent="0.2">
      <c r="A19" s="40">
        <v>11</v>
      </c>
      <c r="B19" s="41" t="s">
        <v>116</v>
      </c>
      <c r="C19" s="161">
        <v>633</v>
      </c>
      <c r="D19" s="161">
        <v>29023</v>
      </c>
      <c r="E19" s="161">
        <v>742</v>
      </c>
      <c r="F19" s="161">
        <v>28281</v>
      </c>
      <c r="G19" s="161">
        <v>585</v>
      </c>
      <c r="H19" s="161">
        <v>17769</v>
      </c>
      <c r="I19" s="161">
        <v>956</v>
      </c>
      <c r="J19" s="161">
        <v>16813</v>
      </c>
      <c r="K19" s="161">
        <v>1733</v>
      </c>
      <c r="L19" s="161">
        <v>102697</v>
      </c>
      <c r="M19" s="161">
        <v>2135</v>
      </c>
      <c r="N19" s="162">
        <v>100562</v>
      </c>
      <c r="O19" s="161">
        <v>1797</v>
      </c>
      <c r="P19" s="161">
        <v>72633</v>
      </c>
      <c r="Q19" s="161">
        <v>48024</v>
      </c>
      <c r="R19" s="161">
        <v>24609</v>
      </c>
      <c r="S19" s="156">
        <f t="shared" si="1"/>
        <v>57360</v>
      </c>
      <c r="T19" s="156">
        <f t="shared" si="0"/>
        <v>36974</v>
      </c>
      <c r="U19" s="156">
        <f t="shared" si="0"/>
        <v>9087</v>
      </c>
      <c r="V19" s="156">
        <f t="shared" si="0"/>
        <v>27887</v>
      </c>
      <c r="W19" s="161">
        <v>62108</v>
      </c>
      <c r="X19" s="161">
        <v>259096</v>
      </c>
      <c r="Y19" s="161">
        <v>60944</v>
      </c>
      <c r="Z19" s="162">
        <v>198152</v>
      </c>
    </row>
    <row r="20" spans="1:26" ht="23.1" customHeight="1" x14ac:dyDescent="0.2">
      <c r="A20" s="40">
        <v>12</v>
      </c>
      <c r="B20" s="41" t="s">
        <v>115</v>
      </c>
      <c r="C20" s="161">
        <v>656</v>
      </c>
      <c r="D20" s="161">
        <v>27734</v>
      </c>
      <c r="E20" s="161">
        <v>555</v>
      </c>
      <c r="F20" s="161">
        <v>27179</v>
      </c>
      <c r="G20" s="161">
        <v>283</v>
      </c>
      <c r="H20" s="161">
        <v>5876</v>
      </c>
      <c r="I20" s="161">
        <v>300</v>
      </c>
      <c r="J20" s="161">
        <v>5576</v>
      </c>
      <c r="K20" s="161">
        <v>1037</v>
      </c>
      <c r="L20" s="161">
        <v>34491</v>
      </c>
      <c r="M20" s="161">
        <v>370</v>
      </c>
      <c r="N20" s="162">
        <v>34121</v>
      </c>
      <c r="O20" s="161">
        <v>713</v>
      </c>
      <c r="P20" s="161">
        <v>7400</v>
      </c>
      <c r="Q20" s="161">
        <v>750</v>
      </c>
      <c r="R20" s="161">
        <v>6650</v>
      </c>
      <c r="S20" s="156">
        <f t="shared" si="1"/>
        <v>31401</v>
      </c>
      <c r="T20" s="156">
        <f t="shared" si="0"/>
        <v>11321</v>
      </c>
      <c r="U20" s="156">
        <f t="shared" si="0"/>
        <v>398</v>
      </c>
      <c r="V20" s="156">
        <f t="shared" si="0"/>
        <v>10923</v>
      </c>
      <c r="W20" s="161">
        <v>34090</v>
      </c>
      <c r="X20" s="161">
        <v>86822</v>
      </c>
      <c r="Y20" s="161">
        <v>2373</v>
      </c>
      <c r="Z20" s="162">
        <v>84449</v>
      </c>
    </row>
    <row r="21" spans="1:26" ht="23.1" customHeight="1" x14ac:dyDescent="0.2">
      <c r="A21" s="40">
        <v>13</v>
      </c>
      <c r="B21" s="41" t="s">
        <v>117</v>
      </c>
      <c r="C21" s="161">
        <v>1215</v>
      </c>
      <c r="D21" s="161">
        <v>22717</v>
      </c>
      <c r="E21" s="161">
        <v>596</v>
      </c>
      <c r="F21" s="161">
        <v>22121</v>
      </c>
      <c r="G21" s="161">
        <v>1020</v>
      </c>
      <c r="H21" s="161">
        <v>15552</v>
      </c>
      <c r="I21" s="161">
        <v>815</v>
      </c>
      <c r="J21" s="161">
        <v>14737</v>
      </c>
      <c r="K21" s="161">
        <v>903</v>
      </c>
      <c r="L21" s="161">
        <v>27681</v>
      </c>
      <c r="M21" s="161">
        <v>1123</v>
      </c>
      <c r="N21" s="162">
        <v>26558</v>
      </c>
      <c r="O21" s="161">
        <v>1070</v>
      </c>
      <c r="P21" s="161">
        <v>21732</v>
      </c>
      <c r="Q21" s="161">
        <v>3534</v>
      </c>
      <c r="R21" s="161">
        <v>18198</v>
      </c>
      <c r="S21" s="156">
        <f t="shared" si="1"/>
        <v>30925</v>
      </c>
      <c r="T21" s="156">
        <f t="shared" si="0"/>
        <v>15882</v>
      </c>
      <c r="U21" s="156">
        <f t="shared" si="0"/>
        <v>1208</v>
      </c>
      <c r="V21" s="156">
        <f t="shared" si="0"/>
        <v>14674</v>
      </c>
      <c r="W21" s="161">
        <v>35133</v>
      </c>
      <c r="X21" s="161">
        <v>103564</v>
      </c>
      <c r="Y21" s="161">
        <v>7276</v>
      </c>
      <c r="Z21" s="162">
        <v>96288</v>
      </c>
    </row>
    <row r="22" spans="1:26" ht="23.1" customHeight="1" x14ac:dyDescent="0.2">
      <c r="A22" s="42">
        <v>14</v>
      </c>
      <c r="B22" s="43" t="s">
        <v>118</v>
      </c>
      <c r="C22" s="166">
        <v>507</v>
      </c>
      <c r="D22" s="166">
        <v>11530</v>
      </c>
      <c r="E22" s="166">
        <v>384</v>
      </c>
      <c r="F22" s="166">
        <v>11146</v>
      </c>
      <c r="G22" s="166">
        <v>481</v>
      </c>
      <c r="H22" s="166">
        <v>14748</v>
      </c>
      <c r="I22" s="166">
        <v>971</v>
      </c>
      <c r="J22" s="166">
        <v>13777</v>
      </c>
      <c r="K22" s="166">
        <v>648</v>
      </c>
      <c r="L22" s="166">
        <v>43242</v>
      </c>
      <c r="M22" s="166">
        <v>266</v>
      </c>
      <c r="N22" s="167">
        <v>42976</v>
      </c>
      <c r="O22" s="166">
        <v>198</v>
      </c>
      <c r="P22" s="166">
        <v>2848</v>
      </c>
      <c r="Q22" s="166">
        <v>465</v>
      </c>
      <c r="R22" s="166">
        <v>2383</v>
      </c>
      <c r="S22" s="166">
        <f>W22-C22-G22-K22-O22</f>
        <v>28126</v>
      </c>
      <c r="T22" s="166">
        <f t="shared" si="0"/>
        <v>5352</v>
      </c>
      <c r="U22" s="166">
        <f t="shared" si="0"/>
        <v>327</v>
      </c>
      <c r="V22" s="166">
        <f t="shared" si="0"/>
        <v>5025</v>
      </c>
      <c r="W22" s="166">
        <v>29960</v>
      </c>
      <c r="X22" s="166">
        <v>77720</v>
      </c>
      <c r="Y22" s="166">
        <v>2413</v>
      </c>
      <c r="Z22" s="167">
        <v>75307</v>
      </c>
    </row>
    <row r="23" spans="1:26" ht="23.1" customHeight="1" x14ac:dyDescent="0.2">
      <c r="A23" s="44"/>
      <c r="B23" s="45" t="s">
        <v>168</v>
      </c>
      <c r="C23" s="187">
        <f>SUM(C9:C22)</f>
        <v>15983</v>
      </c>
      <c r="D23" s="187">
        <f>SUM(D9:D22)</f>
        <v>468371</v>
      </c>
      <c r="E23" s="187">
        <f t="shared" ref="E23:Y23" si="2">SUM(E9:E22)</f>
        <v>14393</v>
      </c>
      <c r="F23" s="187">
        <f t="shared" si="2"/>
        <v>453978</v>
      </c>
      <c r="G23" s="187">
        <f t="shared" si="2"/>
        <v>12082</v>
      </c>
      <c r="H23" s="187">
        <f t="shared" si="2"/>
        <v>272913</v>
      </c>
      <c r="I23" s="187">
        <f t="shared" si="2"/>
        <v>18826</v>
      </c>
      <c r="J23" s="187">
        <f t="shared" si="2"/>
        <v>254087</v>
      </c>
      <c r="K23" s="187">
        <f t="shared" si="2"/>
        <v>32861</v>
      </c>
      <c r="L23" s="187">
        <f t="shared" si="2"/>
        <v>1454962</v>
      </c>
      <c r="M23" s="187">
        <f t="shared" si="2"/>
        <v>25597</v>
      </c>
      <c r="N23" s="187">
        <f t="shared" si="2"/>
        <v>1429365</v>
      </c>
      <c r="O23" s="187">
        <f t="shared" si="2"/>
        <v>17278</v>
      </c>
      <c r="P23" s="187">
        <f t="shared" si="2"/>
        <v>335996</v>
      </c>
      <c r="Q23" s="187">
        <f t="shared" si="2"/>
        <v>80777</v>
      </c>
      <c r="R23" s="187">
        <f t="shared" si="2"/>
        <v>255219</v>
      </c>
      <c r="S23" s="187">
        <f t="shared" si="2"/>
        <v>903566</v>
      </c>
      <c r="T23" s="187">
        <f t="shared" si="2"/>
        <v>333421</v>
      </c>
      <c r="U23" s="187">
        <f t="shared" si="2"/>
        <v>33223</v>
      </c>
      <c r="V23" s="187">
        <f t="shared" si="2"/>
        <v>300198</v>
      </c>
      <c r="W23" s="187">
        <f t="shared" si="2"/>
        <v>981770</v>
      </c>
      <c r="X23" s="187">
        <f t="shared" si="2"/>
        <v>2865663</v>
      </c>
      <c r="Y23" s="187">
        <f t="shared" si="2"/>
        <v>172816</v>
      </c>
      <c r="Z23" s="169">
        <f>SUM(Z9:Z22)</f>
        <v>2692847</v>
      </c>
    </row>
    <row r="24" spans="1:26" ht="23.1" customHeight="1" x14ac:dyDescent="0.2">
      <c r="A24" s="36">
        <v>15</v>
      </c>
      <c r="B24" s="37" t="s">
        <v>169</v>
      </c>
      <c r="C24" s="151">
        <v>32</v>
      </c>
      <c r="D24" s="151">
        <v>11909</v>
      </c>
      <c r="E24" s="151">
        <v>291</v>
      </c>
      <c r="F24" s="151">
        <v>11618</v>
      </c>
      <c r="G24" s="151">
        <v>35</v>
      </c>
      <c r="H24" s="151">
        <v>7743</v>
      </c>
      <c r="I24" s="151">
        <v>544</v>
      </c>
      <c r="J24" s="151">
        <v>7199</v>
      </c>
      <c r="K24" s="151">
        <v>406</v>
      </c>
      <c r="L24" s="151">
        <v>27708</v>
      </c>
      <c r="M24" s="151">
        <v>157</v>
      </c>
      <c r="N24" s="152">
        <v>27551</v>
      </c>
      <c r="O24" s="151">
        <v>22</v>
      </c>
      <c r="P24" s="151">
        <v>1826</v>
      </c>
      <c r="Q24" s="151">
        <v>225</v>
      </c>
      <c r="R24" s="151">
        <v>1601</v>
      </c>
      <c r="S24" s="151">
        <f>W24-C24-G24-K24-O24</f>
        <v>19806</v>
      </c>
      <c r="T24" s="151">
        <f t="shared" ref="T24:V34" si="3">X24-D24-H24-L24-P24</f>
        <v>3279</v>
      </c>
      <c r="U24" s="151">
        <f t="shared" si="3"/>
        <v>379</v>
      </c>
      <c r="V24" s="151">
        <f t="shared" si="3"/>
        <v>2900</v>
      </c>
      <c r="W24" s="151">
        <v>20301</v>
      </c>
      <c r="X24" s="151">
        <v>52465</v>
      </c>
      <c r="Y24" s="151">
        <v>1596</v>
      </c>
      <c r="Z24" s="152">
        <v>50869</v>
      </c>
    </row>
    <row r="25" spans="1:26" ht="23.1" customHeight="1" x14ac:dyDescent="0.2">
      <c r="A25" s="38">
        <v>16</v>
      </c>
      <c r="B25" s="39" t="s">
        <v>170</v>
      </c>
      <c r="C25" s="156">
        <v>812</v>
      </c>
      <c r="D25" s="156">
        <v>10078</v>
      </c>
      <c r="E25" s="156">
        <v>421</v>
      </c>
      <c r="F25" s="156">
        <v>9657</v>
      </c>
      <c r="G25" s="156">
        <v>555</v>
      </c>
      <c r="H25" s="156">
        <v>15702</v>
      </c>
      <c r="I25" s="156">
        <v>960</v>
      </c>
      <c r="J25" s="156">
        <v>14742</v>
      </c>
      <c r="K25" s="156">
        <v>582</v>
      </c>
      <c r="L25" s="156">
        <v>24183</v>
      </c>
      <c r="M25" s="156">
        <v>485</v>
      </c>
      <c r="N25" s="157">
        <v>23698</v>
      </c>
      <c r="O25" s="156">
        <v>540</v>
      </c>
      <c r="P25" s="156">
        <v>10222</v>
      </c>
      <c r="Q25" s="156">
        <v>1317</v>
      </c>
      <c r="R25" s="156">
        <v>8905</v>
      </c>
      <c r="S25" s="156">
        <f>W25-C25-G25-K25-O25</f>
        <v>18351</v>
      </c>
      <c r="T25" s="156">
        <f t="shared" si="3"/>
        <v>5674</v>
      </c>
      <c r="U25" s="156">
        <f t="shared" si="3"/>
        <v>365</v>
      </c>
      <c r="V25" s="156">
        <f t="shared" si="3"/>
        <v>5309</v>
      </c>
      <c r="W25" s="156">
        <v>20840</v>
      </c>
      <c r="X25" s="156">
        <v>65859</v>
      </c>
      <c r="Y25" s="156">
        <v>3548</v>
      </c>
      <c r="Z25" s="157">
        <v>62311</v>
      </c>
    </row>
    <row r="26" spans="1:26" ht="23.1" customHeight="1" x14ac:dyDescent="0.2">
      <c r="A26" s="38">
        <v>17</v>
      </c>
      <c r="B26" s="39" t="s">
        <v>171</v>
      </c>
      <c r="C26" s="156">
        <v>3224</v>
      </c>
      <c r="D26" s="156">
        <v>15796</v>
      </c>
      <c r="E26" s="156">
        <v>661</v>
      </c>
      <c r="F26" s="156">
        <v>15135</v>
      </c>
      <c r="G26" s="156">
        <v>3787</v>
      </c>
      <c r="H26" s="156">
        <v>26822</v>
      </c>
      <c r="I26" s="156">
        <v>1646</v>
      </c>
      <c r="J26" s="156">
        <v>25176</v>
      </c>
      <c r="K26" s="156">
        <v>1797</v>
      </c>
      <c r="L26" s="156">
        <v>16217</v>
      </c>
      <c r="M26" s="156">
        <v>758</v>
      </c>
      <c r="N26" s="157">
        <v>15459</v>
      </c>
      <c r="O26" s="156">
        <v>2181</v>
      </c>
      <c r="P26" s="156">
        <v>23512</v>
      </c>
      <c r="Q26" s="156">
        <v>2148</v>
      </c>
      <c r="R26" s="156">
        <v>21364</v>
      </c>
      <c r="S26" s="156">
        <f t="shared" ref="S26:S33" si="4">W26-C26-G26-K26-O26</f>
        <v>20736</v>
      </c>
      <c r="T26" s="156">
        <f t="shared" si="3"/>
        <v>16069</v>
      </c>
      <c r="U26" s="156">
        <f t="shared" si="3"/>
        <v>1545</v>
      </c>
      <c r="V26" s="156">
        <f t="shared" si="3"/>
        <v>14524</v>
      </c>
      <c r="W26" s="156">
        <v>31725</v>
      </c>
      <c r="X26" s="156">
        <v>98416</v>
      </c>
      <c r="Y26" s="156">
        <v>6758</v>
      </c>
      <c r="Z26" s="157">
        <v>91658</v>
      </c>
    </row>
    <row r="27" spans="1:26" ht="23.1" customHeight="1" x14ac:dyDescent="0.2">
      <c r="A27" s="38">
        <v>18</v>
      </c>
      <c r="B27" s="39" t="s">
        <v>172</v>
      </c>
      <c r="C27" s="156">
        <v>175</v>
      </c>
      <c r="D27" s="156">
        <v>9712</v>
      </c>
      <c r="E27" s="156">
        <v>341</v>
      </c>
      <c r="F27" s="156">
        <v>9371</v>
      </c>
      <c r="G27" s="156">
        <v>245</v>
      </c>
      <c r="H27" s="156">
        <v>8721</v>
      </c>
      <c r="I27" s="156">
        <v>434</v>
      </c>
      <c r="J27" s="156">
        <v>8287</v>
      </c>
      <c r="K27" s="156">
        <v>304</v>
      </c>
      <c r="L27" s="156">
        <v>11257</v>
      </c>
      <c r="M27" s="156">
        <v>202</v>
      </c>
      <c r="N27" s="157">
        <v>11055</v>
      </c>
      <c r="O27" s="156">
        <v>180</v>
      </c>
      <c r="P27" s="156">
        <v>9947</v>
      </c>
      <c r="Q27" s="156">
        <v>1548</v>
      </c>
      <c r="R27" s="156">
        <v>8399</v>
      </c>
      <c r="S27" s="156">
        <f t="shared" si="4"/>
        <v>14142</v>
      </c>
      <c r="T27" s="156">
        <f t="shared" si="3"/>
        <v>5467</v>
      </c>
      <c r="U27" s="156">
        <f t="shared" si="3"/>
        <v>485</v>
      </c>
      <c r="V27" s="156">
        <f t="shared" si="3"/>
        <v>4982</v>
      </c>
      <c r="W27" s="156">
        <v>15046</v>
      </c>
      <c r="X27" s="156">
        <v>45104</v>
      </c>
      <c r="Y27" s="156">
        <v>3010</v>
      </c>
      <c r="Z27" s="157">
        <v>42094</v>
      </c>
    </row>
    <row r="28" spans="1:26" ht="23.1" customHeight="1" x14ac:dyDescent="0.2">
      <c r="A28" s="38">
        <v>19</v>
      </c>
      <c r="B28" s="39" t="s">
        <v>173</v>
      </c>
      <c r="C28" s="156">
        <v>719</v>
      </c>
      <c r="D28" s="156">
        <v>17275</v>
      </c>
      <c r="E28" s="156">
        <v>388</v>
      </c>
      <c r="F28" s="156">
        <v>16887</v>
      </c>
      <c r="G28" s="156">
        <v>209</v>
      </c>
      <c r="H28" s="156">
        <v>7575</v>
      </c>
      <c r="I28" s="156">
        <v>430</v>
      </c>
      <c r="J28" s="156">
        <v>7145</v>
      </c>
      <c r="K28" s="156">
        <v>712</v>
      </c>
      <c r="L28" s="156">
        <v>16669</v>
      </c>
      <c r="M28" s="156">
        <v>217</v>
      </c>
      <c r="N28" s="157">
        <v>16452</v>
      </c>
      <c r="O28" s="156">
        <v>292</v>
      </c>
      <c r="P28" s="156">
        <v>5635</v>
      </c>
      <c r="Q28" s="156">
        <v>1401</v>
      </c>
      <c r="R28" s="156">
        <v>4234</v>
      </c>
      <c r="S28" s="156">
        <f t="shared" si="4"/>
        <v>18015</v>
      </c>
      <c r="T28" s="156">
        <f t="shared" si="3"/>
        <v>3511</v>
      </c>
      <c r="U28" s="156">
        <f t="shared" si="3"/>
        <v>456</v>
      </c>
      <c r="V28" s="156">
        <f t="shared" si="3"/>
        <v>3055</v>
      </c>
      <c r="W28" s="156">
        <v>19947</v>
      </c>
      <c r="X28" s="156">
        <v>50665</v>
      </c>
      <c r="Y28" s="156">
        <v>2892</v>
      </c>
      <c r="Z28" s="157">
        <v>47773</v>
      </c>
    </row>
    <row r="29" spans="1:26" ht="23.1" customHeight="1" x14ac:dyDescent="0.2">
      <c r="A29" s="38">
        <v>20</v>
      </c>
      <c r="B29" s="39" t="s">
        <v>174</v>
      </c>
      <c r="C29" s="156">
        <v>152</v>
      </c>
      <c r="D29" s="156">
        <v>16692</v>
      </c>
      <c r="E29" s="156">
        <v>684</v>
      </c>
      <c r="F29" s="156">
        <v>16008</v>
      </c>
      <c r="G29" s="156">
        <v>118</v>
      </c>
      <c r="H29" s="156">
        <v>11009</v>
      </c>
      <c r="I29" s="156">
        <v>1008</v>
      </c>
      <c r="J29" s="156">
        <v>10001</v>
      </c>
      <c r="K29" s="156">
        <v>595</v>
      </c>
      <c r="L29" s="156">
        <v>35785</v>
      </c>
      <c r="M29" s="156">
        <v>310</v>
      </c>
      <c r="N29" s="157">
        <v>35475</v>
      </c>
      <c r="O29" s="156">
        <v>128</v>
      </c>
      <c r="P29" s="156">
        <v>4083</v>
      </c>
      <c r="Q29" s="156">
        <v>676</v>
      </c>
      <c r="R29" s="156">
        <v>3407</v>
      </c>
      <c r="S29" s="156">
        <f t="shared" si="4"/>
        <v>25942</v>
      </c>
      <c r="T29" s="156">
        <f t="shared" si="3"/>
        <v>6041</v>
      </c>
      <c r="U29" s="156">
        <f t="shared" si="3"/>
        <v>530</v>
      </c>
      <c r="V29" s="156">
        <f t="shared" si="3"/>
        <v>5511</v>
      </c>
      <c r="W29" s="156">
        <v>26935</v>
      </c>
      <c r="X29" s="156">
        <v>73610</v>
      </c>
      <c r="Y29" s="156">
        <v>3208</v>
      </c>
      <c r="Z29" s="157">
        <v>70402</v>
      </c>
    </row>
    <row r="30" spans="1:26" ht="23.1" customHeight="1" x14ac:dyDescent="0.2">
      <c r="A30" s="38">
        <v>21</v>
      </c>
      <c r="B30" s="39" t="s">
        <v>175</v>
      </c>
      <c r="C30" s="156">
        <v>843</v>
      </c>
      <c r="D30" s="156">
        <v>3975</v>
      </c>
      <c r="E30" s="156">
        <v>120</v>
      </c>
      <c r="F30" s="156">
        <v>3855</v>
      </c>
      <c r="G30" s="156">
        <v>2309</v>
      </c>
      <c r="H30" s="156">
        <v>6021</v>
      </c>
      <c r="I30" s="156">
        <v>389</v>
      </c>
      <c r="J30" s="156">
        <v>5632</v>
      </c>
      <c r="K30" s="156">
        <v>396</v>
      </c>
      <c r="L30" s="156">
        <v>17155</v>
      </c>
      <c r="M30" s="156">
        <v>126</v>
      </c>
      <c r="N30" s="157">
        <v>17029</v>
      </c>
      <c r="O30" s="156">
        <v>514</v>
      </c>
      <c r="P30" s="156">
        <v>1492</v>
      </c>
      <c r="Q30" s="156">
        <v>248</v>
      </c>
      <c r="R30" s="156">
        <v>1244</v>
      </c>
      <c r="S30" s="156">
        <f t="shared" si="4"/>
        <v>12752</v>
      </c>
      <c r="T30" s="156">
        <f t="shared" si="3"/>
        <v>3920</v>
      </c>
      <c r="U30" s="156">
        <f t="shared" si="3"/>
        <v>447</v>
      </c>
      <c r="V30" s="156">
        <f t="shared" si="3"/>
        <v>3473</v>
      </c>
      <c r="W30" s="156">
        <v>16814</v>
      </c>
      <c r="X30" s="156">
        <v>32563</v>
      </c>
      <c r="Y30" s="156">
        <v>1330</v>
      </c>
      <c r="Z30" s="157">
        <v>31233</v>
      </c>
    </row>
    <row r="31" spans="1:26" ht="23.1" customHeight="1" x14ac:dyDescent="0.2">
      <c r="A31" s="38">
        <v>22</v>
      </c>
      <c r="B31" s="39" t="s">
        <v>176</v>
      </c>
      <c r="C31" s="156">
        <v>417</v>
      </c>
      <c r="D31" s="156">
        <v>12137</v>
      </c>
      <c r="E31" s="156">
        <v>394</v>
      </c>
      <c r="F31" s="156">
        <v>11743</v>
      </c>
      <c r="G31" s="156">
        <v>135</v>
      </c>
      <c r="H31" s="156">
        <v>3961</v>
      </c>
      <c r="I31" s="156">
        <v>249</v>
      </c>
      <c r="J31" s="156">
        <v>3712</v>
      </c>
      <c r="K31" s="156">
        <v>323</v>
      </c>
      <c r="L31" s="156">
        <v>14315</v>
      </c>
      <c r="M31" s="156">
        <v>481</v>
      </c>
      <c r="N31" s="157">
        <v>13834</v>
      </c>
      <c r="O31" s="156">
        <v>557</v>
      </c>
      <c r="P31" s="156">
        <v>11253</v>
      </c>
      <c r="Q31" s="156">
        <v>2009</v>
      </c>
      <c r="R31" s="156">
        <v>9244</v>
      </c>
      <c r="S31" s="156">
        <f t="shared" si="4"/>
        <v>19265</v>
      </c>
      <c r="T31" s="156">
        <f t="shared" si="3"/>
        <v>5890</v>
      </c>
      <c r="U31" s="156">
        <f t="shared" si="3"/>
        <v>1087</v>
      </c>
      <c r="V31" s="156">
        <f t="shared" si="3"/>
        <v>4803</v>
      </c>
      <c r="W31" s="156">
        <v>20697</v>
      </c>
      <c r="X31" s="156">
        <v>47556</v>
      </c>
      <c r="Y31" s="156">
        <v>4220</v>
      </c>
      <c r="Z31" s="157">
        <v>43336</v>
      </c>
    </row>
    <row r="32" spans="1:26" ht="23.1" customHeight="1" x14ac:dyDescent="0.2">
      <c r="A32" s="38">
        <v>23</v>
      </c>
      <c r="B32" s="39" t="s">
        <v>177</v>
      </c>
      <c r="C32" s="156">
        <v>39</v>
      </c>
      <c r="D32" s="156">
        <v>17587</v>
      </c>
      <c r="E32" s="156">
        <v>318</v>
      </c>
      <c r="F32" s="156">
        <v>17269</v>
      </c>
      <c r="G32" s="156">
        <v>43</v>
      </c>
      <c r="H32" s="156">
        <v>4890</v>
      </c>
      <c r="I32" s="156">
        <v>221</v>
      </c>
      <c r="J32" s="156">
        <v>4669</v>
      </c>
      <c r="K32" s="156">
        <v>775</v>
      </c>
      <c r="L32" s="156">
        <v>23982</v>
      </c>
      <c r="M32" s="156">
        <v>147</v>
      </c>
      <c r="N32" s="157">
        <v>23835</v>
      </c>
      <c r="O32" s="156">
        <v>112</v>
      </c>
      <c r="P32" s="156">
        <v>2640</v>
      </c>
      <c r="Q32" s="156">
        <v>540</v>
      </c>
      <c r="R32" s="156">
        <v>2100</v>
      </c>
      <c r="S32" s="156">
        <f t="shared" si="4"/>
        <v>18947</v>
      </c>
      <c r="T32" s="156">
        <f t="shared" si="3"/>
        <v>6256</v>
      </c>
      <c r="U32" s="156">
        <f t="shared" si="3"/>
        <v>481</v>
      </c>
      <c r="V32" s="156">
        <f t="shared" si="3"/>
        <v>5775</v>
      </c>
      <c r="W32" s="156">
        <v>19916</v>
      </c>
      <c r="X32" s="156">
        <v>55355</v>
      </c>
      <c r="Y32" s="156">
        <v>1707</v>
      </c>
      <c r="Z32" s="157">
        <v>53648</v>
      </c>
    </row>
    <row r="33" spans="1:26" ht="23.1" customHeight="1" x14ac:dyDescent="0.2">
      <c r="A33" s="38">
        <v>24</v>
      </c>
      <c r="B33" s="39" t="s">
        <v>119</v>
      </c>
      <c r="C33" s="156">
        <v>3253</v>
      </c>
      <c r="D33" s="156">
        <v>26222</v>
      </c>
      <c r="E33" s="156">
        <v>746</v>
      </c>
      <c r="F33" s="156">
        <v>25476</v>
      </c>
      <c r="G33" s="156">
        <v>1632</v>
      </c>
      <c r="H33" s="156">
        <v>14358</v>
      </c>
      <c r="I33" s="156">
        <v>876</v>
      </c>
      <c r="J33" s="156">
        <v>13482</v>
      </c>
      <c r="K33" s="156">
        <v>1204</v>
      </c>
      <c r="L33" s="156">
        <v>46564</v>
      </c>
      <c r="M33" s="156">
        <v>2609</v>
      </c>
      <c r="N33" s="157">
        <v>43955</v>
      </c>
      <c r="O33" s="156">
        <v>3292</v>
      </c>
      <c r="P33" s="156">
        <v>82046</v>
      </c>
      <c r="Q33" s="156">
        <v>52150</v>
      </c>
      <c r="R33" s="156">
        <v>29896</v>
      </c>
      <c r="S33" s="156">
        <f t="shared" si="4"/>
        <v>30074</v>
      </c>
      <c r="T33" s="156">
        <f t="shared" si="3"/>
        <v>61995</v>
      </c>
      <c r="U33" s="156">
        <f t="shared" si="3"/>
        <v>20026</v>
      </c>
      <c r="V33" s="156">
        <f t="shared" si="3"/>
        <v>41969</v>
      </c>
      <c r="W33" s="156">
        <v>39455</v>
      </c>
      <c r="X33" s="156">
        <v>231185</v>
      </c>
      <c r="Y33" s="156">
        <v>76407</v>
      </c>
      <c r="Z33" s="157">
        <v>154778</v>
      </c>
    </row>
    <row r="34" spans="1:26" ht="23.1" customHeight="1" x14ac:dyDescent="0.2">
      <c r="A34" s="42">
        <v>25</v>
      </c>
      <c r="B34" s="43" t="s">
        <v>120</v>
      </c>
      <c r="C34" s="166">
        <v>250</v>
      </c>
      <c r="D34" s="166">
        <v>17565</v>
      </c>
      <c r="E34" s="166">
        <v>402</v>
      </c>
      <c r="F34" s="166">
        <v>17163</v>
      </c>
      <c r="G34" s="166">
        <v>196</v>
      </c>
      <c r="H34" s="166">
        <v>16367</v>
      </c>
      <c r="I34" s="166">
        <v>749</v>
      </c>
      <c r="J34" s="166">
        <v>15618</v>
      </c>
      <c r="K34" s="166">
        <v>459</v>
      </c>
      <c r="L34" s="166">
        <v>16086</v>
      </c>
      <c r="M34" s="166">
        <v>780</v>
      </c>
      <c r="N34" s="167">
        <v>15306</v>
      </c>
      <c r="O34" s="166">
        <v>330</v>
      </c>
      <c r="P34" s="166">
        <v>14709</v>
      </c>
      <c r="Q34" s="166">
        <v>1474</v>
      </c>
      <c r="R34" s="166">
        <v>13235</v>
      </c>
      <c r="S34" s="166">
        <f>W34-C34-G34-K34-O34</f>
        <v>28985</v>
      </c>
      <c r="T34" s="166">
        <f t="shared" si="3"/>
        <v>10160</v>
      </c>
      <c r="U34" s="166">
        <f t="shared" si="3"/>
        <v>815</v>
      </c>
      <c r="V34" s="166">
        <f t="shared" si="3"/>
        <v>9345</v>
      </c>
      <c r="W34" s="166">
        <v>30220</v>
      </c>
      <c r="X34" s="166">
        <v>74887</v>
      </c>
      <c r="Y34" s="166">
        <v>4220</v>
      </c>
      <c r="Z34" s="167">
        <v>70667</v>
      </c>
    </row>
    <row r="35" spans="1:26" ht="23.1" customHeight="1" x14ac:dyDescent="0.2">
      <c r="A35" s="48"/>
      <c r="B35" s="45" t="s">
        <v>178</v>
      </c>
      <c r="C35" s="46">
        <f t="shared" ref="C35:Z35" si="5">SUM(C24:C34)</f>
        <v>9916</v>
      </c>
      <c r="D35" s="46">
        <f t="shared" si="5"/>
        <v>158948</v>
      </c>
      <c r="E35" s="46">
        <f t="shared" si="5"/>
        <v>4766</v>
      </c>
      <c r="F35" s="46">
        <f t="shared" si="5"/>
        <v>154182</v>
      </c>
      <c r="G35" s="46">
        <f t="shared" si="5"/>
        <v>9264</v>
      </c>
      <c r="H35" s="46">
        <f t="shared" si="5"/>
        <v>123169</v>
      </c>
      <c r="I35" s="46">
        <f t="shared" si="5"/>
        <v>7506</v>
      </c>
      <c r="J35" s="46">
        <f t="shared" si="5"/>
        <v>115663</v>
      </c>
      <c r="K35" s="46">
        <f t="shared" si="5"/>
        <v>7553</v>
      </c>
      <c r="L35" s="46">
        <f t="shared" si="5"/>
        <v>249921</v>
      </c>
      <c r="M35" s="46">
        <f t="shared" si="5"/>
        <v>6272</v>
      </c>
      <c r="N35" s="46">
        <f t="shared" si="5"/>
        <v>243649</v>
      </c>
      <c r="O35" s="46">
        <f t="shared" si="5"/>
        <v>8148</v>
      </c>
      <c r="P35" s="46">
        <f t="shared" si="5"/>
        <v>167365</v>
      </c>
      <c r="Q35" s="46">
        <f t="shared" si="5"/>
        <v>63736</v>
      </c>
      <c r="R35" s="46">
        <f t="shared" si="5"/>
        <v>103629</v>
      </c>
      <c r="S35" s="46">
        <f t="shared" si="5"/>
        <v>227015</v>
      </c>
      <c r="T35" s="46">
        <f t="shared" si="5"/>
        <v>128262</v>
      </c>
      <c r="U35" s="46">
        <f t="shared" si="5"/>
        <v>26616</v>
      </c>
      <c r="V35" s="46">
        <f t="shared" si="5"/>
        <v>101646</v>
      </c>
      <c r="W35" s="46">
        <f t="shared" si="5"/>
        <v>261896</v>
      </c>
      <c r="X35" s="46">
        <f t="shared" si="5"/>
        <v>827665</v>
      </c>
      <c r="Y35" s="46">
        <f t="shared" si="5"/>
        <v>108896</v>
      </c>
      <c r="Z35" s="47">
        <f>SUM(Z24:Z34)</f>
        <v>718769</v>
      </c>
    </row>
    <row r="36" spans="1:26" ht="23.1" customHeight="1" thickBot="1" x14ac:dyDescent="0.25">
      <c r="A36" s="49"/>
      <c r="B36" s="50" t="s">
        <v>179</v>
      </c>
      <c r="C36" s="146">
        <f t="shared" ref="C36:Z36" si="6">C23+C35</f>
        <v>25899</v>
      </c>
      <c r="D36" s="146">
        <f t="shared" si="6"/>
        <v>627319</v>
      </c>
      <c r="E36" s="146">
        <f t="shared" si="6"/>
        <v>19159</v>
      </c>
      <c r="F36" s="146">
        <f t="shared" si="6"/>
        <v>608160</v>
      </c>
      <c r="G36" s="146">
        <f t="shared" si="6"/>
        <v>21346</v>
      </c>
      <c r="H36" s="146">
        <f t="shared" si="6"/>
        <v>396082</v>
      </c>
      <c r="I36" s="146">
        <f t="shared" si="6"/>
        <v>26332</v>
      </c>
      <c r="J36" s="146">
        <f t="shared" si="6"/>
        <v>369750</v>
      </c>
      <c r="K36" s="146">
        <f t="shared" si="6"/>
        <v>40414</v>
      </c>
      <c r="L36" s="146">
        <f t="shared" si="6"/>
        <v>1704883</v>
      </c>
      <c r="M36" s="146">
        <f t="shared" si="6"/>
        <v>31869</v>
      </c>
      <c r="N36" s="146">
        <f t="shared" si="6"/>
        <v>1673014</v>
      </c>
      <c r="O36" s="146">
        <f t="shared" si="6"/>
        <v>25426</v>
      </c>
      <c r="P36" s="146">
        <f t="shared" si="6"/>
        <v>503361</v>
      </c>
      <c r="Q36" s="146">
        <f t="shared" si="6"/>
        <v>144513</v>
      </c>
      <c r="R36" s="146">
        <f t="shared" si="6"/>
        <v>358848</v>
      </c>
      <c r="S36" s="146">
        <f t="shared" si="6"/>
        <v>1130581</v>
      </c>
      <c r="T36" s="146">
        <f t="shared" si="6"/>
        <v>461683</v>
      </c>
      <c r="U36" s="146">
        <f t="shared" si="6"/>
        <v>59839</v>
      </c>
      <c r="V36" s="146">
        <f t="shared" si="6"/>
        <v>401844</v>
      </c>
      <c r="W36" s="146">
        <f t="shared" si="6"/>
        <v>1243666</v>
      </c>
      <c r="X36" s="146">
        <f t="shared" si="6"/>
        <v>3693328</v>
      </c>
      <c r="Y36" s="146">
        <f t="shared" si="6"/>
        <v>281712</v>
      </c>
      <c r="Z36" s="143">
        <f t="shared" si="6"/>
        <v>3411616</v>
      </c>
    </row>
  </sheetData>
  <sheetProtection selectLockedCells="1" selectUnlockedCells="1"/>
  <phoneticPr fontId="4"/>
  <pageMargins left="0.78740157480314965" right="0.59055118110236227" top="0.78740157480314965" bottom="0.78740157480314965" header="0.51181102362204722" footer="0.39370078740157483"/>
  <pageSetup paperSize="9" scale="52" firstPageNumber="65" orientation="landscape" useFirstPageNumber="1" r:id="rId1"/>
  <headerFooter alignWithMargins="0"/>
  <colBreaks count="1" manualBreakCount="1">
    <brk id="14" max="4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M19" sqref="M19"/>
    </sheetView>
  </sheetViews>
  <sheetFormatPr defaultColWidth="11"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4" width="27.125" style="52" customWidth="1"/>
    <col min="15" max="16384" width="11" style="52"/>
  </cols>
  <sheetData>
    <row r="2" spans="1:13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180</v>
      </c>
      <c r="E3" s="54" t="s">
        <v>338</v>
      </c>
      <c r="H3" s="55"/>
      <c r="M3" s="10" t="s">
        <v>317</v>
      </c>
    </row>
    <row r="4" spans="1:13" s="5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5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5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339</v>
      </c>
      <c r="K6" s="26" t="s">
        <v>31</v>
      </c>
      <c r="L6" s="26" t="s">
        <v>32</v>
      </c>
      <c r="M6" s="27" t="s">
        <v>125</v>
      </c>
    </row>
    <row r="7" spans="1:13" s="51" customFormat="1" ht="23.1" customHeight="1" x14ac:dyDescent="0.15">
      <c r="A7" s="17"/>
      <c r="B7" s="1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51" customFormat="1" ht="23.1" customHeight="1" x14ac:dyDescent="0.15">
      <c r="A8" s="31"/>
      <c r="B8" s="32"/>
      <c r="C8" s="34" t="s">
        <v>340</v>
      </c>
      <c r="D8" s="33" t="s">
        <v>341</v>
      </c>
      <c r="E8" s="33" t="s">
        <v>342</v>
      </c>
      <c r="F8" s="34" t="s">
        <v>343</v>
      </c>
      <c r="G8" s="33" t="s">
        <v>344</v>
      </c>
      <c r="H8" s="33" t="s">
        <v>345</v>
      </c>
      <c r="I8" s="34" t="s">
        <v>346</v>
      </c>
      <c r="J8" s="33" t="s">
        <v>36</v>
      </c>
      <c r="K8" s="33" t="s">
        <v>347</v>
      </c>
      <c r="L8" s="33" t="s">
        <v>348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172">
        <v>1485083</v>
      </c>
      <c r="D9" s="172">
        <v>94152980</v>
      </c>
      <c r="E9" s="172">
        <v>1026473</v>
      </c>
      <c r="F9" s="172">
        <v>93126507</v>
      </c>
      <c r="G9" s="172">
        <v>13377677</v>
      </c>
      <c r="H9" s="172">
        <v>134445</v>
      </c>
      <c r="I9" s="172">
        <v>13243232</v>
      </c>
      <c r="J9" s="173">
        <v>13377374</v>
      </c>
      <c r="K9" s="173">
        <v>134433</v>
      </c>
      <c r="L9" s="173">
        <v>13242941</v>
      </c>
      <c r="M9" s="174">
        <f>ROUND(G9*1000*1000/D9,0)</f>
        <v>142084</v>
      </c>
    </row>
    <row r="10" spans="1:13" s="5" customFormat="1" ht="23.1" customHeight="1" x14ac:dyDescent="0.2">
      <c r="A10" s="38">
        <v>2</v>
      </c>
      <c r="B10" s="39" t="s">
        <v>191</v>
      </c>
      <c r="C10" s="175">
        <v>68235</v>
      </c>
      <c r="D10" s="175">
        <v>18518087</v>
      </c>
      <c r="E10" s="175">
        <v>804323</v>
      </c>
      <c r="F10" s="175">
        <v>17713764</v>
      </c>
      <c r="G10" s="175">
        <v>2061748</v>
      </c>
      <c r="H10" s="175">
        <v>87693</v>
      </c>
      <c r="I10" s="175">
        <v>1974055</v>
      </c>
      <c r="J10" s="176">
        <v>2061748</v>
      </c>
      <c r="K10" s="176">
        <v>87693</v>
      </c>
      <c r="L10" s="176">
        <v>1974055</v>
      </c>
      <c r="M10" s="177">
        <f>ROUND(G10*1000*1000/D10,0)</f>
        <v>111337</v>
      </c>
    </row>
    <row r="11" spans="1:13" s="5" customFormat="1" ht="23.1" customHeight="1" x14ac:dyDescent="0.2">
      <c r="A11" s="38">
        <v>3</v>
      </c>
      <c r="B11" s="39" t="s">
        <v>192</v>
      </c>
      <c r="C11" s="175">
        <v>570088</v>
      </c>
      <c r="D11" s="175">
        <v>78274290</v>
      </c>
      <c r="E11" s="175">
        <v>1329174</v>
      </c>
      <c r="F11" s="175">
        <v>76945116</v>
      </c>
      <c r="G11" s="175">
        <v>8898072</v>
      </c>
      <c r="H11" s="175">
        <v>145691</v>
      </c>
      <c r="I11" s="175">
        <v>8752381</v>
      </c>
      <c r="J11" s="176">
        <v>8888922</v>
      </c>
      <c r="K11" s="176">
        <v>145622</v>
      </c>
      <c r="L11" s="176">
        <v>8743300</v>
      </c>
      <c r="M11" s="177">
        <f t="shared" ref="M11:M20" si="0">ROUND(G11*1000*1000/D11,0)</f>
        <v>113678</v>
      </c>
    </row>
    <row r="12" spans="1:13" s="5" customFormat="1" ht="23.1" customHeight="1" x14ac:dyDescent="0.2">
      <c r="A12" s="38">
        <v>4</v>
      </c>
      <c r="B12" s="39" t="s">
        <v>193</v>
      </c>
      <c r="C12" s="175">
        <v>259992</v>
      </c>
      <c r="D12" s="175">
        <v>33055606</v>
      </c>
      <c r="E12" s="175">
        <v>1448089</v>
      </c>
      <c r="F12" s="175">
        <v>31607517</v>
      </c>
      <c r="G12" s="175">
        <v>3606300</v>
      </c>
      <c r="H12" s="175">
        <v>142228</v>
      </c>
      <c r="I12" s="175">
        <v>3464072</v>
      </c>
      <c r="J12" s="176">
        <v>3606156</v>
      </c>
      <c r="K12" s="176">
        <v>142204</v>
      </c>
      <c r="L12" s="176">
        <v>3463952</v>
      </c>
      <c r="M12" s="177">
        <f t="shared" si="0"/>
        <v>109098</v>
      </c>
    </row>
    <row r="13" spans="1:13" s="5" customFormat="1" ht="23.1" customHeight="1" x14ac:dyDescent="0.2">
      <c r="A13" s="38">
        <v>5</v>
      </c>
      <c r="B13" s="39" t="s">
        <v>194</v>
      </c>
      <c r="C13" s="175">
        <v>280141</v>
      </c>
      <c r="D13" s="175">
        <v>39560572</v>
      </c>
      <c r="E13" s="175">
        <v>377076</v>
      </c>
      <c r="F13" s="175">
        <v>39183496</v>
      </c>
      <c r="G13" s="175">
        <v>4642297</v>
      </c>
      <c r="H13" s="175">
        <v>43031</v>
      </c>
      <c r="I13" s="175">
        <v>4599266</v>
      </c>
      <c r="J13" s="176">
        <v>4642297</v>
      </c>
      <c r="K13" s="176">
        <v>43031</v>
      </c>
      <c r="L13" s="176">
        <v>4599266</v>
      </c>
      <c r="M13" s="177">
        <f t="shared" si="0"/>
        <v>117347</v>
      </c>
    </row>
    <row r="14" spans="1:13" s="5" customFormat="1" ht="23.1" customHeight="1" x14ac:dyDescent="0.2">
      <c r="A14" s="38">
        <v>6</v>
      </c>
      <c r="B14" s="39" t="s">
        <v>195</v>
      </c>
      <c r="C14" s="175">
        <v>192154</v>
      </c>
      <c r="D14" s="175">
        <v>41365550</v>
      </c>
      <c r="E14" s="175">
        <v>561824</v>
      </c>
      <c r="F14" s="175">
        <v>40803726</v>
      </c>
      <c r="G14" s="175">
        <v>4864605</v>
      </c>
      <c r="H14" s="175">
        <v>62553</v>
      </c>
      <c r="I14" s="175">
        <v>4802052</v>
      </c>
      <c r="J14" s="176">
        <v>4864543</v>
      </c>
      <c r="K14" s="176">
        <v>62553</v>
      </c>
      <c r="L14" s="176">
        <v>4801990</v>
      </c>
      <c r="M14" s="177">
        <f t="shared" si="0"/>
        <v>117600</v>
      </c>
    </row>
    <row r="15" spans="1:13" s="5" customFormat="1" ht="23.1" customHeight="1" x14ac:dyDescent="0.2">
      <c r="A15" s="38">
        <v>7</v>
      </c>
      <c r="B15" s="39" t="s">
        <v>196</v>
      </c>
      <c r="C15" s="175">
        <v>150707</v>
      </c>
      <c r="D15" s="175">
        <v>57450221</v>
      </c>
      <c r="E15" s="175">
        <v>833206</v>
      </c>
      <c r="F15" s="175">
        <v>56617015</v>
      </c>
      <c r="G15" s="175">
        <v>7530909</v>
      </c>
      <c r="H15" s="175">
        <v>109191</v>
      </c>
      <c r="I15" s="175">
        <v>7421718</v>
      </c>
      <c r="J15" s="176">
        <v>7530909</v>
      </c>
      <c r="K15" s="176">
        <v>109191</v>
      </c>
      <c r="L15" s="176">
        <v>7421718</v>
      </c>
      <c r="M15" s="177">
        <f t="shared" si="0"/>
        <v>131086</v>
      </c>
    </row>
    <row r="16" spans="1:13" s="5" customFormat="1" ht="23.1" customHeight="1" x14ac:dyDescent="0.2">
      <c r="A16" s="38">
        <v>8</v>
      </c>
      <c r="B16" s="39" t="s">
        <v>197</v>
      </c>
      <c r="C16" s="175">
        <v>871879</v>
      </c>
      <c r="D16" s="175">
        <v>65731266</v>
      </c>
      <c r="E16" s="175">
        <v>789188</v>
      </c>
      <c r="F16" s="175">
        <v>64942078</v>
      </c>
      <c r="G16" s="175">
        <v>9663366</v>
      </c>
      <c r="H16" s="175">
        <v>112237</v>
      </c>
      <c r="I16" s="175">
        <v>9551129</v>
      </c>
      <c r="J16" s="176">
        <v>9663366</v>
      </c>
      <c r="K16" s="176">
        <v>112237</v>
      </c>
      <c r="L16" s="176">
        <v>9551129</v>
      </c>
      <c r="M16" s="177">
        <f t="shared" si="0"/>
        <v>147013</v>
      </c>
    </row>
    <row r="17" spans="1:13" s="5" customFormat="1" ht="23.1" customHeight="1" x14ac:dyDescent="0.2">
      <c r="A17" s="38">
        <v>9</v>
      </c>
      <c r="B17" s="39" t="s">
        <v>198</v>
      </c>
      <c r="C17" s="175">
        <v>355049</v>
      </c>
      <c r="D17" s="175">
        <v>102242254</v>
      </c>
      <c r="E17" s="175">
        <v>678408</v>
      </c>
      <c r="F17" s="175">
        <v>101563846</v>
      </c>
      <c r="G17" s="175">
        <v>15022694</v>
      </c>
      <c r="H17" s="175">
        <v>93855</v>
      </c>
      <c r="I17" s="175">
        <v>14928839</v>
      </c>
      <c r="J17" s="176">
        <v>14982593</v>
      </c>
      <c r="K17" s="176">
        <v>93584</v>
      </c>
      <c r="L17" s="176">
        <v>14889009</v>
      </c>
      <c r="M17" s="177">
        <f t="shared" si="0"/>
        <v>146932</v>
      </c>
    </row>
    <row r="18" spans="1:13" s="5" customFormat="1" ht="23.1" customHeight="1" x14ac:dyDescent="0.2">
      <c r="A18" s="38">
        <v>10</v>
      </c>
      <c r="B18" s="39" t="s">
        <v>199</v>
      </c>
      <c r="C18" s="175">
        <v>157023</v>
      </c>
      <c r="D18" s="175">
        <v>27113052</v>
      </c>
      <c r="E18" s="175">
        <v>257402</v>
      </c>
      <c r="F18" s="175">
        <v>26855650</v>
      </c>
      <c r="G18" s="175">
        <v>3508720</v>
      </c>
      <c r="H18" s="175">
        <v>31932</v>
      </c>
      <c r="I18" s="175">
        <v>3476788</v>
      </c>
      <c r="J18" s="176">
        <v>3508720</v>
      </c>
      <c r="K18" s="176">
        <v>31932</v>
      </c>
      <c r="L18" s="176">
        <v>3476788</v>
      </c>
      <c r="M18" s="177">
        <f t="shared" si="0"/>
        <v>129411</v>
      </c>
    </row>
    <row r="19" spans="1:13" s="5" customFormat="1" ht="23.1" customHeight="1" x14ac:dyDescent="0.2">
      <c r="A19" s="40">
        <v>11</v>
      </c>
      <c r="B19" s="41" t="s">
        <v>116</v>
      </c>
      <c r="C19" s="178">
        <v>154491</v>
      </c>
      <c r="D19" s="178">
        <v>66277051</v>
      </c>
      <c r="E19" s="178">
        <v>478882</v>
      </c>
      <c r="F19" s="178">
        <v>65798169</v>
      </c>
      <c r="G19" s="178">
        <v>7671426</v>
      </c>
      <c r="H19" s="178">
        <v>55733</v>
      </c>
      <c r="I19" s="178">
        <v>7615693</v>
      </c>
      <c r="J19" s="179">
        <v>7671426</v>
      </c>
      <c r="K19" s="179">
        <v>55733</v>
      </c>
      <c r="L19" s="179">
        <v>7615693</v>
      </c>
      <c r="M19" s="177">
        <f t="shared" si="0"/>
        <v>115748</v>
      </c>
    </row>
    <row r="20" spans="1:13" s="5" customFormat="1" ht="23.1" customHeight="1" x14ac:dyDescent="0.2">
      <c r="A20" s="40">
        <v>12</v>
      </c>
      <c r="B20" s="41" t="s">
        <v>115</v>
      </c>
      <c r="C20" s="178">
        <v>148559</v>
      </c>
      <c r="D20" s="178">
        <v>49506285</v>
      </c>
      <c r="E20" s="178">
        <v>415177</v>
      </c>
      <c r="F20" s="178">
        <v>49091108</v>
      </c>
      <c r="G20" s="178">
        <v>6367578</v>
      </c>
      <c r="H20" s="178">
        <v>53778</v>
      </c>
      <c r="I20" s="178">
        <v>6313800</v>
      </c>
      <c r="J20" s="179">
        <v>6367578</v>
      </c>
      <c r="K20" s="179">
        <v>53778</v>
      </c>
      <c r="L20" s="179">
        <v>6313800</v>
      </c>
      <c r="M20" s="177">
        <f t="shared" si="0"/>
        <v>128622</v>
      </c>
    </row>
    <row r="21" spans="1:13" s="5" customFormat="1" ht="23.1" customHeight="1" x14ac:dyDescent="0.2">
      <c r="A21" s="40">
        <v>13</v>
      </c>
      <c r="B21" s="41" t="s">
        <v>117</v>
      </c>
      <c r="C21" s="178">
        <v>304863</v>
      </c>
      <c r="D21" s="178">
        <v>25764607</v>
      </c>
      <c r="E21" s="178">
        <v>394048</v>
      </c>
      <c r="F21" s="178">
        <v>25370559</v>
      </c>
      <c r="G21" s="178">
        <v>3250666</v>
      </c>
      <c r="H21" s="178">
        <v>48886</v>
      </c>
      <c r="I21" s="178">
        <v>3201780</v>
      </c>
      <c r="J21" s="179">
        <v>3028421</v>
      </c>
      <c r="K21" s="179">
        <v>45043</v>
      </c>
      <c r="L21" s="179">
        <v>2983378</v>
      </c>
      <c r="M21" s="177">
        <f>ROUND(G21*1000*1000/D21,0)</f>
        <v>126168</v>
      </c>
    </row>
    <row r="22" spans="1:13" s="5" customFormat="1" ht="23.1" customHeight="1" x14ac:dyDescent="0.2">
      <c r="A22" s="42">
        <v>14</v>
      </c>
      <c r="B22" s="43" t="s">
        <v>118</v>
      </c>
      <c r="C22" s="180">
        <v>155534</v>
      </c>
      <c r="D22" s="180">
        <v>23676656</v>
      </c>
      <c r="E22" s="180">
        <v>298876</v>
      </c>
      <c r="F22" s="180">
        <v>23377780</v>
      </c>
      <c r="G22" s="180">
        <v>3165468</v>
      </c>
      <c r="H22" s="180">
        <v>38314</v>
      </c>
      <c r="I22" s="180">
        <v>3127154</v>
      </c>
      <c r="J22" s="181">
        <v>3133566</v>
      </c>
      <c r="K22" s="181">
        <v>37787</v>
      </c>
      <c r="L22" s="181">
        <v>3095779</v>
      </c>
      <c r="M22" s="182">
        <f>ROUND(G22*1000*1000/D22,0)</f>
        <v>133696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5153798</v>
      </c>
      <c r="D23" s="183">
        <f t="shared" ref="D23:L23" si="1">SUM(D9:D22)</f>
        <v>722688477</v>
      </c>
      <c r="E23" s="183">
        <f t="shared" si="1"/>
        <v>9692146</v>
      </c>
      <c r="F23" s="183">
        <f t="shared" si="1"/>
        <v>712996331</v>
      </c>
      <c r="G23" s="183">
        <f t="shared" si="1"/>
        <v>93631526</v>
      </c>
      <c r="H23" s="183">
        <f t="shared" si="1"/>
        <v>1159567</v>
      </c>
      <c r="I23" s="183">
        <f t="shared" si="1"/>
        <v>92471959</v>
      </c>
      <c r="J23" s="183">
        <f t="shared" si="1"/>
        <v>93327619</v>
      </c>
      <c r="K23" s="183">
        <f t="shared" si="1"/>
        <v>1154821</v>
      </c>
      <c r="L23" s="183">
        <f t="shared" si="1"/>
        <v>92172798</v>
      </c>
      <c r="M23" s="182">
        <f>ROUND(G23*1000*1000/D23,0)</f>
        <v>129560</v>
      </c>
    </row>
    <row r="24" spans="1:13" s="5" customFormat="1" ht="23.1" customHeight="1" x14ac:dyDescent="0.2">
      <c r="A24" s="36">
        <v>15</v>
      </c>
      <c r="B24" s="37" t="s">
        <v>169</v>
      </c>
      <c r="C24" s="172">
        <v>39427</v>
      </c>
      <c r="D24" s="172">
        <v>20684229</v>
      </c>
      <c r="E24" s="172">
        <v>237295</v>
      </c>
      <c r="F24" s="172">
        <v>20446934</v>
      </c>
      <c r="G24" s="172">
        <v>2742299</v>
      </c>
      <c r="H24" s="172">
        <v>31084</v>
      </c>
      <c r="I24" s="172">
        <v>2711215</v>
      </c>
      <c r="J24" s="173">
        <v>2742299</v>
      </c>
      <c r="K24" s="173">
        <v>31084</v>
      </c>
      <c r="L24" s="173">
        <v>2711215</v>
      </c>
      <c r="M24" s="174">
        <f>ROUND(G24*1000*1000/D24,0)</f>
        <v>132579</v>
      </c>
    </row>
    <row r="25" spans="1:13" s="5" customFormat="1" ht="23.1" customHeight="1" x14ac:dyDescent="0.2">
      <c r="A25" s="38">
        <v>16</v>
      </c>
      <c r="B25" s="39" t="s">
        <v>170</v>
      </c>
      <c r="C25" s="175">
        <v>167762</v>
      </c>
      <c r="D25" s="175">
        <v>13315431</v>
      </c>
      <c r="E25" s="175">
        <v>280346</v>
      </c>
      <c r="F25" s="175">
        <v>13035085</v>
      </c>
      <c r="G25" s="175">
        <v>1772934</v>
      </c>
      <c r="H25" s="175">
        <v>34400</v>
      </c>
      <c r="I25" s="175">
        <v>1738534</v>
      </c>
      <c r="J25" s="176">
        <v>1772934</v>
      </c>
      <c r="K25" s="176">
        <v>34400</v>
      </c>
      <c r="L25" s="176">
        <v>1738534</v>
      </c>
      <c r="M25" s="177">
        <f>ROUND(G25*1000*1000/D25,0)</f>
        <v>133149</v>
      </c>
    </row>
    <row r="26" spans="1:13" s="5" customFormat="1" ht="23.1" customHeight="1" x14ac:dyDescent="0.2">
      <c r="A26" s="38">
        <v>17</v>
      </c>
      <c r="B26" s="39" t="s">
        <v>171</v>
      </c>
      <c r="C26" s="175">
        <v>488104</v>
      </c>
      <c r="D26" s="175">
        <v>12024508</v>
      </c>
      <c r="E26" s="175">
        <v>338634</v>
      </c>
      <c r="F26" s="175">
        <v>11685874</v>
      </c>
      <c r="G26" s="175">
        <v>1350502</v>
      </c>
      <c r="H26" s="175">
        <v>33243</v>
      </c>
      <c r="I26" s="175">
        <v>1317259</v>
      </c>
      <c r="J26" s="176">
        <v>1350502</v>
      </c>
      <c r="K26" s="176">
        <v>33243</v>
      </c>
      <c r="L26" s="176">
        <v>1317259</v>
      </c>
      <c r="M26" s="177">
        <f t="shared" ref="M26:M33" si="2">ROUND(G26*1000*1000/D26,0)</f>
        <v>112312</v>
      </c>
    </row>
    <row r="27" spans="1:13" s="5" customFormat="1" ht="23.1" customHeight="1" x14ac:dyDescent="0.2">
      <c r="A27" s="38">
        <v>18</v>
      </c>
      <c r="B27" s="39" t="s">
        <v>172</v>
      </c>
      <c r="C27" s="175">
        <v>49377</v>
      </c>
      <c r="D27" s="175">
        <v>12985240</v>
      </c>
      <c r="E27" s="175">
        <v>248221</v>
      </c>
      <c r="F27" s="175">
        <v>12737019</v>
      </c>
      <c r="G27" s="175">
        <v>1715632</v>
      </c>
      <c r="H27" s="175">
        <v>28961</v>
      </c>
      <c r="I27" s="175">
        <v>1686671</v>
      </c>
      <c r="J27" s="176">
        <v>1715632</v>
      </c>
      <c r="K27" s="176">
        <v>28961</v>
      </c>
      <c r="L27" s="176">
        <v>1686671</v>
      </c>
      <c r="M27" s="177">
        <f t="shared" si="2"/>
        <v>132122</v>
      </c>
    </row>
    <row r="28" spans="1:13" s="5" customFormat="1" ht="23.1" customHeight="1" x14ac:dyDescent="0.2">
      <c r="A28" s="38">
        <v>19</v>
      </c>
      <c r="B28" s="39" t="s">
        <v>173</v>
      </c>
      <c r="C28" s="175">
        <v>247637</v>
      </c>
      <c r="D28" s="175">
        <v>31238902</v>
      </c>
      <c r="E28" s="175">
        <v>269298</v>
      </c>
      <c r="F28" s="175">
        <v>30969604</v>
      </c>
      <c r="G28" s="175">
        <v>4766662</v>
      </c>
      <c r="H28" s="175">
        <v>35834</v>
      </c>
      <c r="I28" s="175">
        <v>4730828</v>
      </c>
      <c r="J28" s="176">
        <v>4766662</v>
      </c>
      <c r="K28" s="176">
        <v>35834</v>
      </c>
      <c r="L28" s="176">
        <v>4730828</v>
      </c>
      <c r="M28" s="177">
        <f t="shared" si="2"/>
        <v>152587</v>
      </c>
    </row>
    <row r="29" spans="1:13" s="5" customFormat="1" ht="23.1" customHeight="1" x14ac:dyDescent="0.2">
      <c r="A29" s="38">
        <v>20</v>
      </c>
      <c r="B29" s="39" t="s">
        <v>174</v>
      </c>
      <c r="C29" s="175">
        <v>63688</v>
      </c>
      <c r="D29" s="175">
        <v>19069618</v>
      </c>
      <c r="E29" s="175">
        <v>511172</v>
      </c>
      <c r="F29" s="175">
        <v>18558446</v>
      </c>
      <c r="G29" s="175">
        <v>1845689</v>
      </c>
      <c r="H29" s="175">
        <v>48904</v>
      </c>
      <c r="I29" s="175">
        <v>1796785</v>
      </c>
      <c r="J29" s="176">
        <v>1845689</v>
      </c>
      <c r="K29" s="176">
        <v>48904</v>
      </c>
      <c r="L29" s="176">
        <v>1796785</v>
      </c>
      <c r="M29" s="177">
        <f t="shared" si="2"/>
        <v>96787</v>
      </c>
    </row>
    <row r="30" spans="1:13" s="5" customFormat="1" ht="23.1" customHeight="1" x14ac:dyDescent="0.2">
      <c r="A30" s="38">
        <v>21</v>
      </c>
      <c r="B30" s="39" t="s">
        <v>175</v>
      </c>
      <c r="C30" s="175">
        <v>385900</v>
      </c>
      <c r="D30" s="175">
        <v>5640451</v>
      </c>
      <c r="E30" s="175">
        <v>99362</v>
      </c>
      <c r="F30" s="175">
        <v>5541089</v>
      </c>
      <c r="G30" s="175">
        <v>695988</v>
      </c>
      <c r="H30" s="175">
        <v>11692</v>
      </c>
      <c r="I30" s="175">
        <v>684296</v>
      </c>
      <c r="J30" s="176">
        <v>695988</v>
      </c>
      <c r="K30" s="176">
        <v>11692</v>
      </c>
      <c r="L30" s="176">
        <v>684296</v>
      </c>
      <c r="M30" s="177">
        <f t="shared" si="2"/>
        <v>123392</v>
      </c>
    </row>
    <row r="31" spans="1:13" s="5" customFormat="1" ht="23.1" customHeight="1" x14ac:dyDescent="0.2">
      <c r="A31" s="38">
        <v>22</v>
      </c>
      <c r="B31" s="39" t="s">
        <v>176</v>
      </c>
      <c r="C31" s="175">
        <v>112162</v>
      </c>
      <c r="D31" s="175">
        <v>23821787</v>
      </c>
      <c r="E31" s="175">
        <v>284059</v>
      </c>
      <c r="F31" s="175">
        <v>23537728</v>
      </c>
      <c r="G31" s="175">
        <v>2999958</v>
      </c>
      <c r="H31" s="175">
        <v>34929</v>
      </c>
      <c r="I31" s="175">
        <v>2965029</v>
      </c>
      <c r="J31" s="176">
        <v>2999958</v>
      </c>
      <c r="K31" s="176">
        <v>34929</v>
      </c>
      <c r="L31" s="176">
        <v>2965029</v>
      </c>
      <c r="M31" s="177">
        <f t="shared" si="2"/>
        <v>125933</v>
      </c>
    </row>
    <row r="32" spans="1:13" s="5" customFormat="1" ht="23.1" customHeight="1" x14ac:dyDescent="0.2">
      <c r="A32" s="38">
        <v>23</v>
      </c>
      <c r="B32" s="39" t="s">
        <v>177</v>
      </c>
      <c r="C32" s="175">
        <v>20601</v>
      </c>
      <c r="D32" s="175">
        <v>36104546</v>
      </c>
      <c r="E32" s="175">
        <v>276181</v>
      </c>
      <c r="F32" s="175">
        <v>35828365</v>
      </c>
      <c r="G32" s="175">
        <v>4495811</v>
      </c>
      <c r="H32" s="175">
        <v>34090</v>
      </c>
      <c r="I32" s="175">
        <v>4461721</v>
      </c>
      <c r="J32" s="176">
        <v>4495811</v>
      </c>
      <c r="K32" s="176">
        <v>34090</v>
      </c>
      <c r="L32" s="176">
        <v>4461721</v>
      </c>
      <c r="M32" s="177">
        <f t="shared" si="2"/>
        <v>124522</v>
      </c>
    </row>
    <row r="33" spans="1:13" s="5" customFormat="1" ht="23.1" customHeight="1" x14ac:dyDescent="0.2">
      <c r="A33" s="38">
        <v>24</v>
      </c>
      <c r="B33" s="39" t="s">
        <v>119</v>
      </c>
      <c r="C33" s="175">
        <v>1073355</v>
      </c>
      <c r="D33" s="175">
        <v>38422812</v>
      </c>
      <c r="E33" s="175">
        <v>428417</v>
      </c>
      <c r="F33" s="175">
        <v>37994395</v>
      </c>
      <c r="G33" s="175">
        <v>4367105</v>
      </c>
      <c r="H33" s="175">
        <v>49127</v>
      </c>
      <c r="I33" s="175">
        <v>4317978</v>
      </c>
      <c r="J33" s="176">
        <v>4367105</v>
      </c>
      <c r="K33" s="176">
        <v>49127</v>
      </c>
      <c r="L33" s="176">
        <v>4317978</v>
      </c>
      <c r="M33" s="177">
        <f t="shared" si="2"/>
        <v>113659</v>
      </c>
    </row>
    <row r="34" spans="1:13" s="5" customFormat="1" ht="23.1" customHeight="1" x14ac:dyDescent="0.2">
      <c r="A34" s="42">
        <v>25</v>
      </c>
      <c r="B34" s="43" t="s">
        <v>120</v>
      </c>
      <c r="C34" s="180">
        <v>62812</v>
      </c>
      <c r="D34" s="180">
        <v>19650239</v>
      </c>
      <c r="E34" s="180">
        <v>224520</v>
      </c>
      <c r="F34" s="180">
        <v>19425719</v>
      </c>
      <c r="G34" s="180">
        <v>2459973</v>
      </c>
      <c r="H34" s="180">
        <v>25465</v>
      </c>
      <c r="I34" s="180">
        <v>2434508</v>
      </c>
      <c r="J34" s="181">
        <v>2459813</v>
      </c>
      <c r="K34" s="181">
        <v>25465</v>
      </c>
      <c r="L34" s="181">
        <v>2434348</v>
      </c>
      <c r="M34" s="182">
        <f>ROUND(G34*1000*1000/D34,0)</f>
        <v>125188</v>
      </c>
    </row>
    <row r="35" spans="1:13" s="5" customFormat="1" ht="23.1" customHeight="1" x14ac:dyDescent="0.2">
      <c r="A35" s="48"/>
      <c r="B35" s="45" t="s">
        <v>178</v>
      </c>
      <c r="C35" s="183">
        <f t="shared" ref="C35:L35" si="3">SUM(C24:C34)</f>
        <v>2710825</v>
      </c>
      <c r="D35" s="183">
        <f t="shared" si="3"/>
        <v>232957763</v>
      </c>
      <c r="E35" s="183">
        <f t="shared" si="3"/>
        <v>3197505</v>
      </c>
      <c r="F35" s="183">
        <f t="shared" si="3"/>
        <v>229760258</v>
      </c>
      <c r="G35" s="183">
        <f t="shared" si="3"/>
        <v>29212553</v>
      </c>
      <c r="H35" s="183">
        <f t="shared" si="3"/>
        <v>367729</v>
      </c>
      <c r="I35" s="183">
        <f t="shared" si="3"/>
        <v>28844824</v>
      </c>
      <c r="J35" s="183">
        <f t="shared" si="3"/>
        <v>29212393</v>
      </c>
      <c r="K35" s="183">
        <f t="shared" si="3"/>
        <v>367729</v>
      </c>
      <c r="L35" s="183">
        <f t="shared" si="3"/>
        <v>28844664</v>
      </c>
      <c r="M35" s="184">
        <f>ROUND(G35*1000*1000/D35,0)</f>
        <v>125398</v>
      </c>
    </row>
    <row r="36" spans="1:13" s="5" customFormat="1" ht="23.1" customHeight="1" thickBot="1" x14ac:dyDescent="0.25">
      <c r="A36" s="142"/>
      <c r="B36" s="50" t="s">
        <v>179</v>
      </c>
      <c r="C36" s="185">
        <f t="shared" ref="C36:L36" si="4">C23+C35</f>
        <v>7864623</v>
      </c>
      <c r="D36" s="185">
        <f t="shared" si="4"/>
        <v>955646240</v>
      </c>
      <c r="E36" s="185">
        <f t="shared" si="4"/>
        <v>12889651</v>
      </c>
      <c r="F36" s="185">
        <f t="shared" si="4"/>
        <v>942756589</v>
      </c>
      <c r="G36" s="185">
        <f t="shared" si="4"/>
        <v>122844079</v>
      </c>
      <c r="H36" s="185">
        <f t="shared" si="4"/>
        <v>1527296</v>
      </c>
      <c r="I36" s="185">
        <f t="shared" si="4"/>
        <v>121316783</v>
      </c>
      <c r="J36" s="185">
        <f t="shared" si="4"/>
        <v>122540012</v>
      </c>
      <c r="K36" s="185">
        <f t="shared" si="4"/>
        <v>1522550</v>
      </c>
      <c r="L36" s="185">
        <f t="shared" si="4"/>
        <v>121017462</v>
      </c>
      <c r="M36" s="186">
        <f>ROUND(G36*1000*1000/D36,0)</f>
        <v>128546</v>
      </c>
    </row>
  </sheetData>
  <sheetProtection selectLockedCells="1" selectUnlockedCells="1"/>
  <phoneticPr fontId="3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  <colBreaks count="1" manualBreakCount="1">
    <brk id="13" max="129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24" activePane="bottomRight" state="frozen"/>
      <selection activeCell="K37" sqref="K37"/>
      <selection pane="topRight" activeCell="K37" sqref="K37"/>
      <selection pane="bottomLeft" activeCell="K37" sqref="K37"/>
      <selection pane="bottomRight" activeCell="M37" sqref="M37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123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B7" s="145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328</v>
      </c>
      <c r="D8" s="33" t="s">
        <v>329</v>
      </c>
      <c r="E8" s="33" t="s">
        <v>330</v>
      </c>
      <c r="F8" s="34" t="s">
        <v>331</v>
      </c>
      <c r="G8" s="33" t="s">
        <v>332</v>
      </c>
      <c r="H8" s="33" t="s">
        <v>333</v>
      </c>
      <c r="I8" s="34" t="s">
        <v>334</v>
      </c>
      <c r="J8" s="33" t="s">
        <v>335</v>
      </c>
      <c r="K8" s="33" t="s">
        <v>336</v>
      </c>
      <c r="L8" s="33" t="s">
        <v>337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101597</v>
      </c>
      <c r="D9" s="67">
        <v>2300068</v>
      </c>
      <c r="E9" s="67">
        <v>717</v>
      </c>
      <c r="F9" s="67">
        <v>2299351</v>
      </c>
      <c r="G9" s="67">
        <v>55676191</v>
      </c>
      <c r="H9" s="67">
        <v>7091</v>
      </c>
      <c r="I9" s="67">
        <v>55669100</v>
      </c>
      <c r="J9" s="68">
        <v>16432092</v>
      </c>
      <c r="K9" s="68">
        <v>2443</v>
      </c>
      <c r="L9" s="68">
        <v>16429649</v>
      </c>
      <c r="M9" s="174">
        <f>ROUND(G9*1000/D9,0)</f>
        <v>24206</v>
      </c>
    </row>
    <row r="10" spans="1:13" s="5" customFormat="1" ht="23.1" customHeight="1" x14ac:dyDescent="0.2">
      <c r="A10" s="38">
        <v>2</v>
      </c>
      <c r="B10" s="39" t="s">
        <v>191</v>
      </c>
      <c r="C10" s="69">
        <v>9655</v>
      </c>
      <c r="D10" s="69">
        <v>1798643</v>
      </c>
      <c r="E10" s="69">
        <v>1604</v>
      </c>
      <c r="F10" s="69">
        <v>1797039</v>
      </c>
      <c r="G10" s="69">
        <v>19513614</v>
      </c>
      <c r="H10" s="69">
        <v>9849</v>
      </c>
      <c r="I10" s="69">
        <v>19503765</v>
      </c>
      <c r="J10" s="70">
        <v>6689169</v>
      </c>
      <c r="K10" s="70">
        <v>3435</v>
      </c>
      <c r="L10" s="70">
        <v>6685734</v>
      </c>
      <c r="M10" s="177">
        <f>ROUND(G10*1000/D10,0)</f>
        <v>10849</v>
      </c>
    </row>
    <row r="11" spans="1:13" s="5" customFormat="1" ht="23.1" customHeight="1" x14ac:dyDescent="0.2">
      <c r="A11" s="38">
        <v>3</v>
      </c>
      <c r="B11" s="39" t="s">
        <v>192</v>
      </c>
      <c r="C11" s="69">
        <v>340136</v>
      </c>
      <c r="D11" s="69">
        <v>2848816</v>
      </c>
      <c r="E11" s="69">
        <v>15240</v>
      </c>
      <c r="F11" s="69">
        <v>2833576</v>
      </c>
      <c r="G11" s="69">
        <v>19205214</v>
      </c>
      <c r="H11" s="69">
        <v>12942</v>
      </c>
      <c r="I11" s="69">
        <v>19192272</v>
      </c>
      <c r="J11" s="70">
        <v>6423985</v>
      </c>
      <c r="K11" s="70">
        <v>4327</v>
      </c>
      <c r="L11" s="70">
        <v>6419658</v>
      </c>
      <c r="M11" s="177">
        <f t="shared" ref="M11:M19" si="0">ROUND(G11*1000/D11,0)</f>
        <v>6741</v>
      </c>
    </row>
    <row r="12" spans="1:13" s="5" customFormat="1" ht="23.1" customHeight="1" x14ac:dyDescent="0.2">
      <c r="A12" s="38">
        <v>4</v>
      </c>
      <c r="B12" s="39" t="s">
        <v>193</v>
      </c>
      <c r="C12" s="69">
        <v>168818</v>
      </c>
      <c r="D12" s="69">
        <v>1149645</v>
      </c>
      <c r="E12" s="69">
        <v>3880</v>
      </c>
      <c r="F12" s="69">
        <v>1145765</v>
      </c>
      <c r="G12" s="69">
        <v>13859476</v>
      </c>
      <c r="H12" s="69">
        <v>23538</v>
      </c>
      <c r="I12" s="69">
        <v>13835938</v>
      </c>
      <c r="J12" s="70">
        <v>4814138</v>
      </c>
      <c r="K12" s="70">
        <v>1558</v>
      </c>
      <c r="L12" s="70">
        <v>4812580</v>
      </c>
      <c r="M12" s="177">
        <f t="shared" si="0"/>
        <v>12055</v>
      </c>
    </row>
    <row r="13" spans="1:13" s="5" customFormat="1" ht="23.1" customHeight="1" x14ac:dyDescent="0.2">
      <c r="A13" s="38">
        <v>5</v>
      </c>
      <c r="B13" s="39" t="s">
        <v>194</v>
      </c>
      <c r="C13" s="69">
        <v>17993</v>
      </c>
      <c r="D13" s="69">
        <v>1387597</v>
      </c>
      <c r="E13" s="69">
        <v>109</v>
      </c>
      <c r="F13" s="69">
        <v>1387488</v>
      </c>
      <c r="G13" s="69">
        <v>17880762</v>
      </c>
      <c r="H13" s="69">
        <v>1767</v>
      </c>
      <c r="I13" s="69">
        <v>17878995</v>
      </c>
      <c r="J13" s="70">
        <v>6059447</v>
      </c>
      <c r="K13" s="70">
        <v>589</v>
      </c>
      <c r="L13" s="70">
        <v>6058858</v>
      </c>
      <c r="M13" s="177">
        <f t="shared" si="0"/>
        <v>12886</v>
      </c>
    </row>
    <row r="14" spans="1:13" s="5" customFormat="1" ht="23.1" customHeight="1" x14ac:dyDescent="0.2">
      <c r="A14" s="38">
        <v>6</v>
      </c>
      <c r="B14" s="39" t="s">
        <v>195</v>
      </c>
      <c r="C14" s="69">
        <v>0</v>
      </c>
      <c r="D14" s="69">
        <v>37464</v>
      </c>
      <c r="E14" s="69">
        <v>231</v>
      </c>
      <c r="F14" s="69">
        <v>37233</v>
      </c>
      <c r="G14" s="69">
        <v>231550</v>
      </c>
      <c r="H14" s="69">
        <v>209</v>
      </c>
      <c r="I14" s="69">
        <v>231341</v>
      </c>
      <c r="J14" s="70">
        <v>161475</v>
      </c>
      <c r="K14" s="70">
        <v>146</v>
      </c>
      <c r="L14" s="70">
        <v>161329</v>
      </c>
      <c r="M14" s="177">
        <f t="shared" si="0"/>
        <v>6181</v>
      </c>
    </row>
    <row r="15" spans="1:13" s="5" customFormat="1" ht="23.1" customHeight="1" x14ac:dyDescent="0.2">
      <c r="A15" s="38">
        <v>7</v>
      </c>
      <c r="B15" s="39" t="s">
        <v>196</v>
      </c>
      <c r="C15" s="69">
        <v>3573</v>
      </c>
      <c r="D15" s="69">
        <v>392724</v>
      </c>
      <c r="E15" s="69">
        <v>1981</v>
      </c>
      <c r="F15" s="69">
        <v>390743</v>
      </c>
      <c r="G15" s="69">
        <v>4451003</v>
      </c>
      <c r="H15" s="69">
        <v>15244</v>
      </c>
      <c r="I15" s="69">
        <v>4435759</v>
      </c>
      <c r="J15" s="70">
        <v>1150779</v>
      </c>
      <c r="K15" s="70">
        <v>426</v>
      </c>
      <c r="L15" s="70">
        <v>1150353</v>
      </c>
      <c r="M15" s="177">
        <f t="shared" si="0"/>
        <v>11334</v>
      </c>
    </row>
    <row r="16" spans="1:13" s="5" customFormat="1" ht="23.1" customHeight="1" x14ac:dyDescent="0.2">
      <c r="A16" s="38">
        <v>8</v>
      </c>
      <c r="B16" s="39" t="s">
        <v>197</v>
      </c>
      <c r="C16" s="69">
        <v>0</v>
      </c>
      <c r="D16" s="69">
        <v>245280</v>
      </c>
      <c r="E16" s="69">
        <v>180</v>
      </c>
      <c r="F16" s="69">
        <v>245100</v>
      </c>
      <c r="G16" s="69">
        <v>2010720</v>
      </c>
      <c r="H16" s="69">
        <v>888</v>
      </c>
      <c r="I16" s="69">
        <v>2009832</v>
      </c>
      <c r="J16" s="70">
        <v>682580</v>
      </c>
      <c r="K16" s="70">
        <v>293</v>
      </c>
      <c r="L16" s="70">
        <v>682287</v>
      </c>
      <c r="M16" s="177">
        <f t="shared" si="0"/>
        <v>8198</v>
      </c>
    </row>
    <row r="17" spans="1:13" s="5" customFormat="1" ht="23.1" customHeight="1" x14ac:dyDescent="0.2">
      <c r="A17" s="38">
        <v>9</v>
      </c>
      <c r="B17" s="39" t="s">
        <v>198</v>
      </c>
      <c r="C17" s="69">
        <v>2384</v>
      </c>
      <c r="D17" s="69">
        <v>59094</v>
      </c>
      <c r="E17" s="69">
        <v>0</v>
      </c>
      <c r="F17" s="69">
        <v>59094</v>
      </c>
      <c r="G17" s="69">
        <v>321240</v>
      </c>
      <c r="H17" s="69">
        <v>0</v>
      </c>
      <c r="I17" s="69">
        <v>321240</v>
      </c>
      <c r="J17" s="70">
        <v>224262</v>
      </c>
      <c r="K17" s="70">
        <v>0</v>
      </c>
      <c r="L17" s="70">
        <v>224262</v>
      </c>
      <c r="M17" s="177">
        <f t="shared" si="0"/>
        <v>5436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0</v>
      </c>
      <c r="D18" s="69">
        <v>50036</v>
      </c>
      <c r="E18" s="69">
        <v>0</v>
      </c>
      <c r="F18" s="69">
        <v>50036</v>
      </c>
      <c r="G18" s="69">
        <v>333321</v>
      </c>
      <c r="H18" s="69">
        <v>0</v>
      </c>
      <c r="I18" s="69">
        <v>333321</v>
      </c>
      <c r="J18" s="70">
        <v>233325</v>
      </c>
      <c r="K18" s="70">
        <v>0</v>
      </c>
      <c r="L18" s="70">
        <v>233325</v>
      </c>
      <c r="M18" s="177">
        <f t="shared" si="0"/>
        <v>6662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2">
        <v>0</v>
      </c>
      <c r="K19" s="72">
        <v>0</v>
      </c>
      <c r="L19" s="72">
        <v>0</v>
      </c>
      <c r="M19" s="177" t="s">
        <v>351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7" t="s">
        <v>351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2">
        <v>0</v>
      </c>
      <c r="K21" s="72">
        <v>0</v>
      </c>
      <c r="L21" s="72">
        <v>0</v>
      </c>
      <c r="M21" s="177" t="s">
        <v>351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0</v>
      </c>
      <c r="D22" s="73">
        <v>23281</v>
      </c>
      <c r="E22" s="73">
        <v>0</v>
      </c>
      <c r="F22" s="73">
        <v>23281</v>
      </c>
      <c r="G22" s="73">
        <v>162886</v>
      </c>
      <c r="H22" s="73">
        <v>0</v>
      </c>
      <c r="I22" s="73">
        <v>162886</v>
      </c>
      <c r="J22" s="74">
        <v>42509</v>
      </c>
      <c r="K22" s="74">
        <v>0</v>
      </c>
      <c r="L22" s="74">
        <v>42509</v>
      </c>
      <c r="M22" s="182">
        <f>ROUND(G22*1000/D22,0)</f>
        <v>6997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644156</v>
      </c>
      <c r="D23" s="183">
        <f t="shared" ref="D23:L23" si="1">SUM(D9:D22)</f>
        <v>10292648</v>
      </c>
      <c r="E23" s="183">
        <f t="shared" si="1"/>
        <v>23942</v>
      </c>
      <c r="F23" s="183">
        <f t="shared" si="1"/>
        <v>10268706</v>
      </c>
      <c r="G23" s="183">
        <f t="shared" si="1"/>
        <v>133645977</v>
      </c>
      <c r="H23" s="183">
        <f t="shared" si="1"/>
        <v>71528</v>
      </c>
      <c r="I23" s="183">
        <f t="shared" si="1"/>
        <v>133574449</v>
      </c>
      <c r="J23" s="183">
        <f t="shared" si="1"/>
        <v>42913761</v>
      </c>
      <c r="K23" s="183">
        <f t="shared" si="1"/>
        <v>13217</v>
      </c>
      <c r="L23" s="183">
        <f t="shared" si="1"/>
        <v>42900544</v>
      </c>
      <c r="M23" s="182">
        <f>ROUND(G23*1000/D23,0)</f>
        <v>12985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0</v>
      </c>
      <c r="D24" s="67">
        <v>132246</v>
      </c>
      <c r="E24" s="67">
        <v>0</v>
      </c>
      <c r="F24" s="67">
        <v>132246</v>
      </c>
      <c r="G24" s="67">
        <v>2234205</v>
      </c>
      <c r="H24" s="67">
        <v>0</v>
      </c>
      <c r="I24" s="67">
        <v>2234205</v>
      </c>
      <c r="J24" s="68">
        <v>723771</v>
      </c>
      <c r="K24" s="68">
        <v>0</v>
      </c>
      <c r="L24" s="68">
        <v>723771</v>
      </c>
      <c r="M24" s="174">
        <f>ROUND(G24*1000/D24,0)</f>
        <v>16894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7" t="s">
        <v>351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70">
        <v>0</v>
      </c>
      <c r="K26" s="70">
        <v>0</v>
      </c>
      <c r="L26" s="70">
        <v>0</v>
      </c>
      <c r="M26" s="177" t="s">
        <v>351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0</v>
      </c>
      <c r="D27" s="69">
        <v>7944</v>
      </c>
      <c r="E27" s="69">
        <v>564</v>
      </c>
      <c r="F27" s="69">
        <v>7380</v>
      </c>
      <c r="G27" s="69">
        <v>2468</v>
      </c>
      <c r="H27" s="69">
        <v>193</v>
      </c>
      <c r="I27" s="69">
        <v>2275</v>
      </c>
      <c r="J27" s="70">
        <v>1651</v>
      </c>
      <c r="K27" s="70">
        <v>133</v>
      </c>
      <c r="L27" s="70">
        <v>1518</v>
      </c>
      <c r="M27" s="177">
        <f t="shared" ref="M27:M32" si="2">ROUND(G27*1000/D27,0)</f>
        <v>311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5941</v>
      </c>
      <c r="D28" s="69">
        <v>27305</v>
      </c>
      <c r="E28" s="69">
        <v>29</v>
      </c>
      <c r="F28" s="69">
        <v>27276</v>
      </c>
      <c r="G28" s="69">
        <v>254179</v>
      </c>
      <c r="H28" s="69">
        <v>253</v>
      </c>
      <c r="I28" s="69">
        <v>253926</v>
      </c>
      <c r="J28" s="70">
        <v>82564</v>
      </c>
      <c r="K28" s="70">
        <v>82</v>
      </c>
      <c r="L28" s="70">
        <v>82482</v>
      </c>
      <c r="M28" s="177">
        <f t="shared" si="2"/>
        <v>9309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283</v>
      </c>
      <c r="D29" s="69">
        <v>203359</v>
      </c>
      <c r="E29" s="69">
        <v>0</v>
      </c>
      <c r="F29" s="69">
        <v>203359</v>
      </c>
      <c r="G29" s="69">
        <v>2430936</v>
      </c>
      <c r="H29" s="69">
        <v>0</v>
      </c>
      <c r="I29" s="69">
        <v>2430936</v>
      </c>
      <c r="J29" s="70">
        <v>816785</v>
      </c>
      <c r="K29" s="70">
        <v>0</v>
      </c>
      <c r="L29" s="70">
        <v>816785</v>
      </c>
      <c r="M29" s="177">
        <f t="shared" si="2"/>
        <v>11954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0</v>
      </c>
      <c r="D30" s="69">
        <v>112374</v>
      </c>
      <c r="E30" s="69">
        <v>0</v>
      </c>
      <c r="F30" s="69">
        <v>112374</v>
      </c>
      <c r="G30" s="69">
        <v>1996494</v>
      </c>
      <c r="H30" s="69">
        <v>0</v>
      </c>
      <c r="I30" s="69">
        <v>1996494</v>
      </c>
      <c r="J30" s="70">
        <v>663525</v>
      </c>
      <c r="K30" s="70">
        <v>0</v>
      </c>
      <c r="L30" s="70">
        <v>663525</v>
      </c>
      <c r="M30" s="177">
        <f t="shared" si="2"/>
        <v>17767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0</v>
      </c>
      <c r="D31" s="69">
        <v>3507</v>
      </c>
      <c r="E31" s="69">
        <v>0</v>
      </c>
      <c r="F31" s="69">
        <v>3507</v>
      </c>
      <c r="G31" s="69">
        <v>12140</v>
      </c>
      <c r="H31" s="69">
        <v>0</v>
      </c>
      <c r="I31" s="69">
        <v>12140</v>
      </c>
      <c r="J31" s="70">
        <v>8498</v>
      </c>
      <c r="K31" s="70">
        <v>0</v>
      </c>
      <c r="L31" s="70">
        <v>8498</v>
      </c>
      <c r="M31" s="177">
        <f t="shared" si="2"/>
        <v>3462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0</v>
      </c>
      <c r="D32" s="69">
        <v>280018</v>
      </c>
      <c r="E32" s="69">
        <v>500</v>
      </c>
      <c r="F32" s="69">
        <v>279518</v>
      </c>
      <c r="G32" s="69">
        <v>1752093</v>
      </c>
      <c r="H32" s="69">
        <v>3300</v>
      </c>
      <c r="I32" s="69">
        <v>1748793</v>
      </c>
      <c r="J32" s="70">
        <v>393426</v>
      </c>
      <c r="K32" s="70">
        <v>30</v>
      </c>
      <c r="L32" s="70">
        <v>393396</v>
      </c>
      <c r="M32" s="177">
        <f t="shared" si="2"/>
        <v>6257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70">
        <v>0</v>
      </c>
      <c r="L33" s="70">
        <v>0</v>
      </c>
      <c r="M33" s="177" t="s">
        <v>351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0</v>
      </c>
      <c r="D34" s="73">
        <v>1229</v>
      </c>
      <c r="E34" s="73">
        <v>0</v>
      </c>
      <c r="F34" s="73">
        <v>1229</v>
      </c>
      <c r="G34" s="73">
        <v>8386</v>
      </c>
      <c r="H34" s="73">
        <v>0</v>
      </c>
      <c r="I34" s="73">
        <v>8386</v>
      </c>
      <c r="J34" s="74">
        <v>7941</v>
      </c>
      <c r="K34" s="74">
        <v>0</v>
      </c>
      <c r="L34" s="74">
        <v>7941</v>
      </c>
      <c r="M34" s="182">
        <f>ROUND(G34*1000/D34,0)</f>
        <v>6823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6224</v>
      </c>
      <c r="D35" s="183">
        <f t="shared" ref="C35:L35" si="3">SUM(D24:D34)</f>
        <v>767982</v>
      </c>
      <c r="E35" s="183">
        <f t="shared" si="3"/>
        <v>1093</v>
      </c>
      <c r="F35" s="183">
        <f t="shared" si="3"/>
        <v>766889</v>
      </c>
      <c r="G35" s="183">
        <f t="shared" si="3"/>
        <v>8690901</v>
      </c>
      <c r="H35" s="183">
        <f t="shared" si="3"/>
        <v>3746</v>
      </c>
      <c r="I35" s="183">
        <f t="shared" si="3"/>
        <v>8687155</v>
      </c>
      <c r="J35" s="183">
        <f t="shared" si="3"/>
        <v>2698161</v>
      </c>
      <c r="K35" s="183">
        <f t="shared" si="3"/>
        <v>245</v>
      </c>
      <c r="L35" s="183">
        <f t="shared" si="3"/>
        <v>2697916</v>
      </c>
      <c r="M35" s="184">
        <f>ROUND(G35*1000/D35,0)</f>
        <v>11317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650380</v>
      </c>
      <c r="D36" s="185">
        <f t="shared" ref="C36:L36" si="4">D23+D35</f>
        <v>11060630</v>
      </c>
      <c r="E36" s="185">
        <f t="shared" si="4"/>
        <v>25035</v>
      </c>
      <c r="F36" s="185">
        <f t="shared" si="4"/>
        <v>11035595</v>
      </c>
      <c r="G36" s="185">
        <f t="shared" si="4"/>
        <v>142336878</v>
      </c>
      <c r="H36" s="185">
        <f t="shared" si="4"/>
        <v>75274</v>
      </c>
      <c r="I36" s="185">
        <f t="shared" si="4"/>
        <v>142261604</v>
      </c>
      <c r="J36" s="185">
        <f t="shared" si="4"/>
        <v>45611922</v>
      </c>
      <c r="K36" s="185">
        <f t="shared" si="4"/>
        <v>13462</v>
      </c>
      <c r="L36" s="185">
        <f t="shared" si="4"/>
        <v>45598460</v>
      </c>
      <c r="M36" s="186">
        <f>ROUND(G36*1000/D36,0)</f>
        <v>12869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K37" sqref="K37"/>
      <selection pane="topRight" activeCell="K37" sqref="K37"/>
      <selection pane="bottomLeft" activeCell="K37" sqref="K37"/>
      <selection pane="bottomRight" activeCell="H2" sqref="H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C3" s="55"/>
      <c r="D3" s="7" t="s">
        <v>214</v>
      </c>
      <c r="E3" s="54" t="s">
        <v>316</v>
      </c>
      <c r="M3" s="10" t="s">
        <v>317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318</v>
      </c>
      <c r="D8" s="33" t="s">
        <v>319</v>
      </c>
      <c r="E8" s="33" t="s">
        <v>320</v>
      </c>
      <c r="F8" s="34" t="s">
        <v>321</v>
      </c>
      <c r="G8" s="33" t="s">
        <v>322</v>
      </c>
      <c r="H8" s="33" t="s">
        <v>323</v>
      </c>
      <c r="I8" s="34" t="s">
        <v>324</v>
      </c>
      <c r="J8" s="33" t="s">
        <v>325</v>
      </c>
      <c r="K8" s="33" t="s">
        <v>326</v>
      </c>
      <c r="L8" s="33" t="s">
        <v>327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858971</v>
      </c>
      <c r="D9" s="67">
        <v>30552524</v>
      </c>
      <c r="E9" s="67">
        <v>1813796</v>
      </c>
      <c r="F9" s="67">
        <v>28738728</v>
      </c>
      <c r="G9" s="67">
        <v>1725756</v>
      </c>
      <c r="H9" s="67">
        <v>102874</v>
      </c>
      <c r="I9" s="67">
        <v>1622882</v>
      </c>
      <c r="J9" s="68">
        <v>1725697</v>
      </c>
      <c r="K9" s="68">
        <v>102867</v>
      </c>
      <c r="L9" s="68">
        <v>1622830</v>
      </c>
      <c r="M9" s="174">
        <f>ROUND(G9*1000*1000/D9,0)</f>
        <v>56485</v>
      </c>
    </row>
    <row r="10" spans="1:13" s="5" customFormat="1" ht="23.1" customHeight="1" x14ac:dyDescent="0.2">
      <c r="A10" s="38">
        <v>2</v>
      </c>
      <c r="B10" s="39" t="s">
        <v>191</v>
      </c>
      <c r="C10" s="69">
        <v>94800</v>
      </c>
      <c r="D10" s="69">
        <v>6794810</v>
      </c>
      <c r="E10" s="69">
        <v>617886</v>
      </c>
      <c r="F10" s="69">
        <v>6176924</v>
      </c>
      <c r="G10" s="69">
        <v>385857</v>
      </c>
      <c r="H10" s="69">
        <v>34901</v>
      </c>
      <c r="I10" s="69">
        <v>350956</v>
      </c>
      <c r="J10" s="70">
        <v>385857</v>
      </c>
      <c r="K10" s="70">
        <v>34901</v>
      </c>
      <c r="L10" s="70">
        <v>350956</v>
      </c>
      <c r="M10" s="177">
        <f>ROUND(G10*1000*1000/D10,0)</f>
        <v>56787</v>
      </c>
    </row>
    <row r="11" spans="1:13" s="5" customFormat="1" ht="23.1" customHeight="1" x14ac:dyDescent="0.2">
      <c r="A11" s="38">
        <v>3</v>
      </c>
      <c r="B11" s="39" t="s">
        <v>192</v>
      </c>
      <c r="C11" s="69">
        <v>407813</v>
      </c>
      <c r="D11" s="69">
        <v>20698514</v>
      </c>
      <c r="E11" s="69">
        <v>978697</v>
      </c>
      <c r="F11" s="69">
        <v>19719817</v>
      </c>
      <c r="G11" s="69">
        <v>1270563</v>
      </c>
      <c r="H11" s="69">
        <v>59567</v>
      </c>
      <c r="I11" s="69">
        <v>1210996</v>
      </c>
      <c r="J11" s="70">
        <v>1269876</v>
      </c>
      <c r="K11" s="70">
        <v>59518</v>
      </c>
      <c r="L11" s="70">
        <v>1210358</v>
      </c>
      <c r="M11" s="177">
        <f t="shared" ref="M11:M20" si="0">ROUND(G11*1000*1000/D11,0)</f>
        <v>61384</v>
      </c>
    </row>
    <row r="12" spans="1:13" s="5" customFormat="1" ht="23.1" customHeight="1" x14ac:dyDescent="0.2">
      <c r="A12" s="38">
        <v>4</v>
      </c>
      <c r="B12" s="39" t="s">
        <v>193</v>
      </c>
      <c r="C12" s="69">
        <v>116950</v>
      </c>
      <c r="D12" s="69">
        <v>10847423</v>
      </c>
      <c r="E12" s="69">
        <v>871151</v>
      </c>
      <c r="F12" s="69">
        <v>9976272</v>
      </c>
      <c r="G12" s="69">
        <v>588577</v>
      </c>
      <c r="H12" s="69">
        <v>42383</v>
      </c>
      <c r="I12" s="69">
        <v>546194</v>
      </c>
      <c r="J12" s="70">
        <v>588530</v>
      </c>
      <c r="K12" s="70">
        <v>42383</v>
      </c>
      <c r="L12" s="70">
        <v>546147</v>
      </c>
      <c r="M12" s="177">
        <f t="shared" si="0"/>
        <v>54260</v>
      </c>
    </row>
    <row r="13" spans="1:13" s="5" customFormat="1" ht="23.1" customHeight="1" x14ac:dyDescent="0.2">
      <c r="A13" s="38">
        <v>5</v>
      </c>
      <c r="B13" s="39" t="s">
        <v>194</v>
      </c>
      <c r="C13" s="69">
        <v>444650</v>
      </c>
      <c r="D13" s="69">
        <v>23669401</v>
      </c>
      <c r="E13" s="69">
        <v>852652</v>
      </c>
      <c r="F13" s="69">
        <v>22816749</v>
      </c>
      <c r="G13" s="69">
        <v>1422578</v>
      </c>
      <c r="H13" s="69">
        <v>49149</v>
      </c>
      <c r="I13" s="69">
        <v>1373429</v>
      </c>
      <c r="J13" s="70">
        <v>1422578</v>
      </c>
      <c r="K13" s="70">
        <v>49149</v>
      </c>
      <c r="L13" s="70">
        <v>1373429</v>
      </c>
      <c r="M13" s="177">
        <f t="shared" si="0"/>
        <v>60102</v>
      </c>
    </row>
    <row r="14" spans="1:13" s="5" customFormat="1" ht="23.1" customHeight="1" x14ac:dyDescent="0.2">
      <c r="A14" s="38">
        <v>6</v>
      </c>
      <c r="B14" s="39" t="s">
        <v>195</v>
      </c>
      <c r="C14" s="69">
        <v>484069</v>
      </c>
      <c r="D14" s="69">
        <v>15254838</v>
      </c>
      <c r="E14" s="69">
        <v>1033985</v>
      </c>
      <c r="F14" s="69">
        <v>14220853</v>
      </c>
      <c r="G14" s="69">
        <v>604872</v>
      </c>
      <c r="H14" s="69">
        <v>34700</v>
      </c>
      <c r="I14" s="69">
        <v>570172</v>
      </c>
      <c r="J14" s="70">
        <v>604843</v>
      </c>
      <c r="K14" s="70">
        <v>34700</v>
      </c>
      <c r="L14" s="70">
        <v>570143</v>
      </c>
      <c r="M14" s="177">
        <f t="shared" si="0"/>
        <v>39651</v>
      </c>
    </row>
    <row r="15" spans="1:13" s="5" customFormat="1" ht="23.1" customHeight="1" x14ac:dyDescent="0.2">
      <c r="A15" s="38">
        <v>7</v>
      </c>
      <c r="B15" s="39" t="s">
        <v>196</v>
      </c>
      <c r="C15" s="69">
        <v>255851</v>
      </c>
      <c r="D15" s="69">
        <v>21112265</v>
      </c>
      <c r="E15" s="69">
        <v>1029264</v>
      </c>
      <c r="F15" s="69">
        <v>20083001</v>
      </c>
      <c r="G15" s="69">
        <v>1528717</v>
      </c>
      <c r="H15" s="69">
        <v>74697</v>
      </c>
      <c r="I15" s="69">
        <v>1454020</v>
      </c>
      <c r="J15" s="70">
        <v>1528717</v>
      </c>
      <c r="K15" s="70">
        <v>74697</v>
      </c>
      <c r="L15" s="70">
        <v>1454020</v>
      </c>
      <c r="M15" s="177">
        <f t="shared" si="0"/>
        <v>72409</v>
      </c>
    </row>
    <row r="16" spans="1:13" s="5" customFormat="1" ht="23.1" customHeight="1" x14ac:dyDescent="0.2">
      <c r="A16" s="38">
        <v>8</v>
      </c>
      <c r="B16" s="39" t="s">
        <v>197</v>
      </c>
      <c r="C16" s="69">
        <v>264838</v>
      </c>
      <c r="D16" s="69">
        <v>18187257</v>
      </c>
      <c r="E16" s="69">
        <v>857445</v>
      </c>
      <c r="F16" s="69">
        <v>17329812</v>
      </c>
      <c r="G16" s="69">
        <v>1266841</v>
      </c>
      <c r="H16" s="69">
        <v>58634</v>
      </c>
      <c r="I16" s="69">
        <v>1208207</v>
      </c>
      <c r="J16" s="70">
        <v>1266840</v>
      </c>
      <c r="K16" s="70">
        <v>58634</v>
      </c>
      <c r="L16" s="70">
        <v>1208206</v>
      </c>
      <c r="M16" s="177">
        <f t="shared" si="0"/>
        <v>69655</v>
      </c>
    </row>
    <row r="17" spans="1:13" s="5" customFormat="1" ht="23.1" customHeight="1" x14ac:dyDescent="0.2">
      <c r="A17" s="38">
        <v>9</v>
      </c>
      <c r="B17" s="39" t="s">
        <v>198</v>
      </c>
      <c r="C17" s="69">
        <v>129404</v>
      </c>
      <c r="D17" s="69">
        <v>12438509</v>
      </c>
      <c r="E17" s="69">
        <v>402674</v>
      </c>
      <c r="F17" s="69">
        <v>12035835</v>
      </c>
      <c r="G17" s="69">
        <v>585001</v>
      </c>
      <c r="H17" s="69">
        <v>18875</v>
      </c>
      <c r="I17" s="69">
        <v>566126</v>
      </c>
      <c r="J17" s="70">
        <v>583143</v>
      </c>
      <c r="K17" s="70">
        <v>18867</v>
      </c>
      <c r="L17" s="70">
        <v>564276</v>
      </c>
      <c r="M17" s="177">
        <f t="shared" si="0"/>
        <v>47031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1442134</v>
      </c>
      <c r="D18" s="69">
        <v>5185355</v>
      </c>
      <c r="E18" s="69">
        <v>213453</v>
      </c>
      <c r="F18" s="69">
        <v>4971902</v>
      </c>
      <c r="G18" s="69">
        <v>271652</v>
      </c>
      <c r="H18" s="69">
        <v>11214</v>
      </c>
      <c r="I18" s="69">
        <v>260438</v>
      </c>
      <c r="J18" s="70">
        <v>271652</v>
      </c>
      <c r="K18" s="70">
        <v>11214</v>
      </c>
      <c r="L18" s="70">
        <v>260438</v>
      </c>
      <c r="M18" s="177">
        <f t="shared" si="0"/>
        <v>52388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1354476</v>
      </c>
      <c r="D19" s="71">
        <v>36756227</v>
      </c>
      <c r="E19" s="71">
        <v>776171</v>
      </c>
      <c r="F19" s="71">
        <v>35980056</v>
      </c>
      <c r="G19" s="71">
        <v>1393973</v>
      </c>
      <c r="H19" s="71">
        <v>30826</v>
      </c>
      <c r="I19" s="71">
        <v>1363147</v>
      </c>
      <c r="J19" s="72">
        <v>1393973</v>
      </c>
      <c r="K19" s="72">
        <v>30826</v>
      </c>
      <c r="L19" s="72">
        <v>1363147</v>
      </c>
      <c r="M19" s="177">
        <f t="shared" si="0"/>
        <v>37925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110580</v>
      </c>
      <c r="D20" s="71">
        <v>5848098</v>
      </c>
      <c r="E20" s="71">
        <v>184490</v>
      </c>
      <c r="F20" s="71">
        <v>5663608</v>
      </c>
      <c r="G20" s="71">
        <v>353373</v>
      </c>
      <c r="H20" s="71">
        <v>11143</v>
      </c>
      <c r="I20" s="71">
        <v>342230</v>
      </c>
      <c r="J20" s="72">
        <v>353373</v>
      </c>
      <c r="K20" s="72">
        <v>11143</v>
      </c>
      <c r="L20" s="72">
        <v>342230</v>
      </c>
      <c r="M20" s="177">
        <f t="shared" si="0"/>
        <v>60425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224975</v>
      </c>
      <c r="D21" s="71">
        <v>14232663</v>
      </c>
      <c r="E21" s="71">
        <v>510093</v>
      </c>
      <c r="F21" s="71">
        <v>13722570</v>
      </c>
      <c r="G21" s="71">
        <v>689118</v>
      </c>
      <c r="H21" s="71">
        <v>24636</v>
      </c>
      <c r="I21" s="71">
        <v>664482</v>
      </c>
      <c r="J21" s="72">
        <v>678851</v>
      </c>
      <c r="K21" s="72">
        <v>24141</v>
      </c>
      <c r="L21" s="72">
        <v>654710</v>
      </c>
      <c r="M21" s="177">
        <f>ROUND(G21*1000*1000/D21,0)</f>
        <v>48418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159719</v>
      </c>
      <c r="D22" s="73">
        <v>15488007</v>
      </c>
      <c r="E22" s="73">
        <v>746720</v>
      </c>
      <c r="F22" s="73">
        <v>14741287</v>
      </c>
      <c r="G22" s="73">
        <v>1171221</v>
      </c>
      <c r="H22" s="73">
        <v>55401</v>
      </c>
      <c r="I22" s="73">
        <v>1115820</v>
      </c>
      <c r="J22" s="74">
        <v>1141269</v>
      </c>
      <c r="K22" s="74">
        <v>53921</v>
      </c>
      <c r="L22" s="74">
        <v>1087348</v>
      </c>
      <c r="M22" s="182">
        <f>ROUND(G22*1000*1000/D22,0)</f>
        <v>75621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6349230</v>
      </c>
      <c r="D23" s="183">
        <f t="shared" ref="D23:L23" si="1">SUM(D9:D22)</f>
        <v>237065891</v>
      </c>
      <c r="E23" s="183">
        <f t="shared" si="1"/>
        <v>10888477</v>
      </c>
      <c r="F23" s="183">
        <f t="shared" si="1"/>
        <v>226177414</v>
      </c>
      <c r="G23" s="183">
        <f t="shared" si="1"/>
        <v>13258099</v>
      </c>
      <c r="H23" s="183">
        <f t="shared" si="1"/>
        <v>609000</v>
      </c>
      <c r="I23" s="183">
        <f t="shared" si="1"/>
        <v>12649099</v>
      </c>
      <c r="J23" s="183">
        <f t="shared" si="1"/>
        <v>13215199</v>
      </c>
      <c r="K23" s="183">
        <f t="shared" si="1"/>
        <v>606961</v>
      </c>
      <c r="L23" s="183">
        <f t="shared" si="1"/>
        <v>12608238</v>
      </c>
      <c r="M23" s="182">
        <f>ROUND(G23*1000*1000/D23,0)</f>
        <v>55926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24038</v>
      </c>
      <c r="D24" s="67">
        <v>5865343</v>
      </c>
      <c r="E24" s="67">
        <v>375691</v>
      </c>
      <c r="F24" s="67">
        <v>5489652</v>
      </c>
      <c r="G24" s="67">
        <v>403611</v>
      </c>
      <c r="H24" s="67">
        <v>25870</v>
      </c>
      <c r="I24" s="67">
        <v>377741</v>
      </c>
      <c r="J24" s="68">
        <v>403611</v>
      </c>
      <c r="K24" s="68">
        <v>25870</v>
      </c>
      <c r="L24" s="68">
        <v>377741</v>
      </c>
      <c r="M24" s="174">
        <f>ROUND(G24*1000*1000/D24,0)</f>
        <v>68813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118961</v>
      </c>
      <c r="D25" s="69">
        <v>11633190</v>
      </c>
      <c r="E25" s="69">
        <v>559850</v>
      </c>
      <c r="F25" s="69">
        <v>11073340</v>
      </c>
      <c r="G25" s="69">
        <v>751159</v>
      </c>
      <c r="H25" s="69">
        <v>36358</v>
      </c>
      <c r="I25" s="69">
        <v>714801</v>
      </c>
      <c r="J25" s="70">
        <v>751159</v>
      </c>
      <c r="K25" s="70">
        <v>36358</v>
      </c>
      <c r="L25" s="70">
        <v>714801</v>
      </c>
      <c r="M25" s="177">
        <f>ROUND(G25*1000*1000/D25,0)</f>
        <v>64570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419454</v>
      </c>
      <c r="D26" s="69">
        <v>12965266</v>
      </c>
      <c r="E26" s="69">
        <v>633972</v>
      </c>
      <c r="F26" s="69">
        <v>12331294</v>
      </c>
      <c r="G26" s="69">
        <v>772595</v>
      </c>
      <c r="H26" s="69">
        <v>36532</v>
      </c>
      <c r="I26" s="69">
        <v>736063</v>
      </c>
      <c r="J26" s="70">
        <v>772595</v>
      </c>
      <c r="K26" s="70">
        <v>36532</v>
      </c>
      <c r="L26" s="70">
        <v>736063</v>
      </c>
      <c r="M26" s="177">
        <f t="shared" ref="M26:M33" si="2">ROUND(G26*1000*1000/D26,0)</f>
        <v>59590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60619</v>
      </c>
      <c r="D27" s="69">
        <v>7786500</v>
      </c>
      <c r="E27" s="69">
        <v>271530</v>
      </c>
      <c r="F27" s="69">
        <v>7514970</v>
      </c>
      <c r="G27" s="69">
        <v>437680</v>
      </c>
      <c r="H27" s="69">
        <v>15580</v>
      </c>
      <c r="I27" s="69">
        <v>422100</v>
      </c>
      <c r="J27" s="70">
        <v>437680</v>
      </c>
      <c r="K27" s="70">
        <v>15580</v>
      </c>
      <c r="L27" s="70">
        <v>422100</v>
      </c>
      <c r="M27" s="177">
        <f t="shared" si="2"/>
        <v>56210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244785</v>
      </c>
      <c r="D28" s="69">
        <v>6842800</v>
      </c>
      <c r="E28" s="69">
        <v>372079</v>
      </c>
      <c r="F28" s="69">
        <v>6470721</v>
      </c>
      <c r="G28" s="69">
        <v>385346</v>
      </c>
      <c r="H28" s="69">
        <v>19376</v>
      </c>
      <c r="I28" s="69">
        <v>365970</v>
      </c>
      <c r="J28" s="70">
        <v>385346</v>
      </c>
      <c r="K28" s="70">
        <v>19376</v>
      </c>
      <c r="L28" s="70">
        <v>365970</v>
      </c>
      <c r="M28" s="177">
        <f t="shared" si="2"/>
        <v>56314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41152</v>
      </c>
      <c r="D29" s="69">
        <v>10756419</v>
      </c>
      <c r="E29" s="69">
        <v>904564</v>
      </c>
      <c r="F29" s="69">
        <v>9851855</v>
      </c>
      <c r="G29" s="69">
        <v>596166</v>
      </c>
      <c r="H29" s="69">
        <v>49269</v>
      </c>
      <c r="I29" s="69">
        <v>546897</v>
      </c>
      <c r="J29" s="70">
        <v>596166</v>
      </c>
      <c r="K29" s="70">
        <v>49269</v>
      </c>
      <c r="L29" s="70">
        <v>546897</v>
      </c>
      <c r="M29" s="177">
        <f t="shared" si="2"/>
        <v>55424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1635559</v>
      </c>
      <c r="D30" s="69">
        <v>6074594</v>
      </c>
      <c r="E30" s="69">
        <v>299248</v>
      </c>
      <c r="F30" s="69">
        <v>5775346</v>
      </c>
      <c r="G30" s="69">
        <v>362314</v>
      </c>
      <c r="H30" s="69">
        <v>17983</v>
      </c>
      <c r="I30" s="69">
        <v>344331</v>
      </c>
      <c r="J30" s="70">
        <v>362314</v>
      </c>
      <c r="K30" s="70">
        <v>17983</v>
      </c>
      <c r="L30" s="70">
        <v>344331</v>
      </c>
      <c r="M30" s="177">
        <f t="shared" si="2"/>
        <v>59644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37950</v>
      </c>
      <c r="D31" s="69">
        <v>2990199</v>
      </c>
      <c r="E31" s="69">
        <v>141487</v>
      </c>
      <c r="F31" s="69">
        <v>2848712</v>
      </c>
      <c r="G31" s="69">
        <v>134289</v>
      </c>
      <c r="H31" s="69">
        <v>6789</v>
      </c>
      <c r="I31" s="69">
        <v>127500</v>
      </c>
      <c r="J31" s="70">
        <v>134289</v>
      </c>
      <c r="K31" s="70">
        <v>6789</v>
      </c>
      <c r="L31" s="70">
        <v>127500</v>
      </c>
      <c r="M31" s="177">
        <f t="shared" si="2"/>
        <v>44910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152322</v>
      </c>
      <c r="D32" s="69">
        <v>3401803</v>
      </c>
      <c r="E32" s="69">
        <v>151070</v>
      </c>
      <c r="F32" s="69">
        <v>3250733</v>
      </c>
      <c r="G32" s="69">
        <v>171078</v>
      </c>
      <c r="H32" s="69">
        <v>7513</v>
      </c>
      <c r="I32" s="69">
        <v>163565</v>
      </c>
      <c r="J32" s="70">
        <v>171046</v>
      </c>
      <c r="K32" s="70">
        <v>7506</v>
      </c>
      <c r="L32" s="70">
        <v>163540</v>
      </c>
      <c r="M32" s="177">
        <f t="shared" si="2"/>
        <v>50290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511751</v>
      </c>
      <c r="D33" s="69">
        <v>21491006</v>
      </c>
      <c r="E33" s="69">
        <v>559695</v>
      </c>
      <c r="F33" s="69">
        <v>20931311</v>
      </c>
      <c r="G33" s="69">
        <v>816422</v>
      </c>
      <c r="H33" s="69">
        <v>21730</v>
      </c>
      <c r="I33" s="69">
        <v>794692</v>
      </c>
      <c r="J33" s="70">
        <v>816422</v>
      </c>
      <c r="K33" s="70">
        <v>21730</v>
      </c>
      <c r="L33" s="70">
        <v>794692</v>
      </c>
      <c r="M33" s="177">
        <f t="shared" si="2"/>
        <v>37989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47336</v>
      </c>
      <c r="D34" s="73">
        <v>11166258</v>
      </c>
      <c r="E34" s="73">
        <v>340334</v>
      </c>
      <c r="F34" s="73">
        <v>10825924</v>
      </c>
      <c r="G34" s="73">
        <v>544346</v>
      </c>
      <c r="H34" s="73">
        <v>16174</v>
      </c>
      <c r="I34" s="73">
        <v>528172</v>
      </c>
      <c r="J34" s="74">
        <v>544346</v>
      </c>
      <c r="K34" s="74">
        <v>16174</v>
      </c>
      <c r="L34" s="74">
        <v>528172</v>
      </c>
      <c r="M34" s="182">
        <f>ROUND(G34*1000*1000/D34,0)</f>
        <v>48749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3293927</v>
      </c>
      <c r="D35" s="183">
        <f t="shared" ref="C35:L35" si="3">SUM(D24:D34)</f>
        <v>100973378</v>
      </c>
      <c r="E35" s="183">
        <f t="shared" si="3"/>
        <v>4609520</v>
      </c>
      <c r="F35" s="183">
        <f t="shared" si="3"/>
        <v>96363858</v>
      </c>
      <c r="G35" s="183">
        <f t="shared" si="3"/>
        <v>5375006</v>
      </c>
      <c r="H35" s="183">
        <f t="shared" si="3"/>
        <v>253174</v>
      </c>
      <c r="I35" s="183">
        <f t="shared" si="3"/>
        <v>5121832</v>
      </c>
      <c r="J35" s="183">
        <f t="shared" si="3"/>
        <v>5374974</v>
      </c>
      <c r="K35" s="183">
        <f t="shared" si="3"/>
        <v>253167</v>
      </c>
      <c r="L35" s="183">
        <f t="shared" si="3"/>
        <v>5121807</v>
      </c>
      <c r="M35" s="184">
        <f>ROUND(G35*1000*1000/D35,0)</f>
        <v>53232</v>
      </c>
    </row>
    <row r="36" spans="1:13" s="5" customFormat="1" ht="23.1" customHeight="1" thickBot="1" x14ac:dyDescent="0.25">
      <c r="A36" s="49"/>
      <c r="B36" s="50" t="s">
        <v>179</v>
      </c>
      <c r="C36" s="185">
        <f t="shared" ref="C36:L36" si="4">C23+C35</f>
        <v>9643157</v>
      </c>
      <c r="D36" s="185">
        <f t="shared" si="4"/>
        <v>338039269</v>
      </c>
      <c r="E36" s="185">
        <f t="shared" si="4"/>
        <v>15497997</v>
      </c>
      <c r="F36" s="185">
        <f t="shared" si="4"/>
        <v>322541272</v>
      </c>
      <c r="G36" s="185">
        <f t="shared" si="4"/>
        <v>18633105</v>
      </c>
      <c r="H36" s="185">
        <f t="shared" si="4"/>
        <v>862174</v>
      </c>
      <c r="I36" s="185">
        <f t="shared" si="4"/>
        <v>17770931</v>
      </c>
      <c r="J36" s="185">
        <f t="shared" si="4"/>
        <v>18590173</v>
      </c>
      <c r="K36" s="185">
        <f t="shared" si="4"/>
        <v>860128</v>
      </c>
      <c r="L36" s="185">
        <f t="shared" si="4"/>
        <v>17730045</v>
      </c>
      <c r="M36" s="186">
        <f>ROUND(G36*1000*1000/D36,0)</f>
        <v>55121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D9" activePane="bottomRight" state="frozen"/>
      <selection activeCell="C3" sqref="C3"/>
      <selection pane="topRight" activeCell="C3" sqref="C3"/>
      <selection pane="bottomLeft" activeCell="C3" sqref="C3"/>
      <selection pane="bottomRight" activeCell="H2" sqref="H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124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306</v>
      </c>
      <c r="D8" s="33" t="s">
        <v>307</v>
      </c>
      <c r="E8" s="33" t="s">
        <v>308</v>
      </c>
      <c r="F8" s="34" t="s">
        <v>309</v>
      </c>
      <c r="G8" s="33" t="s">
        <v>310</v>
      </c>
      <c r="H8" s="33" t="s">
        <v>311</v>
      </c>
      <c r="I8" s="34" t="s">
        <v>312</v>
      </c>
      <c r="J8" s="33" t="s">
        <v>313</v>
      </c>
      <c r="K8" s="33" t="s">
        <v>314</v>
      </c>
      <c r="L8" s="33" t="s">
        <v>315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171786</v>
      </c>
      <c r="D9" s="67">
        <v>3324608</v>
      </c>
      <c r="E9" s="67">
        <v>4013</v>
      </c>
      <c r="F9" s="67">
        <v>3320595</v>
      </c>
      <c r="G9" s="67">
        <v>91558011</v>
      </c>
      <c r="H9" s="67">
        <v>103278</v>
      </c>
      <c r="I9" s="67">
        <v>91454733</v>
      </c>
      <c r="J9" s="68">
        <v>15597233</v>
      </c>
      <c r="K9" s="68">
        <v>8416</v>
      </c>
      <c r="L9" s="68">
        <v>15588817</v>
      </c>
      <c r="M9" s="174">
        <f>ROUND(G9*1000/D9,0)</f>
        <v>27539</v>
      </c>
    </row>
    <row r="10" spans="1:13" s="5" customFormat="1" ht="23.1" customHeight="1" x14ac:dyDescent="0.2">
      <c r="A10" s="38">
        <v>2</v>
      </c>
      <c r="B10" s="39" t="s">
        <v>191</v>
      </c>
      <c r="C10" s="69">
        <v>7715</v>
      </c>
      <c r="D10" s="69">
        <v>1215688</v>
      </c>
      <c r="E10" s="69">
        <v>784</v>
      </c>
      <c r="F10" s="69">
        <v>1214904</v>
      </c>
      <c r="G10" s="69">
        <v>16871467</v>
      </c>
      <c r="H10" s="69">
        <v>8032</v>
      </c>
      <c r="I10" s="69">
        <v>16863435</v>
      </c>
      <c r="J10" s="70">
        <v>5753052</v>
      </c>
      <c r="K10" s="70">
        <v>2723</v>
      </c>
      <c r="L10" s="70">
        <v>5750329</v>
      </c>
      <c r="M10" s="177">
        <f>ROUND(G10*1000/D10,0)</f>
        <v>13878</v>
      </c>
    </row>
    <row r="11" spans="1:13" s="5" customFormat="1" ht="23.1" customHeight="1" x14ac:dyDescent="0.2">
      <c r="A11" s="38">
        <v>3</v>
      </c>
      <c r="B11" s="39" t="s">
        <v>192</v>
      </c>
      <c r="C11" s="69">
        <v>37031</v>
      </c>
      <c r="D11" s="69">
        <v>2027548</v>
      </c>
      <c r="E11" s="69">
        <v>10283</v>
      </c>
      <c r="F11" s="69">
        <v>2017265</v>
      </c>
      <c r="G11" s="69">
        <v>12572530</v>
      </c>
      <c r="H11" s="69">
        <v>24732</v>
      </c>
      <c r="I11" s="69">
        <v>12547798</v>
      </c>
      <c r="J11" s="70">
        <v>4310463</v>
      </c>
      <c r="K11" s="70">
        <v>7790</v>
      </c>
      <c r="L11" s="70">
        <v>4302673</v>
      </c>
      <c r="M11" s="177">
        <f t="shared" ref="M11:M19" si="0">ROUND(G11*1000/D11,0)</f>
        <v>6201</v>
      </c>
    </row>
    <row r="12" spans="1:13" s="5" customFormat="1" ht="23.1" customHeight="1" x14ac:dyDescent="0.2">
      <c r="A12" s="38">
        <v>4</v>
      </c>
      <c r="B12" s="39" t="s">
        <v>193</v>
      </c>
      <c r="C12" s="69">
        <v>54448</v>
      </c>
      <c r="D12" s="69">
        <v>2281644</v>
      </c>
      <c r="E12" s="69">
        <v>5798</v>
      </c>
      <c r="F12" s="69">
        <v>2275846</v>
      </c>
      <c r="G12" s="69">
        <v>32066728</v>
      </c>
      <c r="H12" s="69">
        <v>45822</v>
      </c>
      <c r="I12" s="69">
        <v>32020906</v>
      </c>
      <c r="J12" s="70">
        <v>10850125</v>
      </c>
      <c r="K12" s="70">
        <v>5409</v>
      </c>
      <c r="L12" s="70">
        <v>10844716</v>
      </c>
      <c r="M12" s="177">
        <f t="shared" si="0"/>
        <v>14054</v>
      </c>
    </row>
    <row r="13" spans="1:13" s="5" customFormat="1" ht="23.1" customHeight="1" x14ac:dyDescent="0.2">
      <c r="A13" s="38">
        <v>5</v>
      </c>
      <c r="B13" s="39" t="s">
        <v>194</v>
      </c>
      <c r="C13" s="69">
        <v>11518</v>
      </c>
      <c r="D13" s="69">
        <v>2034686</v>
      </c>
      <c r="E13" s="69">
        <v>444</v>
      </c>
      <c r="F13" s="69">
        <v>2034242</v>
      </c>
      <c r="G13" s="69">
        <v>31349207</v>
      </c>
      <c r="H13" s="69">
        <v>4612</v>
      </c>
      <c r="I13" s="69">
        <v>31344595</v>
      </c>
      <c r="J13" s="70">
        <v>9318273</v>
      </c>
      <c r="K13" s="70">
        <v>1492</v>
      </c>
      <c r="L13" s="70">
        <v>9316781</v>
      </c>
      <c r="M13" s="177">
        <f t="shared" si="0"/>
        <v>15407</v>
      </c>
    </row>
    <row r="14" spans="1:13" s="5" customFormat="1" ht="23.1" customHeight="1" x14ac:dyDescent="0.2">
      <c r="A14" s="38">
        <v>6</v>
      </c>
      <c r="B14" s="39" t="s">
        <v>195</v>
      </c>
      <c r="C14" s="69">
        <v>0</v>
      </c>
      <c r="D14" s="69">
        <v>16991</v>
      </c>
      <c r="E14" s="69">
        <v>0</v>
      </c>
      <c r="F14" s="69">
        <v>16991</v>
      </c>
      <c r="G14" s="69">
        <v>100942</v>
      </c>
      <c r="H14" s="69">
        <v>0</v>
      </c>
      <c r="I14" s="69">
        <v>100942</v>
      </c>
      <c r="J14" s="70">
        <v>70659</v>
      </c>
      <c r="K14" s="70">
        <v>0</v>
      </c>
      <c r="L14" s="70">
        <v>70659</v>
      </c>
      <c r="M14" s="177">
        <f t="shared" si="0"/>
        <v>5941</v>
      </c>
    </row>
    <row r="15" spans="1:13" s="5" customFormat="1" ht="23.1" customHeight="1" x14ac:dyDescent="0.2">
      <c r="A15" s="38">
        <v>7</v>
      </c>
      <c r="B15" s="39" t="s">
        <v>196</v>
      </c>
      <c r="C15" s="69">
        <v>23720</v>
      </c>
      <c r="D15" s="69">
        <v>3055272</v>
      </c>
      <c r="E15" s="69">
        <v>4366</v>
      </c>
      <c r="F15" s="69">
        <v>3050906</v>
      </c>
      <c r="G15" s="69">
        <v>47731388</v>
      </c>
      <c r="H15" s="69">
        <v>45054</v>
      </c>
      <c r="I15" s="69">
        <v>47686334</v>
      </c>
      <c r="J15" s="70">
        <v>12851301</v>
      </c>
      <c r="K15" s="70">
        <v>1882</v>
      </c>
      <c r="L15" s="70">
        <v>12849419</v>
      </c>
      <c r="M15" s="177">
        <f t="shared" si="0"/>
        <v>15623</v>
      </c>
    </row>
    <row r="16" spans="1:13" s="5" customFormat="1" ht="23.1" customHeight="1" x14ac:dyDescent="0.2">
      <c r="A16" s="38">
        <v>8</v>
      </c>
      <c r="B16" s="39" t="s">
        <v>197</v>
      </c>
      <c r="C16" s="69">
        <v>69278</v>
      </c>
      <c r="D16" s="69">
        <v>1050133</v>
      </c>
      <c r="E16" s="69">
        <v>419</v>
      </c>
      <c r="F16" s="69">
        <v>1049714</v>
      </c>
      <c r="G16" s="69">
        <v>11356007</v>
      </c>
      <c r="H16" s="69">
        <v>2726</v>
      </c>
      <c r="I16" s="69">
        <v>11353281</v>
      </c>
      <c r="J16" s="70">
        <v>3945028</v>
      </c>
      <c r="K16" s="70">
        <v>855</v>
      </c>
      <c r="L16" s="70">
        <v>3944173</v>
      </c>
      <c r="M16" s="177">
        <f t="shared" si="0"/>
        <v>10814</v>
      </c>
    </row>
    <row r="17" spans="1:13" s="5" customFormat="1" ht="23.1" customHeight="1" x14ac:dyDescent="0.2">
      <c r="A17" s="38">
        <v>9</v>
      </c>
      <c r="B17" s="39" t="s">
        <v>198</v>
      </c>
      <c r="C17" s="69">
        <v>0</v>
      </c>
      <c r="D17" s="69">
        <v>27095</v>
      </c>
      <c r="E17" s="69">
        <v>92</v>
      </c>
      <c r="F17" s="69">
        <v>27003</v>
      </c>
      <c r="G17" s="69">
        <v>113635</v>
      </c>
      <c r="H17" s="69">
        <v>239</v>
      </c>
      <c r="I17" s="69">
        <v>113396</v>
      </c>
      <c r="J17" s="70">
        <v>78805</v>
      </c>
      <c r="K17" s="70">
        <v>156</v>
      </c>
      <c r="L17" s="70">
        <v>78649</v>
      </c>
      <c r="M17" s="177">
        <f t="shared" si="0"/>
        <v>4194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0</v>
      </c>
      <c r="D18" s="69">
        <v>22452</v>
      </c>
      <c r="E18" s="69">
        <v>0</v>
      </c>
      <c r="F18" s="69">
        <v>22452</v>
      </c>
      <c r="G18" s="69">
        <v>155733</v>
      </c>
      <c r="H18" s="69">
        <v>0</v>
      </c>
      <c r="I18" s="69">
        <v>155733</v>
      </c>
      <c r="J18" s="70">
        <v>109013</v>
      </c>
      <c r="K18" s="70">
        <v>0</v>
      </c>
      <c r="L18" s="70">
        <v>109013</v>
      </c>
      <c r="M18" s="177">
        <f t="shared" si="0"/>
        <v>6936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2">
        <v>0</v>
      </c>
      <c r="K19" s="72">
        <v>0</v>
      </c>
      <c r="L19" s="72">
        <v>0</v>
      </c>
      <c r="M19" s="177" t="e">
        <f t="shared" si="0"/>
        <v>#DIV/0!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2">
        <v>0</v>
      </c>
      <c r="K20" s="72">
        <v>0</v>
      </c>
      <c r="L20" s="72">
        <v>0</v>
      </c>
      <c r="M20" s="177" t="s">
        <v>351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2">
        <v>0</v>
      </c>
      <c r="K21" s="72">
        <v>0</v>
      </c>
      <c r="L21" s="72">
        <v>0</v>
      </c>
      <c r="M21" s="177" t="s">
        <v>351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17002</v>
      </c>
      <c r="D22" s="73">
        <v>772909</v>
      </c>
      <c r="E22" s="73">
        <v>111</v>
      </c>
      <c r="F22" s="73">
        <v>772798</v>
      </c>
      <c r="G22" s="73">
        <v>17142391</v>
      </c>
      <c r="H22" s="73">
        <v>2309</v>
      </c>
      <c r="I22" s="73">
        <v>17140082</v>
      </c>
      <c r="J22" s="74">
        <v>3769991</v>
      </c>
      <c r="K22" s="74">
        <v>541</v>
      </c>
      <c r="L22" s="74">
        <v>3769450</v>
      </c>
      <c r="M22" s="182">
        <f>ROUND(G22*1000/D22,0)</f>
        <v>22179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392498</v>
      </c>
      <c r="D23" s="183">
        <f t="shared" ref="D23:L23" si="1">SUM(D9:D22)</f>
        <v>15829026</v>
      </c>
      <c r="E23" s="183">
        <f t="shared" si="1"/>
        <v>26310</v>
      </c>
      <c r="F23" s="183">
        <f t="shared" si="1"/>
        <v>15802716</v>
      </c>
      <c r="G23" s="183">
        <f t="shared" si="1"/>
        <v>261018039</v>
      </c>
      <c r="H23" s="183">
        <f t="shared" si="1"/>
        <v>236804</v>
      </c>
      <c r="I23" s="183">
        <f t="shared" si="1"/>
        <v>260781235</v>
      </c>
      <c r="J23" s="183">
        <f t="shared" si="1"/>
        <v>66653943</v>
      </c>
      <c r="K23" s="183">
        <f t="shared" si="1"/>
        <v>29264</v>
      </c>
      <c r="L23" s="183">
        <f>SUM(L9:L22)</f>
        <v>66624679</v>
      </c>
      <c r="M23" s="182">
        <f>ROUND(G23*1000/D23,0)</f>
        <v>16490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687</v>
      </c>
      <c r="D24" s="67">
        <v>260578</v>
      </c>
      <c r="E24" s="67">
        <v>165</v>
      </c>
      <c r="F24" s="67">
        <v>260413</v>
      </c>
      <c r="G24" s="67">
        <v>4876011</v>
      </c>
      <c r="H24" s="67">
        <v>356</v>
      </c>
      <c r="I24" s="67">
        <v>4875655</v>
      </c>
      <c r="J24" s="68">
        <v>1527420</v>
      </c>
      <c r="K24" s="68">
        <v>249</v>
      </c>
      <c r="L24" s="68">
        <v>1527171</v>
      </c>
      <c r="M24" s="174">
        <f>ROUND(G24*1000/D24,0)</f>
        <v>18712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70">
        <v>0</v>
      </c>
      <c r="K25" s="70">
        <v>0</v>
      </c>
      <c r="L25" s="70">
        <v>0</v>
      </c>
      <c r="M25" s="177" t="s">
        <v>351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70">
        <v>0</v>
      </c>
      <c r="K26" s="70">
        <v>0</v>
      </c>
      <c r="L26" s="70">
        <v>0</v>
      </c>
      <c r="M26" s="177" t="s">
        <v>351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0</v>
      </c>
      <c r="D27" s="69">
        <v>37858</v>
      </c>
      <c r="E27" s="69">
        <v>2637</v>
      </c>
      <c r="F27" s="69">
        <v>35221</v>
      </c>
      <c r="G27" s="69">
        <v>10206</v>
      </c>
      <c r="H27" s="69">
        <v>905</v>
      </c>
      <c r="I27" s="69">
        <v>9301</v>
      </c>
      <c r="J27" s="70">
        <v>5797</v>
      </c>
      <c r="K27" s="70">
        <v>461</v>
      </c>
      <c r="L27" s="70">
        <v>5336</v>
      </c>
      <c r="M27" s="177">
        <f t="shared" ref="M27:M32" si="2">ROUND(G27*1000/D27,0)</f>
        <v>270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12601</v>
      </c>
      <c r="D28" s="69">
        <v>62801</v>
      </c>
      <c r="E28" s="69">
        <v>0</v>
      </c>
      <c r="F28" s="69">
        <v>62801</v>
      </c>
      <c r="G28" s="69">
        <v>551210</v>
      </c>
      <c r="H28" s="69">
        <v>0</v>
      </c>
      <c r="I28" s="69">
        <v>551210</v>
      </c>
      <c r="J28" s="70">
        <v>179597</v>
      </c>
      <c r="K28" s="70">
        <v>0</v>
      </c>
      <c r="L28" s="70">
        <v>179597</v>
      </c>
      <c r="M28" s="177">
        <f t="shared" si="2"/>
        <v>8777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2280</v>
      </c>
      <c r="D29" s="69">
        <v>282841</v>
      </c>
      <c r="E29" s="69">
        <v>42</v>
      </c>
      <c r="F29" s="69">
        <v>282799</v>
      </c>
      <c r="G29" s="69">
        <v>4615828</v>
      </c>
      <c r="H29" s="69">
        <v>769</v>
      </c>
      <c r="I29" s="69">
        <v>4615059</v>
      </c>
      <c r="J29" s="70">
        <v>1457208</v>
      </c>
      <c r="K29" s="70">
        <v>246</v>
      </c>
      <c r="L29" s="70">
        <v>1456962</v>
      </c>
      <c r="M29" s="177">
        <f t="shared" si="2"/>
        <v>16320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345</v>
      </c>
      <c r="D30" s="69">
        <v>449491</v>
      </c>
      <c r="E30" s="69">
        <v>4</v>
      </c>
      <c r="F30" s="69">
        <v>449487</v>
      </c>
      <c r="G30" s="69">
        <v>7532139</v>
      </c>
      <c r="H30" s="69">
        <v>84</v>
      </c>
      <c r="I30" s="69">
        <v>7532055</v>
      </c>
      <c r="J30" s="70">
        <v>1914020</v>
      </c>
      <c r="K30" s="70">
        <v>17</v>
      </c>
      <c r="L30" s="70">
        <v>1914003</v>
      </c>
      <c r="M30" s="177">
        <f t="shared" si="2"/>
        <v>16757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0</v>
      </c>
      <c r="D31" s="69">
        <v>1823</v>
      </c>
      <c r="E31" s="69">
        <v>0</v>
      </c>
      <c r="F31" s="69">
        <v>1823</v>
      </c>
      <c r="G31" s="69">
        <v>8524</v>
      </c>
      <c r="H31" s="69">
        <v>0</v>
      </c>
      <c r="I31" s="69">
        <v>8524</v>
      </c>
      <c r="J31" s="70">
        <v>5967</v>
      </c>
      <c r="K31" s="70">
        <v>0</v>
      </c>
      <c r="L31" s="70">
        <v>5967</v>
      </c>
      <c r="M31" s="177">
        <f t="shared" si="2"/>
        <v>4676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0</v>
      </c>
      <c r="D32" s="69">
        <v>376217</v>
      </c>
      <c r="E32" s="69">
        <v>11989</v>
      </c>
      <c r="F32" s="69">
        <v>364228</v>
      </c>
      <c r="G32" s="69">
        <v>2777719</v>
      </c>
      <c r="H32" s="69">
        <v>93373</v>
      </c>
      <c r="I32" s="69">
        <v>2684346</v>
      </c>
      <c r="J32" s="70">
        <v>802884</v>
      </c>
      <c r="K32" s="70">
        <v>1264</v>
      </c>
      <c r="L32" s="70">
        <v>801620</v>
      </c>
      <c r="M32" s="177">
        <f t="shared" si="2"/>
        <v>7383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70">
        <v>0</v>
      </c>
      <c r="K33" s="70">
        <v>0</v>
      </c>
      <c r="L33" s="70">
        <v>0</v>
      </c>
      <c r="M33" s="177" t="s">
        <v>351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0</v>
      </c>
      <c r="D34" s="73">
        <v>9053</v>
      </c>
      <c r="E34" s="73">
        <v>0</v>
      </c>
      <c r="F34" s="73">
        <v>9053</v>
      </c>
      <c r="G34" s="73">
        <v>25724</v>
      </c>
      <c r="H34" s="73">
        <v>0</v>
      </c>
      <c r="I34" s="73">
        <v>25724</v>
      </c>
      <c r="J34" s="74">
        <v>18007</v>
      </c>
      <c r="K34" s="74">
        <v>0</v>
      </c>
      <c r="L34" s="74">
        <v>18007</v>
      </c>
      <c r="M34" s="182">
        <f>ROUND(G34*1000/D34,0)</f>
        <v>2841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15913</v>
      </c>
      <c r="D35" s="183">
        <f t="shared" ref="C35:L35" si="3">SUM(D24:D34)</f>
        <v>1480662</v>
      </c>
      <c r="E35" s="183">
        <f t="shared" si="3"/>
        <v>14837</v>
      </c>
      <c r="F35" s="183">
        <f t="shared" si="3"/>
        <v>1465825</v>
      </c>
      <c r="G35" s="183">
        <f t="shared" si="3"/>
        <v>20397361</v>
      </c>
      <c r="H35" s="183">
        <f t="shared" si="3"/>
        <v>95487</v>
      </c>
      <c r="I35" s="183">
        <f t="shared" si="3"/>
        <v>20301874</v>
      </c>
      <c r="J35" s="183">
        <f t="shared" si="3"/>
        <v>5910900</v>
      </c>
      <c r="K35" s="183">
        <f t="shared" si="3"/>
        <v>2237</v>
      </c>
      <c r="L35" s="183">
        <f t="shared" si="3"/>
        <v>5908663</v>
      </c>
      <c r="M35" s="184">
        <f>ROUND(G35*1000/D35,0)</f>
        <v>13776</v>
      </c>
    </row>
    <row r="36" spans="1:13" s="5" customFormat="1" ht="23.1" customHeight="1" thickBot="1" x14ac:dyDescent="0.25">
      <c r="A36" s="49"/>
      <c r="B36" s="50" t="s">
        <v>179</v>
      </c>
      <c r="C36" s="185">
        <f t="shared" ref="C36:L36" si="4">C23+C35</f>
        <v>408411</v>
      </c>
      <c r="D36" s="185">
        <f t="shared" si="4"/>
        <v>17309688</v>
      </c>
      <c r="E36" s="185">
        <f t="shared" si="4"/>
        <v>41147</v>
      </c>
      <c r="F36" s="185">
        <f t="shared" si="4"/>
        <v>17268541</v>
      </c>
      <c r="G36" s="185">
        <f t="shared" si="4"/>
        <v>281415400</v>
      </c>
      <c r="H36" s="185">
        <f t="shared" si="4"/>
        <v>332291</v>
      </c>
      <c r="I36" s="185">
        <f t="shared" si="4"/>
        <v>281083109</v>
      </c>
      <c r="J36" s="185">
        <f t="shared" si="4"/>
        <v>72564843</v>
      </c>
      <c r="K36" s="185">
        <f t="shared" si="4"/>
        <v>31501</v>
      </c>
      <c r="L36" s="185">
        <f t="shared" si="4"/>
        <v>72533342</v>
      </c>
      <c r="M36" s="186">
        <f>ROUND(G36*1000/D36,0)</f>
        <v>16258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M23" sqref="M23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295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296</v>
      </c>
      <c r="D8" s="33" t="s">
        <v>297</v>
      </c>
      <c r="E8" s="33" t="s">
        <v>298</v>
      </c>
      <c r="F8" s="34" t="s">
        <v>299</v>
      </c>
      <c r="G8" s="33" t="s">
        <v>300</v>
      </c>
      <c r="H8" s="33" t="s">
        <v>301</v>
      </c>
      <c r="I8" s="34" t="s">
        <v>302</v>
      </c>
      <c r="J8" s="33" t="s">
        <v>303</v>
      </c>
      <c r="K8" s="33" t="s">
        <v>304</v>
      </c>
      <c r="L8" s="33" t="s">
        <v>305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104"/>
      <c r="D9" s="67">
        <v>32467783</v>
      </c>
      <c r="E9" s="67">
        <v>76287</v>
      </c>
      <c r="F9" s="67">
        <v>32391496</v>
      </c>
      <c r="G9" s="67">
        <v>1153667315</v>
      </c>
      <c r="H9" s="67">
        <v>1034234</v>
      </c>
      <c r="I9" s="67">
        <v>1152633081</v>
      </c>
      <c r="J9" s="68">
        <v>191474424</v>
      </c>
      <c r="K9" s="68">
        <v>172169</v>
      </c>
      <c r="L9" s="68">
        <v>191302255</v>
      </c>
      <c r="M9" s="174">
        <f>ROUND(G9*1000/D9,0)</f>
        <v>35533</v>
      </c>
    </row>
    <row r="10" spans="1:13" s="5" customFormat="1" ht="23.1" customHeight="1" x14ac:dyDescent="0.2">
      <c r="A10" s="38">
        <v>2</v>
      </c>
      <c r="B10" s="39" t="s">
        <v>191</v>
      </c>
      <c r="C10" s="105"/>
      <c r="D10" s="69">
        <v>10997120</v>
      </c>
      <c r="E10" s="69">
        <v>131129</v>
      </c>
      <c r="F10" s="69">
        <v>10865991</v>
      </c>
      <c r="G10" s="69">
        <v>205773798</v>
      </c>
      <c r="H10" s="69">
        <v>1518853</v>
      </c>
      <c r="I10" s="69">
        <v>204254945</v>
      </c>
      <c r="J10" s="70">
        <v>34293940</v>
      </c>
      <c r="K10" s="70">
        <v>253045</v>
      </c>
      <c r="L10" s="70">
        <v>34040895</v>
      </c>
      <c r="M10" s="177">
        <f>ROUND(G10*1000/D10,0)</f>
        <v>18712</v>
      </c>
    </row>
    <row r="11" spans="1:13" s="5" customFormat="1" ht="23.1" customHeight="1" x14ac:dyDescent="0.2">
      <c r="A11" s="38">
        <v>3</v>
      </c>
      <c r="B11" s="39" t="s">
        <v>192</v>
      </c>
      <c r="C11" s="105"/>
      <c r="D11" s="69">
        <v>11436963</v>
      </c>
      <c r="E11" s="69">
        <v>180151</v>
      </c>
      <c r="F11" s="69">
        <v>11256812</v>
      </c>
      <c r="G11" s="69">
        <v>168773329</v>
      </c>
      <c r="H11" s="69">
        <v>1720335</v>
      </c>
      <c r="I11" s="69">
        <v>167052994</v>
      </c>
      <c r="J11" s="70">
        <v>27997132</v>
      </c>
      <c r="K11" s="70">
        <v>278689</v>
      </c>
      <c r="L11" s="70">
        <v>27718443</v>
      </c>
      <c r="M11" s="177">
        <f t="shared" ref="M11:M21" si="0">ROUND(G11*1000/D11,0)</f>
        <v>14757</v>
      </c>
    </row>
    <row r="12" spans="1:13" s="5" customFormat="1" ht="23.1" customHeight="1" x14ac:dyDescent="0.2">
      <c r="A12" s="38">
        <v>4</v>
      </c>
      <c r="B12" s="39" t="s">
        <v>193</v>
      </c>
      <c r="C12" s="105"/>
      <c r="D12" s="69">
        <v>8948649</v>
      </c>
      <c r="E12" s="69">
        <v>205997</v>
      </c>
      <c r="F12" s="69">
        <v>8742652</v>
      </c>
      <c r="G12" s="69">
        <v>147720374</v>
      </c>
      <c r="H12" s="69">
        <v>1326013</v>
      </c>
      <c r="I12" s="69">
        <v>146394361</v>
      </c>
      <c r="J12" s="70">
        <v>24610622</v>
      </c>
      <c r="K12" s="70">
        <v>220719</v>
      </c>
      <c r="L12" s="70">
        <v>24389903</v>
      </c>
      <c r="M12" s="177">
        <f t="shared" si="0"/>
        <v>16508</v>
      </c>
    </row>
    <row r="13" spans="1:13" s="5" customFormat="1" ht="23.1" customHeight="1" x14ac:dyDescent="0.2">
      <c r="A13" s="38">
        <v>5</v>
      </c>
      <c r="B13" s="39" t="s">
        <v>194</v>
      </c>
      <c r="C13" s="105"/>
      <c r="D13" s="69">
        <v>6707807</v>
      </c>
      <c r="E13" s="69">
        <v>108066</v>
      </c>
      <c r="F13" s="69">
        <v>6599741</v>
      </c>
      <c r="G13" s="69">
        <v>115498590</v>
      </c>
      <c r="H13" s="69">
        <v>797354</v>
      </c>
      <c r="I13" s="69">
        <v>114701236</v>
      </c>
      <c r="J13" s="70">
        <v>19245901</v>
      </c>
      <c r="K13" s="70">
        <v>132786</v>
      </c>
      <c r="L13" s="70">
        <v>19113115</v>
      </c>
      <c r="M13" s="177">
        <f t="shared" si="0"/>
        <v>17219</v>
      </c>
    </row>
    <row r="14" spans="1:13" s="5" customFormat="1" ht="23.1" customHeight="1" x14ac:dyDescent="0.2">
      <c r="A14" s="38">
        <v>6</v>
      </c>
      <c r="B14" s="39" t="s">
        <v>195</v>
      </c>
      <c r="C14" s="105"/>
      <c r="D14" s="69">
        <v>6618608</v>
      </c>
      <c r="E14" s="69">
        <v>380354</v>
      </c>
      <c r="F14" s="69">
        <v>6238254</v>
      </c>
      <c r="G14" s="69">
        <v>74318399</v>
      </c>
      <c r="H14" s="69">
        <v>2587159</v>
      </c>
      <c r="I14" s="69">
        <v>71731240</v>
      </c>
      <c r="J14" s="70">
        <v>12385691</v>
      </c>
      <c r="K14" s="70">
        <v>431031</v>
      </c>
      <c r="L14" s="70">
        <v>11954660</v>
      </c>
      <c r="M14" s="177">
        <f t="shared" si="0"/>
        <v>11229</v>
      </c>
    </row>
    <row r="15" spans="1:13" s="5" customFormat="1" ht="23.1" customHeight="1" x14ac:dyDescent="0.2">
      <c r="A15" s="38">
        <v>7</v>
      </c>
      <c r="B15" s="39" t="s">
        <v>196</v>
      </c>
      <c r="C15" s="105"/>
      <c r="D15" s="69">
        <v>10810202</v>
      </c>
      <c r="E15" s="69">
        <v>46534</v>
      </c>
      <c r="F15" s="69">
        <v>10763668</v>
      </c>
      <c r="G15" s="69">
        <v>259975034</v>
      </c>
      <c r="H15" s="69">
        <v>602336</v>
      </c>
      <c r="I15" s="69">
        <v>259372698</v>
      </c>
      <c r="J15" s="70">
        <v>43326193</v>
      </c>
      <c r="K15" s="70">
        <v>100389</v>
      </c>
      <c r="L15" s="70">
        <v>43225804</v>
      </c>
      <c r="M15" s="177">
        <f t="shared" si="0"/>
        <v>24049</v>
      </c>
    </row>
    <row r="16" spans="1:13" s="5" customFormat="1" ht="23.1" customHeight="1" x14ac:dyDescent="0.2">
      <c r="A16" s="38">
        <v>8</v>
      </c>
      <c r="B16" s="39" t="s">
        <v>197</v>
      </c>
      <c r="C16" s="105"/>
      <c r="D16" s="69">
        <v>5260219</v>
      </c>
      <c r="E16" s="69">
        <v>31393</v>
      </c>
      <c r="F16" s="69">
        <v>5228826</v>
      </c>
      <c r="G16" s="69">
        <v>84345595</v>
      </c>
      <c r="H16" s="69">
        <v>264154</v>
      </c>
      <c r="I16" s="69">
        <v>84081441</v>
      </c>
      <c r="J16" s="70">
        <v>14051874</v>
      </c>
      <c r="K16" s="70">
        <v>43982</v>
      </c>
      <c r="L16" s="70">
        <v>14007892</v>
      </c>
      <c r="M16" s="177">
        <f t="shared" si="0"/>
        <v>16035</v>
      </c>
    </row>
    <row r="17" spans="1:13" s="5" customFormat="1" ht="23.1" customHeight="1" x14ac:dyDescent="0.2">
      <c r="A17" s="38">
        <v>9</v>
      </c>
      <c r="B17" s="39" t="s">
        <v>198</v>
      </c>
      <c r="C17" s="105"/>
      <c r="D17" s="69">
        <v>5172749</v>
      </c>
      <c r="E17" s="69">
        <v>131332</v>
      </c>
      <c r="F17" s="69">
        <v>5041417</v>
      </c>
      <c r="G17" s="69">
        <v>53687336</v>
      </c>
      <c r="H17" s="69">
        <v>744490</v>
      </c>
      <c r="I17" s="69">
        <v>52942846</v>
      </c>
      <c r="J17" s="70">
        <v>8939006</v>
      </c>
      <c r="K17" s="70">
        <v>123775</v>
      </c>
      <c r="L17" s="70">
        <v>8815231</v>
      </c>
      <c r="M17" s="177">
        <f t="shared" si="0"/>
        <v>10379</v>
      </c>
    </row>
    <row r="18" spans="1:13" s="5" customFormat="1" ht="23.1" customHeight="1" x14ac:dyDescent="0.2">
      <c r="A18" s="38">
        <v>10</v>
      </c>
      <c r="B18" s="39" t="s">
        <v>199</v>
      </c>
      <c r="C18" s="105"/>
      <c r="D18" s="69">
        <v>2466753</v>
      </c>
      <c r="E18" s="69">
        <v>69191</v>
      </c>
      <c r="F18" s="69">
        <v>2397562</v>
      </c>
      <c r="G18" s="69">
        <v>27869329</v>
      </c>
      <c r="H18" s="69">
        <v>451652</v>
      </c>
      <c r="I18" s="69">
        <v>27417677</v>
      </c>
      <c r="J18" s="70">
        <v>4644686</v>
      </c>
      <c r="K18" s="70">
        <v>75275</v>
      </c>
      <c r="L18" s="70">
        <v>4569411</v>
      </c>
      <c r="M18" s="177">
        <f t="shared" si="0"/>
        <v>11298</v>
      </c>
    </row>
    <row r="19" spans="1:13" s="5" customFormat="1" ht="23.1" customHeight="1" x14ac:dyDescent="0.2">
      <c r="A19" s="40">
        <v>11</v>
      </c>
      <c r="B19" s="41" t="s">
        <v>116</v>
      </c>
      <c r="C19" s="106"/>
      <c r="D19" s="71">
        <v>8724825</v>
      </c>
      <c r="E19" s="71">
        <v>186360</v>
      </c>
      <c r="F19" s="71">
        <v>8538465</v>
      </c>
      <c r="G19" s="71">
        <v>113953339</v>
      </c>
      <c r="H19" s="71">
        <v>1223563</v>
      </c>
      <c r="I19" s="71">
        <v>112729776</v>
      </c>
      <c r="J19" s="72">
        <v>18964042</v>
      </c>
      <c r="K19" s="72">
        <v>203890</v>
      </c>
      <c r="L19" s="72">
        <v>18760152</v>
      </c>
      <c r="M19" s="177">
        <f t="shared" si="0"/>
        <v>13061</v>
      </c>
    </row>
    <row r="20" spans="1:13" s="5" customFormat="1" ht="23.1" customHeight="1" x14ac:dyDescent="0.2">
      <c r="A20" s="40">
        <v>12</v>
      </c>
      <c r="B20" s="41" t="s">
        <v>115</v>
      </c>
      <c r="C20" s="106"/>
      <c r="D20" s="71">
        <v>2937247</v>
      </c>
      <c r="E20" s="71">
        <v>25854</v>
      </c>
      <c r="F20" s="71">
        <v>2911393</v>
      </c>
      <c r="G20" s="71">
        <v>40058123</v>
      </c>
      <c r="H20" s="71">
        <v>220423</v>
      </c>
      <c r="I20" s="71">
        <v>39837700</v>
      </c>
      <c r="J20" s="72">
        <v>6635297</v>
      </c>
      <c r="K20" s="72">
        <v>36315</v>
      </c>
      <c r="L20" s="72">
        <v>6598982</v>
      </c>
      <c r="M20" s="177">
        <f t="shared" si="0"/>
        <v>13638</v>
      </c>
    </row>
    <row r="21" spans="1:13" s="5" customFormat="1" ht="23.1" customHeight="1" x14ac:dyDescent="0.2">
      <c r="A21" s="40">
        <v>13</v>
      </c>
      <c r="B21" s="41" t="s">
        <v>117</v>
      </c>
      <c r="C21" s="106"/>
      <c r="D21" s="71">
        <v>2137956</v>
      </c>
      <c r="E21" s="71">
        <v>92379</v>
      </c>
      <c r="F21" s="71">
        <v>2045577</v>
      </c>
      <c r="G21" s="71">
        <v>16300872</v>
      </c>
      <c r="H21" s="71">
        <v>497062</v>
      </c>
      <c r="I21" s="71">
        <v>15803810</v>
      </c>
      <c r="J21" s="72">
        <v>2702994</v>
      </c>
      <c r="K21" s="72">
        <v>82486</v>
      </c>
      <c r="L21" s="72">
        <v>2620508</v>
      </c>
      <c r="M21" s="177">
        <f t="shared" si="0"/>
        <v>7625</v>
      </c>
    </row>
    <row r="22" spans="1:13" s="5" customFormat="1" ht="23.1" customHeight="1" x14ac:dyDescent="0.2">
      <c r="A22" s="42">
        <v>14</v>
      </c>
      <c r="B22" s="43" t="s">
        <v>118</v>
      </c>
      <c r="C22" s="107"/>
      <c r="D22" s="73">
        <v>3872588</v>
      </c>
      <c r="E22" s="73">
        <v>15406</v>
      </c>
      <c r="F22" s="73">
        <v>3857182</v>
      </c>
      <c r="G22" s="73">
        <v>106159949</v>
      </c>
      <c r="H22" s="73">
        <v>160147</v>
      </c>
      <c r="I22" s="73">
        <v>105999802</v>
      </c>
      <c r="J22" s="74">
        <v>17595552</v>
      </c>
      <c r="K22" s="74">
        <v>26674</v>
      </c>
      <c r="L22" s="74">
        <v>17568878</v>
      </c>
      <c r="M22" s="182">
        <f t="shared" ref="M22:M28" si="1">ROUND(G22*1000/D22,0)</f>
        <v>27413</v>
      </c>
    </row>
    <row r="23" spans="1:13" s="5" customFormat="1" ht="23.1" customHeight="1" x14ac:dyDescent="0.2">
      <c r="A23" s="44"/>
      <c r="B23" s="45" t="s">
        <v>168</v>
      </c>
      <c r="C23" s="108"/>
      <c r="D23" s="183">
        <f>SUM(D9:D22)</f>
        <v>118559469</v>
      </c>
      <c r="E23" s="183">
        <f t="shared" ref="D23:L23" si="2">SUM(E9:E22)</f>
        <v>1680433</v>
      </c>
      <c r="F23" s="183">
        <f t="shared" si="2"/>
        <v>116879036</v>
      </c>
      <c r="G23" s="183">
        <f t="shared" si="2"/>
        <v>2568101382</v>
      </c>
      <c r="H23" s="183">
        <f t="shared" si="2"/>
        <v>13147775</v>
      </c>
      <c r="I23" s="183">
        <f t="shared" si="2"/>
        <v>2554953607</v>
      </c>
      <c r="J23" s="183">
        <f t="shared" si="2"/>
        <v>426867354</v>
      </c>
      <c r="K23" s="183">
        <f t="shared" si="2"/>
        <v>2181225</v>
      </c>
      <c r="L23" s="183">
        <f t="shared" si="2"/>
        <v>424686129</v>
      </c>
      <c r="M23" s="182">
        <f t="shared" si="1"/>
        <v>21661</v>
      </c>
    </row>
    <row r="24" spans="1:13" s="5" customFormat="1" ht="23.1" customHeight="1" x14ac:dyDescent="0.2">
      <c r="A24" s="36">
        <v>15</v>
      </c>
      <c r="B24" s="37" t="s">
        <v>169</v>
      </c>
      <c r="C24" s="104"/>
      <c r="D24" s="67">
        <v>2055291</v>
      </c>
      <c r="E24" s="67">
        <v>6135</v>
      </c>
      <c r="F24" s="67">
        <v>2049156</v>
      </c>
      <c r="G24" s="67">
        <v>38378437</v>
      </c>
      <c r="H24" s="67">
        <v>64579</v>
      </c>
      <c r="I24" s="67">
        <v>38313858</v>
      </c>
      <c r="J24" s="68">
        <v>6391531</v>
      </c>
      <c r="K24" s="68">
        <v>10758</v>
      </c>
      <c r="L24" s="68">
        <v>6380773</v>
      </c>
      <c r="M24" s="174">
        <f t="shared" si="1"/>
        <v>18673</v>
      </c>
    </row>
    <row r="25" spans="1:13" s="5" customFormat="1" ht="23.1" customHeight="1" x14ac:dyDescent="0.2">
      <c r="A25" s="38">
        <v>16</v>
      </c>
      <c r="B25" s="39" t="s">
        <v>170</v>
      </c>
      <c r="C25" s="105"/>
      <c r="D25" s="69">
        <v>1647432</v>
      </c>
      <c r="E25" s="69">
        <v>35308</v>
      </c>
      <c r="F25" s="69">
        <v>1612124</v>
      </c>
      <c r="G25" s="69">
        <v>16496966</v>
      </c>
      <c r="H25" s="69">
        <v>277041</v>
      </c>
      <c r="I25" s="69">
        <v>16219925</v>
      </c>
      <c r="J25" s="70">
        <v>2749487</v>
      </c>
      <c r="K25" s="70">
        <v>46173</v>
      </c>
      <c r="L25" s="70">
        <v>2703314</v>
      </c>
      <c r="M25" s="177">
        <f t="shared" si="1"/>
        <v>10014</v>
      </c>
    </row>
    <row r="26" spans="1:13" s="5" customFormat="1" ht="23.1" customHeight="1" x14ac:dyDescent="0.2">
      <c r="A26" s="38">
        <v>17</v>
      </c>
      <c r="B26" s="39" t="s">
        <v>171</v>
      </c>
      <c r="C26" s="105"/>
      <c r="D26" s="69">
        <v>1078592</v>
      </c>
      <c r="E26" s="69">
        <v>53946</v>
      </c>
      <c r="F26" s="69">
        <v>1024646</v>
      </c>
      <c r="G26" s="69">
        <v>7033785</v>
      </c>
      <c r="H26" s="69">
        <v>269442</v>
      </c>
      <c r="I26" s="69">
        <v>6764343</v>
      </c>
      <c r="J26" s="70">
        <v>1172092</v>
      </c>
      <c r="K26" s="70">
        <v>44906</v>
      </c>
      <c r="L26" s="70">
        <v>1127186</v>
      </c>
      <c r="M26" s="177">
        <f t="shared" si="1"/>
        <v>6521</v>
      </c>
    </row>
    <row r="27" spans="1:13" s="5" customFormat="1" ht="23.1" customHeight="1" x14ac:dyDescent="0.2">
      <c r="A27" s="38">
        <v>18</v>
      </c>
      <c r="B27" s="39" t="s">
        <v>172</v>
      </c>
      <c r="C27" s="105"/>
      <c r="D27" s="69">
        <v>897845</v>
      </c>
      <c r="E27" s="69">
        <v>14772</v>
      </c>
      <c r="F27" s="69">
        <v>883073</v>
      </c>
      <c r="G27" s="69">
        <v>8485976</v>
      </c>
      <c r="H27" s="69">
        <v>90920</v>
      </c>
      <c r="I27" s="69">
        <v>8395056</v>
      </c>
      <c r="J27" s="70">
        <v>1409884</v>
      </c>
      <c r="K27" s="70">
        <v>14185</v>
      </c>
      <c r="L27" s="70">
        <v>1395699</v>
      </c>
      <c r="M27" s="177">
        <f t="shared" si="1"/>
        <v>9451</v>
      </c>
    </row>
    <row r="28" spans="1:13" s="5" customFormat="1" ht="23.1" customHeight="1" x14ac:dyDescent="0.2">
      <c r="A28" s="38">
        <v>19</v>
      </c>
      <c r="B28" s="39" t="s">
        <v>173</v>
      </c>
      <c r="C28" s="105"/>
      <c r="D28" s="69">
        <v>1056725</v>
      </c>
      <c r="E28" s="69">
        <v>18654</v>
      </c>
      <c r="F28" s="69">
        <v>1038071</v>
      </c>
      <c r="G28" s="69">
        <v>10251922</v>
      </c>
      <c r="H28" s="69">
        <v>150337</v>
      </c>
      <c r="I28" s="69">
        <v>10101585</v>
      </c>
      <c r="J28" s="70">
        <v>1691672</v>
      </c>
      <c r="K28" s="70">
        <v>24935</v>
      </c>
      <c r="L28" s="70">
        <v>1666737</v>
      </c>
      <c r="M28" s="177">
        <f t="shared" si="1"/>
        <v>9702</v>
      </c>
    </row>
    <row r="29" spans="1:13" s="5" customFormat="1" ht="23.1" customHeight="1" x14ac:dyDescent="0.2">
      <c r="A29" s="38">
        <v>20</v>
      </c>
      <c r="B29" s="39" t="s">
        <v>174</v>
      </c>
      <c r="C29" s="105"/>
      <c r="D29" s="69">
        <v>2754432</v>
      </c>
      <c r="E29" s="69">
        <v>14576</v>
      </c>
      <c r="F29" s="69">
        <v>2739856</v>
      </c>
      <c r="G29" s="69">
        <v>53713872</v>
      </c>
      <c r="H29" s="69">
        <v>134982</v>
      </c>
      <c r="I29" s="69">
        <v>53578890</v>
      </c>
      <c r="J29" s="70">
        <v>8950869</v>
      </c>
      <c r="K29" s="70">
        <v>22495</v>
      </c>
      <c r="L29" s="70">
        <v>8928374</v>
      </c>
      <c r="M29" s="177">
        <f t="shared" ref="M29:M36" si="3">ROUND(G29*1000/D29,0)</f>
        <v>19501</v>
      </c>
    </row>
    <row r="30" spans="1:13" s="5" customFormat="1" ht="23.1" customHeight="1" x14ac:dyDescent="0.2">
      <c r="A30" s="38">
        <v>21</v>
      </c>
      <c r="B30" s="39" t="s">
        <v>175</v>
      </c>
      <c r="C30" s="105"/>
      <c r="D30" s="69">
        <v>1782300</v>
      </c>
      <c r="E30" s="69">
        <v>7467</v>
      </c>
      <c r="F30" s="69">
        <v>1774833</v>
      </c>
      <c r="G30" s="69">
        <v>39552430</v>
      </c>
      <c r="H30" s="69">
        <v>109426</v>
      </c>
      <c r="I30" s="69">
        <v>39443004</v>
      </c>
      <c r="J30" s="70">
        <v>6590630</v>
      </c>
      <c r="K30" s="70">
        <v>18234</v>
      </c>
      <c r="L30" s="70">
        <v>6572396</v>
      </c>
      <c r="M30" s="177">
        <f t="shared" si="3"/>
        <v>22192</v>
      </c>
    </row>
    <row r="31" spans="1:13" s="5" customFormat="1" ht="23.1" customHeight="1" x14ac:dyDescent="0.2">
      <c r="A31" s="38">
        <v>22</v>
      </c>
      <c r="B31" s="39" t="s">
        <v>176</v>
      </c>
      <c r="C31" s="105"/>
      <c r="D31" s="69">
        <v>798795</v>
      </c>
      <c r="E31" s="69">
        <v>37962</v>
      </c>
      <c r="F31" s="69">
        <v>760833</v>
      </c>
      <c r="G31" s="69">
        <v>4942066</v>
      </c>
      <c r="H31" s="69">
        <v>228614</v>
      </c>
      <c r="I31" s="69">
        <v>4713452</v>
      </c>
      <c r="J31" s="70">
        <v>822004</v>
      </c>
      <c r="K31" s="70">
        <v>38078</v>
      </c>
      <c r="L31" s="70">
        <v>783926</v>
      </c>
      <c r="M31" s="177">
        <f t="shared" si="3"/>
        <v>6187</v>
      </c>
    </row>
    <row r="32" spans="1:13" s="5" customFormat="1" ht="23.1" customHeight="1" x14ac:dyDescent="0.2">
      <c r="A32" s="38">
        <v>23</v>
      </c>
      <c r="B32" s="39" t="s">
        <v>177</v>
      </c>
      <c r="C32" s="105"/>
      <c r="D32" s="69">
        <v>2049391</v>
      </c>
      <c r="E32" s="69">
        <v>5699</v>
      </c>
      <c r="F32" s="69">
        <v>2043692</v>
      </c>
      <c r="G32" s="69">
        <v>39936468</v>
      </c>
      <c r="H32" s="69">
        <v>54642</v>
      </c>
      <c r="I32" s="69">
        <v>39881826</v>
      </c>
      <c r="J32" s="70">
        <v>6650910</v>
      </c>
      <c r="K32" s="70">
        <v>9108</v>
      </c>
      <c r="L32" s="70">
        <v>6641802</v>
      </c>
      <c r="M32" s="177">
        <f t="shared" si="3"/>
        <v>19487</v>
      </c>
    </row>
    <row r="33" spans="1:13" s="5" customFormat="1" ht="23.1" customHeight="1" x14ac:dyDescent="0.2">
      <c r="A33" s="38">
        <v>24</v>
      </c>
      <c r="B33" s="39" t="s">
        <v>119</v>
      </c>
      <c r="C33" s="105"/>
      <c r="D33" s="69">
        <v>3042655</v>
      </c>
      <c r="E33" s="69">
        <v>249385</v>
      </c>
      <c r="F33" s="69">
        <v>2793270</v>
      </c>
      <c r="G33" s="69">
        <v>17444941</v>
      </c>
      <c r="H33" s="69">
        <v>1180756</v>
      </c>
      <c r="I33" s="69">
        <v>16264185</v>
      </c>
      <c r="J33" s="70">
        <v>2902114</v>
      </c>
      <c r="K33" s="70">
        <v>196779</v>
      </c>
      <c r="L33" s="70">
        <v>2705335</v>
      </c>
      <c r="M33" s="177">
        <f t="shared" si="3"/>
        <v>5733</v>
      </c>
    </row>
    <row r="34" spans="1:13" s="5" customFormat="1" ht="23.1" customHeight="1" x14ac:dyDescent="0.2">
      <c r="A34" s="42">
        <v>25</v>
      </c>
      <c r="B34" s="43" t="s">
        <v>120</v>
      </c>
      <c r="C34" s="106"/>
      <c r="D34" s="73">
        <v>1234026</v>
      </c>
      <c r="E34" s="73">
        <v>63928</v>
      </c>
      <c r="F34" s="73">
        <v>1170098</v>
      </c>
      <c r="G34" s="73">
        <v>7808731</v>
      </c>
      <c r="H34" s="73">
        <v>233160</v>
      </c>
      <c r="I34" s="73">
        <v>7575571</v>
      </c>
      <c r="J34" s="74">
        <v>1293749</v>
      </c>
      <c r="K34" s="74">
        <v>38058</v>
      </c>
      <c r="L34" s="74">
        <v>1255691</v>
      </c>
      <c r="M34" s="182">
        <f>ROUND(G34*1000/D34,0)</f>
        <v>6328</v>
      </c>
    </row>
    <row r="35" spans="1:13" s="5" customFormat="1" ht="23.1" customHeight="1" x14ac:dyDescent="0.2">
      <c r="A35" s="48"/>
      <c r="B35" s="45" t="s">
        <v>178</v>
      </c>
      <c r="C35" s="144"/>
      <c r="D35" s="183">
        <f>SUM(D24:D34)</f>
        <v>18397484</v>
      </c>
      <c r="E35" s="183">
        <f t="shared" ref="D35:L35" si="4">SUM(E24:E34)</f>
        <v>507832</v>
      </c>
      <c r="F35" s="183">
        <f t="shared" si="4"/>
        <v>17889652</v>
      </c>
      <c r="G35" s="183">
        <f t="shared" si="4"/>
        <v>244045594</v>
      </c>
      <c r="H35" s="183">
        <f t="shared" si="4"/>
        <v>2793899</v>
      </c>
      <c r="I35" s="183">
        <f t="shared" si="4"/>
        <v>241251695</v>
      </c>
      <c r="J35" s="183">
        <f t="shared" si="4"/>
        <v>40624942</v>
      </c>
      <c r="K35" s="183">
        <f t="shared" si="4"/>
        <v>463709</v>
      </c>
      <c r="L35" s="183">
        <f t="shared" si="4"/>
        <v>40161233</v>
      </c>
      <c r="M35" s="184">
        <f t="shared" si="3"/>
        <v>13265</v>
      </c>
    </row>
    <row r="36" spans="1:13" s="5" customFormat="1" ht="23.1" customHeight="1" thickBot="1" x14ac:dyDescent="0.25">
      <c r="A36" s="49"/>
      <c r="B36" s="50" t="s">
        <v>179</v>
      </c>
      <c r="C36" s="147"/>
      <c r="D36" s="185">
        <f>D23+D35</f>
        <v>136956953</v>
      </c>
      <c r="E36" s="185">
        <f t="shared" ref="D36:L36" si="5">E23+E35</f>
        <v>2188265</v>
      </c>
      <c r="F36" s="185">
        <f t="shared" si="5"/>
        <v>134768688</v>
      </c>
      <c r="G36" s="185">
        <f t="shared" si="5"/>
        <v>2812146976</v>
      </c>
      <c r="H36" s="185">
        <f t="shared" si="5"/>
        <v>15941674</v>
      </c>
      <c r="I36" s="185">
        <f t="shared" si="5"/>
        <v>2796205302</v>
      </c>
      <c r="J36" s="185">
        <f t="shared" si="5"/>
        <v>467492296</v>
      </c>
      <c r="K36" s="185">
        <f t="shared" si="5"/>
        <v>2644934</v>
      </c>
      <c r="L36" s="185">
        <f t="shared" si="5"/>
        <v>464847362</v>
      </c>
      <c r="M36" s="186">
        <f t="shared" si="3"/>
        <v>20533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H2" sqref="H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284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285</v>
      </c>
      <c r="D8" s="33" t="s">
        <v>286</v>
      </c>
      <c r="E8" s="33" t="s">
        <v>287</v>
      </c>
      <c r="F8" s="34" t="s">
        <v>288</v>
      </c>
      <c r="G8" s="33" t="s">
        <v>289</v>
      </c>
      <c r="H8" s="33" t="s">
        <v>290</v>
      </c>
      <c r="I8" s="34" t="s">
        <v>291</v>
      </c>
      <c r="J8" s="33" t="s">
        <v>292</v>
      </c>
      <c r="K8" s="33" t="s">
        <v>293</v>
      </c>
      <c r="L8" s="33" t="s">
        <v>294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104"/>
      <c r="D9" s="67">
        <v>17692005</v>
      </c>
      <c r="E9" s="67">
        <v>9305</v>
      </c>
      <c r="F9" s="67">
        <v>17682700</v>
      </c>
      <c r="G9" s="67">
        <v>395314444</v>
      </c>
      <c r="H9" s="67">
        <v>128685</v>
      </c>
      <c r="I9" s="67">
        <v>395185759</v>
      </c>
      <c r="J9" s="68">
        <v>131459065</v>
      </c>
      <c r="K9" s="68">
        <v>42829</v>
      </c>
      <c r="L9" s="68">
        <v>131416236</v>
      </c>
      <c r="M9" s="174">
        <f>ROUND(G9*1000/D9,0)</f>
        <v>22344</v>
      </c>
    </row>
    <row r="10" spans="1:13" s="5" customFormat="1" ht="23.1" customHeight="1" x14ac:dyDescent="0.2">
      <c r="A10" s="38">
        <v>2</v>
      </c>
      <c r="B10" s="39" t="s">
        <v>191</v>
      </c>
      <c r="C10" s="105"/>
      <c r="D10" s="69">
        <v>7553896</v>
      </c>
      <c r="E10" s="69">
        <v>12442</v>
      </c>
      <c r="F10" s="69">
        <v>7541454</v>
      </c>
      <c r="G10" s="69">
        <v>110925620</v>
      </c>
      <c r="H10" s="69">
        <v>93607</v>
      </c>
      <c r="I10" s="69">
        <v>110832013</v>
      </c>
      <c r="J10" s="70">
        <v>36972922</v>
      </c>
      <c r="K10" s="70">
        <v>31202</v>
      </c>
      <c r="L10" s="70">
        <v>36941720</v>
      </c>
      <c r="M10" s="177">
        <f>ROUND(G10*1000/D10,0)</f>
        <v>14685</v>
      </c>
    </row>
    <row r="11" spans="1:13" s="5" customFormat="1" ht="23.1" customHeight="1" x14ac:dyDescent="0.2">
      <c r="A11" s="38">
        <v>3</v>
      </c>
      <c r="B11" s="39" t="s">
        <v>192</v>
      </c>
      <c r="C11" s="105"/>
      <c r="D11" s="69">
        <v>15695291</v>
      </c>
      <c r="E11" s="69">
        <v>27496</v>
      </c>
      <c r="F11" s="69">
        <v>15667795</v>
      </c>
      <c r="G11" s="69">
        <v>162041084</v>
      </c>
      <c r="H11" s="69">
        <v>193325</v>
      </c>
      <c r="I11" s="69">
        <v>161847759</v>
      </c>
      <c r="J11" s="70">
        <v>53955048</v>
      </c>
      <c r="K11" s="70">
        <v>62731</v>
      </c>
      <c r="L11" s="70">
        <v>53792317</v>
      </c>
      <c r="M11" s="177">
        <f t="shared" ref="M11:M21" si="0">ROUND(G11*1000/D11,0)</f>
        <v>10324</v>
      </c>
    </row>
    <row r="12" spans="1:13" s="5" customFormat="1" ht="23.1" customHeight="1" x14ac:dyDescent="0.2">
      <c r="A12" s="38">
        <v>4</v>
      </c>
      <c r="B12" s="39" t="s">
        <v>193</v>
      </c>
      <c r="C12" s="105"/>
      <c r="D12" s="69">
        <v>8731983</v>
      </c>
      <c r="E12" s="69">
        <v>80023</v>
      </c>
      <c r="F12" s="69">
        <v>8651960</v>
      </c>
      <c r="G12" s="69">
        <v>102593551</v>
      </c>
      <c r="H12" s="69">
        <v>235794</v>
      </c>
      <c r="I12" s="69">
        <v>102357757</v>
      </c>
      <c r="J12" s="70">
        <v>34181982</v>
      </c>
      <c r="K12" s="70">
        <v>78519</v>
      </c>
      <c r="L12" s="70">
        <v>34103463</v>
      </c>
      <c r="M12" s="177">
        <f t="shared" si="0"/>
        <v>11749</v>
      </c>
    </row>
    <row r="13" spans="1:13" s="5" customFormat="1" ht="23.1" customHeight="1" x14ac:dyDescent="0.2">
      <c r="A13" s="38">
        <v>5</v>
      </c>
      <c r="B13" s="39" t="s">
        <v>194</v>
      </c>
      <c r="C13" s="105"/>
      <c r="D13" s="69">
        <v>8775363</v>
      </c>
      <c r="E13" s="69">
        <v>33926</v>
      </c>
      <c r="F13" s="69">
        <v>8741437</v>
      </c>
      <c r="G13" s="69">
        <v>92455221</v>
      </c>
      <c r="H13" s="69">
        <v>149828</v>
      </c>
      <c r="I13" s="69">
        <v>92305393</v>
      </c>
      <c r="J13" s="70">
        <v>30811298</v>
      </c>
      <c r="K13" s="70">
        <v>49973</v>
      </c>
      <c r="L13" s="70">
        <v>30761355</v>
      </c>
      <c r="M13" s="177">
        <f t="shared" si="0"/>
        <v>10536</v>
      </c>
    </row>
    <row r="14" spans="1:13" s="5" customFormat="1" ht="23.1" customHeight="1" x14ac:dyDescent="0.2">
      <c r="A14" s="38">
        <v>6</v>
      </c>
      <c r="B14" s="39" t="s">
        <v>195</v>
      </c>
      <c r="C14" s="105"/>
      <c r="D14" s="69">
        <v>7418157</v>
      </c>
      <c r="E14" s="69">
        <v>82736</v>
      </c>
      <c r="F14" s="69">
        <v>7335421</v>
      </c>
      <c r="G14" s="69">
        <v>62204385</v>
      </c>
      <c r="H14" s="69">
        <v>290558</v>
      </c>
      <c r="I14" s="69">
        <v>63913827</v>
      </c>
      <c r="J14" s="70">
        <v>21398812</v>
      </c>
      <c r="K14" s="70">
        <v>96302</v>
      </c>
      <c r="L14" s="70">
        <v>21302510</v>
      </c>
      <c r="M14" s="177">
        <f t="shared" si="0"/>
        <v>8385</v>
      </c>
    </row>
    <row r="15" spans="1:13" s="5" customFormat="1" ht="23.1" customHeight="1" x14ac:dyDescent="0.2">
      <c r="A15" s="38">
        <v>7</v>
      </c>
      <c r="B15" s="39" t="s">
        <v>196</v>
      </c>
      <c r="C15" s="105"/>
      <c r="D15" s="69">
        <v>8853876</v>
      </c>
      <c r="E15" s="69">
        <v>3763</v>
      </c>
      <c r="F15" s="69">
        <v>8850113</v>
      </c>
      <c r="G15" s="69">
        <v>137125499</v>
      </c>
      <c r="H15" s="69">
        <v>49592</v>
      </c>
      <c r="I15" s="69">
        <v>137075907</v>
      </c>
      <c r="J15" s="70">
        <v>45707315</v>
      </c>
      <c r="K15" s="70">
        <v>16530</v>
      </c>
      <c r="L15" s="70">
        <v>45690785</v>
      </c>
      <c r="M15" s="177">
        <f t="shared" si="0"/>
        <v>15488</v>
      </c>
    </row>
    <row r="16" spans="1:13" s="5" customFormat="1" ht="23.1" customHeight="1" x14ac:dyDescent="0.2">
      <c r="A16" s="38">
        <v>8</v>
      </c>
      <c r="B16" s="39" t="s">
        <v>197</v>
      </c>
      <c r="C16" s="105"/>
      <c r="D16" s="69">
        <v>9293920</v>
      </c>
      <c r="E16" s="69">
        <v>10826</v>
      </c>
      <c r="F16" s="69">
        <v>9283094</v>
      </c>
      <c r="G16" s="69">
        <v>88047137</v>
      </c>
      <c r="H16" s="69">
        <v>86151</v>
      </c>
      <c r="I16" s="69">
        <v>87960986</v>
      </c>
      <c r="J16" s="70">
        <v>29304369</v>
      </c>
      <c r="K16" s="70">
        <v>28643</v>
      </c>
      <c r="L16" s="70">
        <v>29275726</v>
      </c>
      <c r="M16" s="177">
        <f t="shared" si="0"/>
        <v>9474</v>
      </c>
    </row>
    <row r="17" spans="1:13" s="5" customFormat="1" ht="23.1" customHeight="1" x14ac:dyDescent="0.2">
      <c r="A17" s="38">
        <v>9</v>
      </c>
      <c r="B17" s="39" t="s">
        <v>198</v>
      </c>
      <c r="C17" s="105"/>
      <c r="D17" s="69">
        <v>9514696</v>
      </c>
      <c r="E17" s="69">
        <v>60689</v>
      </c>
      <c r="F17" s="69">
        <v>9454007</v>
      </c>
      <c r="G17" s="69">
        <v>61030008</v>
      </c>
      <c r="H17" s="69">
        <v>199346</v>
      </c>
      <c r="I17" s="69">
        <v>60830662</v>
      </c>
      <c r="J17" s="70">
        <v>20310581</v>
      </c>
      <c r="K17" s="70">
        <v>66118</v>
      </c>
      <c r="L17" s="70">
        <v>20244463</v>
      </c>
      <c r="M17" s="177">
        <f t="shared" si="0"/>
        <v>6414</v>
      </c>
    </row>
    <row r="18" spans="1:13" s="5" customFormat="1" ht="23.1" customHeight="1" x14ac:dyDescent="0.2">
      <c r="A18" s="38">
        <v>10</v>
      </c>
      <c r="B18" s="39" t="s">
        <v>199</v>
      </c>
      <c r="C18" s="105"/>
      <c r="D18" s="69">
        <v>3578664</v>
      </c>
      <c r="E18" s="69">
        <v>13773</v>
      </c>
      <c r="F18" s="69">
        <v>3564891</v>
      </c>
      <c r="G18" s="69">
        <v>28475242</v>
      </c>
      <c r="H18" s="69">
        <v>64390</v>
      </c>
      <c r="I18" s="69">
        <v>28410852</v>
      </c>
      <c r="J18" s="70">
        <v>9489525</v>
      </c>
      <c r="K18" s="70">
        <v>21463</v>
      </c>
      <c r="L18" s="70">
        <v>9468062</v>
      </c>
      <c r="M18" s="177">
        <f t="shared" si="0"/>
        <v>7957</v>
      </c>
    </row>
    <row r="19" spans="1:13" s="5" customFormat="1" ht="23.1" customHeight="1" x14ac:dyDescent="0.2">
      <c r="A19" s="40">
        <v>11</v>
      </c>
      <c r="B19" s="41" t="s">
        <v>116</v>
      </c>
      <c r="C19" s="106"/>
      <c r="D19" s="71">
        <v>10464714</v>
      </c>
      <c r="E19" s="71">
        <v>36394</v>
      </c>
      <c r="F19" s="71">
        <v>10428320</v>
      </c>
      <c r="G19" s="71">
        <v>107774192</v>
      </c>
      <c r="H19" s="71">
        <v>192730</v>
      </c>
      <c r="I19" s="71">
        <v>107581462</v>
      </c>
      <c r="J19" s="72">
        <v>35837065</v>
      </c>
      <c r="K19" s="72">
        <v>64218</v>
      </c>
      <c r="L19" s="72">
        <v>35772847</v>
      </c>
      <c r="M19" s="177">
        <f t="shared" si="0"/>
        <v>10299</v>
      </c>
    </row>
    <row r="20" spans="1:13" s="5" customFormat="1" ht="23.1" customHeight="1" x14ac:dyDescent="0.2">
      <c r="A20" s="40">
        <v>12</v>
      </c>
      <c r="B20" s="41" t="s">
        <v>115</v>
      </c>
      <c r="C20" s="106"/>
      <c r="D20" s="71">
        <v>4561496</v>
      </c>
      <c r="E20" s="71">
        <v>7117</v>
      </c>
      <c r="F20" s="71">
        <v>4554379</v>
      </c>
      <c r="G20" s="71">
        <v>43892778</v>
      </c>
      <c r="H20" s="71">
        <v>43887</v>
      </c>
      <c r="I20" s="71">
        <v>43848891</v>
      </c>
      <c r="J20" s="72">
        <v>14450007</v>
      </c>
      <c r="K20" s="72">
        <v>14389</v>
      </c>
      <c r="L20" s="72">
        <v>14435618</v>
      </c>
      <c r="M20" s="177">
        <f t="shared" si="0"/>
        <v>9622</v>
      </c>
    </row>
    <row r="21" spans="1:13" s="5" customFormat="1" ht="23.1" customHeight="1" x14ac:dyDescent="0.2">
      <c r="A21" s="40">
        <v>13</v>
      </c>
      <c r="B21" s="41" t="s">
        <v>117</v>
      </c>
      <c r="C21" s="106"/>
      <c r="D21" s="71">
        <v>4860497</v>
      </c>
      <c r="E21" s="71">
        <v>35536</v>
      </c>
      <c r="F21" s="71">
        <v>4824961</v>
      </c>
      <c r="G21" s="71">
        <v>26035283</v>
      </c>
      <c r="H21" s="71">
        <v>129312</v>
      </c>
      <c r="I21" s="71">
        <v>25905971</v>
      </c>
      <c r="J21" s="72">
        <v>8630491</v>
      </c>
      <c r="K21" s="72">
        <v>42668</v>
      </c>
      <c r="L21" s="72">
        <v>8587823</v>
      </c>
      <c r="M21" s="177">
        <f t="shared" si="0"/>
        <v>5357</v>
      </c>
    </row>
    <row r="22" spans="1:13" s="5" customFormat="1" ht="23.1" customHeight="1" x14ac:dyDescent="0.2">
      <c r="A22" s="42">
        <v>14</v>
      </c>
      <c r="B22" s="43" t="s">
        <v>118</v>
      </c>
      <c r="C22" s="107"/>
      <c r="D22" s="73">
        <v>4930190</v>
      </c>
      <c r="E22" s="73">
        <v>2863</v>
      </c>
      <c r="F22" s="73">
        <v>4927327</v>
      </c>
      <c r="G22" s="73">
        <v>68800689</v>
      </c>
      <c r="H22" s="73">
        <v>31181</v>
      </c>
      <c r="I22" s="73">
        <v>68769508</v>
      </c>
      <c r="J22" s="74">
        <v>22877439</v>
      </c>
      <c r="K22" s="74">
        <v>10394</v>
      </c>
      <c r="L22" s="74">
        <v>22867045</v>
      </c>
      <c r="M22" s="182">
        <f t="shared" ref="M22:M28" si="1">ROUND(G22*1000/D22,0)</f>
        <v>13955</v>
      </c>
    </row>
    <row r="23" spans="1:13" s="5" customFormat="1" ht="23.1" customHeight="1" x14ac:dyDescent="0.2">
      <c r="A23" s="44"/>
      <c r="B23" s="45" t="s">
        <v>168</v>
      </c>
      <c r="C23" s="108"/>
      <c r="D23" s="183">
        <f>SUM(D9:D22)</f>
        <v>121924748</v>
      </c>
      <c r="E23" s="183">
        <f t="shared" ref="D23:L23" si="2">SUM(E9:E22)</f>
        <v>416889</v>
      </c>
      <c r="F23" s="183">
        <f t="shared" si="2"/>
        <v>121507859</v>
      </c>
      <c r="G23" s="183">
        <f t="shared" si="2"/>
        <v>1486715133</v>
      </c>
      <c r="H23" s="183">
        <f t="shared" si="2"/>
        <v>1888386</v>
      </c>
      <c r="I23" s="183">
        <f t="shared" si="2"/>
        <v>1486826747</v>
      </c>
      <c r="J23" s="183">
        <f t="shared" si="2"/>
        <v>495385919</v>
      </c>
      <c r="K23" s="183">
        <f t="shared" si="2"/>
        <v>625979</v>
      </c>
      <c r="L23" s="183">
        <f t="shared" si="2"/>
        <v>494659970</v>
      </c>
      <c r="M23" s="182">
        <f t="shared" si="1"/>
        <v>12194</v>
      </c>
    </row>
    <row r="24" spans="1:13" s="5" customFormat="1" ht="23.1" customHeight="1" x14ac:dyDescent="0.2">
      <c r="A24" s="36">
        <v>15</v>
      </c>
      <c r="B24" s="37" t="s">
        <v>169</v>
      </c>
      <c r="C24" s="104"/>
      <c r="D24" s="67">
        <v>2830408</v>
      </c>
      <c r="E24" s="67">
        <v>1356</v>
      </c>
      <c r="F24" s="67">
        <v>2829052</v>
      </c>
      <c r="G24" s="67">
        <v>33495134</v>
      </c>
      <c r="H24" s="67">
        <v>13716</v>
      </c>
      <c r="I24" s="67">
        <v>33481418</v>
      </c>
      <c r="J24" s="68">
        <v>11162250</v>
      </c>
      <c r="K24" s="68">
        <v>4569</v>
      </c>
      <c r="L24" s="68">
        <v>11157681</v>
      </c>
      <c r="M24" s="174">
        <f t="shared" si="1"/>
        <v>11834</v>
      </c>
    </row>
    <row r="25" spans="1:13" s="5" customFormat="1" ht="23.1" customHeight="1" x14ac:dyDescent="0.2">
      <c r="A25" s="38">
        <v>16</v>
      </c>
      <c r="B25" s="39" t="s">
        <v>170</v>
      </c>
      <c r="C25" s="105"/>
      <c r="D25" s="69">
        <v>3361496</v>
      </c>
      <c r="E25" s="69">
        <v>4511</v>
      </c>
      <c r="F25" s="69">
        <v>3356985</v>
      </c>
      <c r="G25" s="69">
        <v>29673248</v>
      </c>
      <c r="H25" s="69">
        <v>30601</v>
      </c>
      <c r="I25" s="69">
        <v>29642647</v>
      </c>
      <c r="J25" s="70">
        <v>9891071</v>
      </c>
      <c r="K25" s="70">
        <v>10200</v>
      </c>
      <c r="L25" s="70">
        <v>9880871</v>
      </c>
      <c r="M25" s="177">
        <f t="shared" si="1"/>
        <v>8827</v>
      </c>
    </row>
    <row r="26" spans="1:13" s="5" customFormat="1" ht="23.1" customHeight="1" x14ac:dyDescent="0.2">
      <c r="A26" s="38">
        <v>17</v>
      </c>
      <c r="B26" s="39" t="s">
        <v>171</v>
      </c>
      <c r="C26" s="105"/>
      <c r="D26" s="69">
        <v>1907091</v>
      </c>
      <c r="E26" s="69">
        <v>18947</v>
      </c>
      <c r="F26" s="69">
        <v>1888144</v>
      </c>
      <c r="G26" s="69">
        <v>9437372</v>
      </c>
      <c r="H26" s="69">
        <v>65513</v>
      </c>
      <c r="I26" s="69">
        <v>9371859</v>
      </c>
      <c r="J26" s="70">
        <v>3145552</v>
      </c>
      <c r="K26" s="70">
        <v>21838</v>
      </c>
      <c r="L26" s="70">
        <v>3123714</v>
      </c>
      <c r="M26" s="177">
        <f t="shared" si="1"/>
        <v>4949</v>
      </c>
    </row>
    <row r="27" spans="1:13" s="5" customFormat="1" ht="23.1" customHeight="1" x14ac:dyDescent="0.2">
      <c r="A27" s="38">
        <v>18</v>
      </c>
      <c r="B27" s="39" t="s">
        <v>172</v>
      </c>
      <c r="C27" s="105"/>
      <c r="D27" s="69">
        <v>1821637</v>
      </c>
      <c r="E27" s="69">
        <v>5076</v>
      </c>
      <c r="F27" s="69">
        <v>1816561</v>
      </c>
      <c r="G27" s="69">
        <v>14442827</v>
      </c>
      <c r="H27" s="69">
        <v>25329</v>
      </c>
      <c r="I27" s="69">
        <v>14417498</v>
      </c>
      <c r="J27" s="70">
        <v>4802614</v>
      </c>
      <c r="K27" s="70">
        <v>7952</v>
      </c>
      <c r="L27" s="70">
        <v>4794662</v>
      </c>
      <c r="M27" s="177">
        <f t="shared" si="1"/>
        <v>7928</v>
      </c>
    </row>
    <row r="28" spans="1:13" s="5" customFormat="1" ht="23.1" customHeight="1" x14ac:dyDescent="0.2">
      <c r="A28" s="38">
        <v>19</v>
      </c>
      <c r="B28" s="39" t="s">
        <v>173</v>
      </c>
      <c r="C28" s="105"/>
      <c r="D28" s="69">
        <v>3006915</v>
      </c>
      <c r="E28" s="69">
        <v>2034</v>
      </c>
      <c r="F28" s="69">
        <v>3004881</v>
      </c>
      <c r="G28" s="69">
        <v>23552214</v>
      </c>
      <c r="H28" s="69">
        <v>13385</v>
      </c>
      <c r="I28" s="69">
        <v>23538829</v>
      </c>
      <c r="J28" s="70">
        <v>7811314</v>
      </c>
      <c r="K28" s="70">
        <v>4456</v>
      </c>
      <c r="L28" s="70">
        <v>7806858</v>
      </c>
      <c r="M28" s="177">
        <f t="shared" si="1"/>
        <v>7833</v>
      </c>
    </row>
    <row r="29" spans="1:13" s="5" customFormat="1" ht="23.1" customHeight="1" x14ac:dyDescent="0.2">
      <c r="A29" s="38">
        <v>20</v>
      </c>
      <c r="B29" s="39" t="s">
        <v>174</v>
      </c>
      <c r="C29" s="105"/>
      <c r="D29" s="69">
        <v>3677656</v>
      </c>
      <c r="E29" s="69">
        <v>3068</v>
      </c>
      <c r="F29" s="69">
        <v>3674588</v>
      </c>
      <c r="G29" s="69">
        <v>44062322</v>
      </c>
      <c r="H29" s="69">
        <v>28239</v>
      </c>
      <c r="I29" s="69">
        <v>44034083</v>
      </c>
      <c r="J29" s="70">
        <v>14682574</v>
      </c>
      <c r="K29" s="70">
        <v>9412</v>
      </c>
      <c r="L29" s="70">
        <v>14673162</v>
      </c>
      <c r="M29" s="177">
        <f t="shared" ref="M29:M36" si="3">ROUND(G29*1000/D29,0)</f>
        <v>11981</v>
      </c>
    </row>
    <row r="30" spans="1:13" s="5" customFormat="1" ht="23.1" customHeight="1" x14ac:dyDescent="0.2">
      <c r="A30" s="38">
        <v>21</v>
      </c>
      <c r="B30" s="39" t="s">
        <v>175</v>
      </c>
      <c r="C30" s="105"/>
      <c r="D30" s="69">
        <v>1534759</v>
      </c>
      <c r="E30" s="69">
        <v>768</v>
      </c>
      <c r="F30" s="69">
        <v>1533991</v>
      </c>
      <c r="G30" s="69">
        <v>22352386</v>
      </c>
      <c r="H30" s="69">
        <v>13199</v>
      </c>
      <c r="I30" s="69">
        <v>22339187</v>
      </c>
      <c r="J30" s="70">
        <v>7446418</v>
      </c>
      <c r="K30" s="70">
        <v>4398</v>
      </c>
      <c r="L30" s="70">
        <v>7442020</v>
      </c>
      <c r="M30" s="177">
        <f t="shared" si="3"/>
        <v>14564</v>
      </c>
    </row>
    <row r="31" spans="1:13" s="5" customFormat="1" ht="23.1" customHeight="1" x14ac:dyDescent="0.2">
      <c r="A31" s="38">
        <v>22</v>
      </c>
      <c r="B31" s="39" t="s">
        <v>176</v>
      </c>
      <c r="C31" s="105"/>
      <c r="D31" s="69">
        <v>2395119</v>
      </c>
      <c r="E31" s="69">
        <v>7391</v>
      </c>
      <c r="F31" s="69">
        <v>2387728</v>
      </c>
      <c r="G31" s="69">
        <v>13381489</v>
      </c>
      <c r="H31" s="69">
        <v>37223</v>
      </c>
      <c r="I31" s="69">
        <v>13344266</v>
      </c>
      <c r="J31" s="70">
        <v>4499639</v>
      </c>
      <c r="K31" s="70">
        <v>12369</v>
      </c>
      <c r="L31" s="70">
        <v>4437270</v>
      </c>
      <c r="M31" s="177">
        <f t="shared" si="3"/>
        <v>5587</v>
      </c>
    </row>
    <row r="32" spans="1:13" s="5" customFormat="1" ht="23.1" customHeight="1" x14ac:dyDescent="0.2">
      <c r="A32" s="38">
        <v>23</v>
      </c>
      <c r="B32" s="39" t="s">
        <v>177</v>
      </c>
      <c r="C32" s="105"/>
      <c r="D32" s="69">
        <v>3529122</v>
      </c>
      <c r="E32" s="69">
        <v>1724</v>
      </c>
      <c r="F32" s="69">
        <v>3527398</v>
      </c>
      <c r="G32" s="69">
        <v>35159825</v>
      </c>
      <c r="H32" s="69">
        <v>16485</v>
      </c>
      <c r="I32" s="69">
        <v>35143340</v>
      </c>
      <c r="J32" s="70">
        <v>11716618</v>
      </c>
      <c r="K32" s="70">
        <v>5495</v>
      </c>
      <c r="L32" s="70">
        <v>11711123</v>
      </c>
      <c r="M32" s="177">
        <f t="shared" si="3"/>
        <v>9963</v>
      </c>
    </row>
    <row r="33" spans="1:13" s="5" customFormat="1" ht="23.1" customHeight="1" x14ac:dyDescent="0.2">
      <c r="A33" s="38">
        <v>24</v>
      </c>
      <c r="B33" s="39" t="s">
        <v>119</v>
      </c>
      <c r="C33" s="105"/>
      <c r="D33" s="69">
        <v>6351844</v>
      </c>
      <c r="E33" s="69">
        <v>63452</v>
      </c>
      <c r="F33" s="69">
        <v>6288392</v>
      </c>
      <c r="G33" s="69">
        <v>34560839</v>
      </c>
      <c r="H33" s="69">
        <v>247591</v>
      </c>
      <c r="I33" s="69">
        <v>34313248</v>
      </c>
      <c r="J33" s="70">
        <v>11493344</v>
      </c>
      <c r="K33" s="70">
        <v>82498</v>
      </c>
      <c r="L33" s="70">
        <v>11410846</v>
      </c>
      <c r="M33" s="177">
        <f t="shared" si="3"/>
        <v>5441</v>
      </c>
    </row>
    <row r="34" spans="1:13" s="5" customFormat="1" ht="23.1" customHeight="1" x14ac:dyDescent="0.2">
      <c r="A34" s="42">
        <v>25</v>
      </c>
      <c r="B34" s="43" t="s">
        <v>120</v>
      </c>
      <c r="C34" s="106"/>
      <c r="D34" s="73">
        <v>3128707</v>
      </c>
      <c r="E34" s="73">
        <v>53797</v>
      </c>
      <c r="F34" s="73">
        <v>3074910</v>
      </c>
      <c r="G34" s="73">
        <v>15744428</v>
      </c>
      <c r="H34" s="73">
        <v>117765</v>
      </c>
      <c r="I34" s="73">
        <v>15626663</v>
      </c>
      <c r="J34" s="74">
        <v>5198341</v>
      </c>
      <c r="K34" s="74">
        <v>37873</v>
      </c>
      <c r="L34" s="74">
        <v>5160468</v>
      </c>
      <c r="M34" s="182">
        <f t="shared" si="3"/>
        <v>5032</v>
      </c>
    </row>
    <row r="35" spans="1:13" s="5" customFormat="1" ht="23.1" customHeight="1" x14ac:dyDescent="0.2">
      <c r="A35" s="48"/>
      <c r="B35" s="45" t="s">
        <v>178</v>
      </c>
      <c r="C35" s="144"/>
      <c r="D35" s="183">
        <f>SUM(D24:D34)</f>
        <v>33544754</v>
      </c>
      <c r="E35" s="183">
        <f t="shared" ref="D35:L35" si="4">SUM(E24:E34)</f>
        <v>162124</v>
      </c>
      <c r="F35" s="183">
        <f t="shared" si="4"/>
        <v>33382630</v>
      </c>
      <c r="G35" s="183">
        <f t="shared" si="4"/>
        <v>275862084</v>
      </c>
      <c r="H35" s="183">
        <f t="shared" si="4"/>
        <v>609046</v>
      </c>
      <c r="I35" s="183">
        <f t="shared" si="4"/>
        <v>275253038</v>
      </c>
      <c r="J35" s="183">
        <f t="shared" si="4"/>
        <v>91849735</v>
      </c>
      <c r="K35" s="183">
        <f t="shared" si="4"/>
        <v>201060</v>
      </c>
      <c r="L35" s="183">
        <f t="shared" si="4"/>
        <v>91598675</v>
      </c>
      <c r="M35" s="184">
        <f t="shared" si="3"/>
        <v>8224</v>
      </c>
    </row>
    <row r="36" spans="1:13" s="5" customFormat="1" ht="23.1" customHeight="1" thickBot="1" x14ac:dyDescent="0.25">
      <c r="A36" s="49"/>
      <c r="B36" s="50" t="s">
        <v>179</v>
      </c>
      <c r="C36" s="147"/>
      <c r="D36" s="185">
        <f>D23+D35</f>
        <v>155469502</v>
      </c>
      <c r="E36" s="185">
        <f t="shared" ref="D36:L36" si="5">E23+E35</f>
        <v>579013</v>
      </c>
      <c r="F36" s="185">
        <f t="shared" si="5"/>
        <v>154890489</v>
      </c>
      <c r="G36" s="185">
        <f t="shared" si="5"/>
        <v>1762577217</v>
      </c>
      <c r="H36" s="185">
        <f t="shared" si="5"/>
        <v>2497432</v>
      </c>
      <c r="I36" s="185">
        <f t="shared" si="5"/>
        <v>1762079785</v>
      </c>
      <c r="J36" s="185">
        <f t="shared" si="5"/>
        <v>587235654</v>
      </c>
      <c r="K36" s="185">
        <f t="shared" si="5"/>
        <v>827039</v>
      </c>
      <c r="L36" s="185">
        <f t="shared" si="5"/>
        <v>586258645</v>
      </c>
      <c r="M36" s="186">
        <f>ROUND(G36*1000/D36,0)</f>
        <v>11337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C9" activePane="bottomRight" state="frozen"/>
      <selection activeCell="C3" sqref="C3"/>
      <selection pane="topRight" activeCell="C3" sqref="C3"/>
      <selection pane="bottomLeft" activeCell="C3" sqref="C3"/>
      <selection pane="bottomRight" activeCell="H2" sqref="H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273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33</v>
      </c>
      <c r="K7" s="29" t="s">
        <v>34</v>
      </c>
      <c r="L7" s="29" t="s">
        <v>35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274</v>
      </c>
      <c r="D8" s="33" t="s">
        <v>275</v>
      </c>
      <c r="E8" s="33" t="s">
        <v>276</v>
      </c>
      <c r="F8" s="34" t="s">
        <v>277</v>
      </c>
      <c r="G8" s="33" t="s">
        <v>278</v>
      </c>
      <c r="H8" s="33" t="s">
        <v>279</v>
      </c>
      <c r="I8" s="34" t="s">
        <v>280</v>
      </c>
      <c r="J8" s="33" t="s">
        <v>281</v>
      </c>
      <c r="K8" s="33" t="s">
        <v>282</v>
      </c>
      <c r="L8" s="33" t="s">
        <v>283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104"/>
      <c r="D9" s="67">
        <v>23989795</v>
      </c>
      <c r="E9" s="67">
        <v>1121</v>
      </c>
      <c r="F9" s="67">
        <v>23988674</v>
      </c>
      <c r="G9" s="67">
        <v>709918628</v>
      </c>
      <c r="H9" s="67">
        <v>18438</v>
      </c>
      <c r="I9" s="67">
        <v>709900190</v>
      </c>
      <c r="J9" s="68">
        <v>490450959</v>
      </c>
      <c r="K9" s="68">
        <v>12885</v>
      </c>
      <c r="L9" s="68">
        <v>490438074</v>
      </c>
      <c r="M9" s="174">
        <f>ROUND(G9*1000/D9,0)</f>
        <v>29593</v>
      </c>
    </row>
    <row r="10" spans="1:13" s="5" customFormat="1" ht="23.1" customHeight="1" x14ac:dyDescent="0.2">
      <c r="A10" s="38">
        <v>2</v>
      </c>
      <c r="B10" s="39" t="s">
        <v>191</v>
      </c>
      <c r="C10" s="105"/>
      <c r="D10" s="69">
        <v>10041642</v>
      </c>
      <c r="E10" s="69">
        <v>2930</v>
      </c>
      <c r="F10" s="69">
        <v>10038712</v>
      </c>
      <c r="G10" s="69">
        <v>169297644</v>
      </c>
      <c r="H10" s="69">
        <v>25043</v>
      </c>
      <c r="I10" s="69">
        <v>169272601</v>
      </c>
      <c r="J10" s="70">
        <v>118365027</v>
      </c>
      <c r="K10" s="70">
        <v>17514</v>
      </c>
      <c r="L10" s="70">
        <v>118347513</v>
      </c>
      <c r="M10" s="177">
        <f>ROUND(G10*1000/D10,0)</f>
        <v>16860</v>
      </c>
    </row>
    <row r="11" spans="1:13" s="5" customFormat="1" ht="23.1" customHeight="1" x14ac:dyDescent="0.2">
      <c r="A11" s="38">
        <v>3</v>
      </c>
      <c r="B11" s="39" t="s">
        <v>192</v>
      </c>
      <c r="C11" s="105"/>
      <c r="D11" s="69">
        <v>11585078</v>
      </c>
      <c r="E11" s="69">
        <v>2292</v>
      </c>
      <c r="F11" s="69">
        <v>11582786</v>
      </c>
      <c r="G11" s="69">
        <v>135524326</v>
      </c>
      <c r="H11" s="69">
        <v>19880</v>
      </c>
      <c r="I11" s="69">
        <v>135504446</v>
      </c>
      <c r="J11" s="70">
        <v>94089609</v>
      </c>
      <c r="K11" s="70">
        <v>10399</v>
      </c>
      <c r="L11" s="70">
        <v>94079210</v>
      </c>
      <c r="M11" s="177">
        <f t="shared" ref="M11:M21" si="0">ROUND(G11*1000/D11,0)</f>
        <v>11698</v>
      </c>
    </row>
    <row r="12" spans="1:13" s="5" customFormat="1" ht="23.1" customHeight="1" x14ac:dyDescent="0.2">
      <c r="A12" s="38">
        <v>4</v>
      </c>
      <c r="B12" s="39" t="s">
        <v>193</v>
      </c>
      <c r="C12" s="105"/>
      <c r="D12" s="69">
        <v>9288869</v>
      </c>
      <c r="E12" s="69">
        <v>6144</v>
      </c>
      <c r="F12" s="69">
        <v>9282725</v>
      </c>
      <c r="G12" s="69">
        <v>138554005</v>
      </c>
      <c r="H12" s="69">
        <v>22925</v>
      </c>
      <c r="I12" s="69">
        <v>138531080</v>
      </c>
      <c r="J12" s="70">
        <v>96730708</v>
      </c>
      <c r="K12" s="70">
        <v>15827</v>
      </c>
      <c r="L12" s="70">
        <v>96714881</v>
      </c>
      <c r="M12" s="177">
        <f t="shared" si="0"/>
        <v>14916</v>
      </c>
    </row>
    <row r="13" spans="1:13" s="5" customFormat="1" ht="23.1" customHeight="1" x14ac:dyDescent="0.2">
      <c r="A13" s="38">
        <v>5</v>
      </c>
      <c r="B13" s="39" t="s">
        <v>194</v>
      </c>
      <c r="C13" s="105"/>
      <c r="D13" s="69">
        <v>8344842</v>
      </c>
      <c r="E13" s="69">
        <v>3721</v>
      </c>
      <c r="F13" s="69">
        <v>8341121</v>
      </c>
      <c r="G13" s="69">
        <v>110905990</v>
      </c>
      <c r="H13" s="69">
        <v>15195</v>
      </c>
      <c r="I13" s="69">
        <v>110890795</v>
      </c>
      <c r="J13" s="70">
        <v>77266045</v>
      </c>
      <c r="K13" s="70">
        <v>10167</v>
      </c>
      <c r="L13" s="70">
        <v>77255878</v>
      </c>
      <c r="M13" s="177">
        <f t="shared" si="0"/>
        <v>13290</v>
      </c>
    </row>
    <row r="14" spans="1:13" s="5" customFormat="1" ht="23.1" customHeight="1" x14ac:dyDescent="0.2">
      <c r="A14" s="38">
        <v>6</v>
      </c>
      <c r="B14" s="39" t="s">
        <v>195</v>
      </c>
      <c r="C14" s="105"/>
      <c r="D14" s="69">
        <v>7730116</v>
      </c>
      <c r="E14" s="69">
        <v>12108</v>
      </c>
      <c r="F14" s="69">
        <v>7718008</v>
      </c>
      <c r="G14" s="69">
        <v>75978629</v>
      </c>
      <c r="H14" s="69">
        <v>38725</v>
      </c>
      <c r="I14" s="69">
        <v>75939904</v>
      </c>
      <c r="J14" s="70">
        <v>53080906</v>
      </c>
      <c r="K14" s="70">
        <v>26657</v>
      </c>
      <c r="L14" s="70">
        <v>53054249</v>
      </c>
      <c r="M14" s="177">
        <f t="shared" si="0"/>
        <v>9829</v>
      </c>
    </row>
    <row r="15" spans="1:13" s="5" customFormat="1" ht="23.1" customHeight="1" x14ac:dyDescent="0.2">
      <c r="A15" s="38">
        <v>7</v>
      </c>
      <c r="B15" s="39" t="s">
        <v>196</v>
      </c>
      <c r="C15" s="105"/>
      <c r="D15" s="69">
        <v>9613527</v>
      </c>
      <c r="E15" s="69">
        <v>999</v>
      </c>
      <c r="F15" s="69">
        <v>9612528</v>
      </c>
      <c r="G15" s="69">
        <v>175930873</v>
      </c>
      <c r="H15" s="69">
        <v>5218</v>
      </c>
      <c r="I15" s="69">
        <v>175925655</v>
      </c>
      <c r="J15" s="70">
        <v>122543637</v>
      </c>
      <c r="K15" s="70">
        <v>3497</v>
      </c>
      <c r="L15" s="70">
        <v>122540140</v>
      </c>
      <c r="M15" s="177">
        <f t="shared" si="0"/>
        <v>18300</v>
      </c>
    </row>
    <row r="16" spans="1:13" s="5" customFormat="1" ht="23.1" customHeight="1" x14ac:dyDescent="0.2">
      <c r="A16" s="38">
        <v>8</v>
      </c>
      <c r="B16" s="39" t="s">
        <v>197</v>
      </c>
      <c r="C16" s="105"/>
      <c r="D16" s="69">
        <v>6880069</v>
      </c>
      <c r="E16" s="69">
        <v>191</v>
      </c>
      <c r="F16" s="69">
        <v>6879878</v>
      </c>
      <c r="G16" s="69">
        <v>87678809</v>
      </c>
      <c r="H16" s="69">
        <v>1386</v>
      </c>
      <c r="I16" s="69">
        <v>87677423</v>
      </c>
      <c r="J16" s="70">
        <v>60749763</v>
      </c>
      <c r="K16" s="70">
        <v>919</v>
      </c>
      <c r="L16" s="70">
        <v>60748844</v>
      </c>
      <c r="M16" s="177">
        <f t="shared" si="0"/>
        <v>12744</v>
      </c>
    </row>
    <row r="17" spans="1:13" s="5" customFormat="1" ht="23.1" customHeight="1" x14ac:dyDescent="0.2">
      <c r="A17" s="38">
        <v>9</v>
      </c>
      <c r="B17" s="39" t="s">
        <v>198</v>
      </c>
      <c r="C17" s="105"/>
      <c r="D17" s="69">
        <v>6913075</v>
      </c>
      <c r="E17" s="69">
        <v>2555</v>
      </c>
      <c r="F17" s="69">
        <v>6910520</v>
      </c>
      <c r="G17" s="69">
        <v>55894339</v>
      </c>
      <c r="H17" s="69">
        <v>7305</v>
      </c>
      <c r="I17" s="69">
        <v>55887034</v>
      </c>
      <c r="J17" s="70">
        <v>38900432</v>
      </c>
      <c r="K17" s="70">
        <v>4974</v>
      </c>
      <c r="L17" s="70">
        <v>38895458</v>
      </c>
      <c r="M17" s="177">
        <f t="shared" si="0"/>
        <v>8085</v>
      </c>
    </row>
    <row r="18" spans="1:13" s="5" customFormat="1" ht="23.1" customHeight="1" x14ac:dyDescent="0.2">
      <c r="A18" s="38">
        <v>10</v>
      </c>
      <c r="B18" s="39" t="s">
        <v>199</v>
      </c>
      <c r="C18" s="105"/>
      <c r="D18" s="69">
        <v>2868538</v>
      </c>
      <c r="E18" s="69">
        <v>2023</v>
      </c>
      <c r="F18" s="69">
        <v>2866515</v>
      </c>
      <c r="G18" s="69">
        <v>28448981</v>
      </c>
      <c r="H18" s="69">
        <v>4454</v>
      </c>
      <c r="I18" s="69">
        <v>28444527</v>
      </c>
      <c r="J18" s="70">
        <v>19897324</v>
      </c>
      <c r="K18" s="70">
        <v>3118</v>
      </c>
      <c r="L18" s="70">
        <v>19894206</v>
      </c>
      <c r="M18" s="177">
        <f t="shared" si="0"/>
        <v>9918</v>
      </c>
    </row>
    <row r="19" spans="1:13" s="5" customFormat="1" ht="23.1" customHeight="1" x14ac:dyDescent="0.2">
      <c r="A19" s="40">
        <v>11</v>
      </c>
      <c r="B19" s="41" t="s">
        <v>116</v>
      </c>
      <c r="C19" s="106"/>
      <c r="D19" s="71">
        <v>12708704</v>
      </c>
      <c r="E19" s="71">
        <v>10580</v>
      </c>
      <c r="F19" s="71">
        <v>12698124</v>
      </c>
      <c r="G19" s="71">
        <v>129721175</v>
      </c>
      <c r="H19" s="71">
        <v>28659</v>
      </c>
      <c r="I19" s="71">
        <v>129692516</v>
      </c>
      <c r="J19" s="72">
        <v>90048667</v>
      </c>
      <c r="K19" s="72">
        <v>19815</v>
      </c>
      <c r="L19" s="72">
        <v>90028852</v>
      </c>
      <c r="M19" s="177">
        <f t="shared" si="0"/>
        <v>10207</v>
      </c>
    </row>
    <row r="20" spans="1:13" s="5" customFormat="1" ht="23.1" customHeight="1" x14ac:dyDescent="0.2">
      <c r="A20" s="40">
        <v>12</v>
      </c>
      <c r="B20" s="41" t="s">
        <v>115</v>
      </c>
      <c r="C20" s="106"/>
      <c r="D20" s="71">
        <v>3653765</v>
      </c>
      <c r="E20" s="71">
        <v>350</v>
      </c>
      <c r="F20" s="71">
        <v>3653415</v>
      </c>
      <c r="G20" s="71">
        <v>37953096</v>
      </c>
      <c r="H20" s="71">
        <v>1974</v>
      </c>
      <c r="I20" s="71">
        <v>37951122</v>
      </c>
      <c r="J20" s="72">
        <v>26226186</v>
      </c>
      <c r="K20" s="72">
        <v>1334</v>
      </c>
      <c r="L20" s="72">
        <v>26224852</v>
      </c>
      <c r="M20" s="177">
        <f t="shared" si="0"/>
        <v>10387</v>
      </c>
    </row>
    <row r="21" spans="1:13" s="5" customFormat="1" ht="23.1" customHeight="1" x14ac:dyDescent="0.2">
      <c r="A21" s="40">
        <v>13</v>
      </c>
      <c r="B21" s="41" t="s">
        <v>117</v>
      </c>
      <c r="C21" s="106"/>
      <c r="D21" s="71">
        <v>2352813</v>
      </c>
      <c r="E21" s="71">
        <v>1280</v>
      </c>
      <c r="F21" s="71">
        <v>2351533</v>
      </c>
      <c r="G21" s="71">
        <v>14848243</v>
      </c>
      <c r="H21" s="71">
        <v>5871</v>
      </c>
      <c r="I21" s="71">
        <v>14842372</v>
      </c>
      <c r="J21" s="72">
        <v>10189680</v>
      </c>
      <c r="K21" s="72">
        <v>3964</v>
      </c>
      <c r="L21" s="72">
        <v>10185716</v>
      </c>
      <c r="M21" s="177">
        <f t="shared" si="0"/>
        <v>6311</v>
      </c>
    </row>
    <row r="22" spans="1:13" s="5" customFormat="1" ht="23.1" customHeight="1" x14ac:dyDescent="0.2">
      <c r="A22" s="42">
        <v>14</v>
      </c>
      <c r="B22" s="43" t="s">
        <v>118</v>
      </c>
      <c r="C22" s="107"/>
      <c r="D22" s="73">
        <v>3609163</v>
      </c>
      <c r="E22" s="73">
        <v>416</v>
      </c>
      <c r="F22" s="73">
        <v>3608747</v>
      </c>
      <c r="G22" s="73">
        <v>61821759</v>
      </c>
      <c r="H22" s="73">
        <v>3117</v>
      </c>
      <c r="I22" s="73">
        <v>61818642</v>
      </c>
      <c r="J22" s="74">
        <v>42453223</v>
      </c>
      <c r="K22" s="74">
        <v>2125</v>
      </c>
      <c r="L22" s="74">
        <v>42451098</v>
      </c>
      <c r="M22" s="182">
        <f t="shared" ref="M22:M28" si="1">ROUND(G22*1000/D22,0)</f>
        <v>17129</v>
      </c>
    </row>
    <row r="23" spans="1:13" s="5" customFormat="1" ht="23.1" customHeight="1" x14ac:dyDescent="0.2">
      <c r="A23" s="44"/>
      <c r="B23" s="45" t="s">
        <v>168</v>
      </c>
      <c r="C23" s="108"/>
      <c r="D23" s="183">
        <f t="shared" ref="D23:L23" si="2">SUM(D9:D22)</f>
        <v>119579996</v>
      </c>
      <c r="E23" s="183">
        <f t="shared" si="2"/>
        <v>46710</v>
      </c>
      <c r="F23" s="183">
        <f t="shared" si="2"/>
        <v>119533286</v>
      </c>
      <c r="G23" s="183">
        <f t="shared" si="2"/>
        <v>1932476497</v>
      </c>
      <c r="H23" s="183">
        <f t="shared" si="2"/>
        <v>198190</v>
      </c>
      <c r="I23" s="183">
        <f t="shared" si="2"/>
        <v>1932278307</v>
      </c>
      <c r="J23" s="183">
        <f t="shared" si="2"/>
        <v>1340992166</v>
      </c>
      <c r="K23" s="183">
        <f t="shared" si="2"/>
        <v>133195</v>
      </c>
      <c r="L23" s="183">
        <f t="shared" si="2"/>
        <v>1340858971</v>
      </c>
      <c r="M23" s="182">
        <f t="shared" si="1"/>
        <v>16161</v>
      </c>
    </row>
    <row r="24" spans="1:13" s="5" customFormat="1" ht="23.1" customHeight="1" x14ac:dyDescent="0.2">
      <c r="A24" s="36">
        <v>15</v>
      </c>
      <c r="B24" s="37" t="s">
        <v>169</v>
      </c>
      <c r="C24" s="104"/>
      <c r="D24" s="67">
        <v>5902282</v>
      </c>
      <c r="E24" s="67">
        <v>472</v>
      </c>
      <c r="F24" s="67">
        <v>5091810</v>
      </c>
      <c r="G24" s="67">
        <v>6661235</v>
      </c>
      <c r="H24" s="67">
        <v>11807</v>
      </c>
      <c r="I24" s="67">
        <v>66649428</v>
      </c>
      <c r="J24" s="68">
        <v>46009908</v>
      </c>
      <c r="K24" s="68">
        <v>1637</v>
      </c>
      <c r="L24" s="68">
        <v>46008271</v>
      </c>
      <c r="M24" s="174">
        <f t="shared" si="1"/>
        <v>1129</v>
      </c>
    </row>
    <row r="25" spans="1:13" s="5" customFormat="1" ht="23.1" customHeight="1" x14ac:dyDescent="0.2">
      <c r="A25" s="38">
        <v>16</v>
      </c>
      <c r="B25" s="39" t="s">
        <v>170</v>
      </c>
      <c r="C25" s="105"/>
      <c r="D25" s="69">
        <v>1119368</v>
      </c>
      <c r="E25" s="69">
        <v>1353</v>
      </c>
      <c r="F25" s="69">
        <v>1118015</v>
      </c>
      <c r="G25" s="69">
        <v>12411489</v>
      </c>
      <c r="H25" s="69">
        <v>13661</v>
      </c>
      <c r="I25" s="69">
        <v>12397828</v>
      </c>
      <c r="J25" s="70">
        <v>8670713</v>
      </c>
      <c r="K25" s="70">
        <v>9559</v>
      </c>
      <c r="L25" s="70">
        <v>8661154</v>
      </c>
      <c r="M25" s="177">
        <f t="shared" si="1"/>
        <v>11088</v>
      </c>
    </row>
    <row r="26" spans="1:13" s="5" customFormat="1" ht="23.1" customHeight="1" x14ac:dyDescent="0.2">
      <c r="A26" s="38">
        <v>17</v>
      </c>
      <c r="B26" s="39" t="s">
        <v>171</v>
      </c>
      <c r="C26" s="105"/>
      <c r="D26" s="69">
        <v>1017764</v>
      </c>
      <c r="E26" s="69">
        <v>3825</v>
      </c>
      <c r="F26" s="69">
        <v>1013939</v>
      </c>
      <c r="G26" s="69">
        <v>6016063</v>
      </c>
      <c r="H26" s="69">
        <v>15813</v>
      </c>
      <c r="I26" s="69">
        <v>6000250</v>
      </c>
      <c r="J26" s="70">
        <v>4199274</v>
      </c>
      <c r="K26" s="70">
        <v>11069</v>
      </c>
      <c r="L26" s="70">
        <v>4188205</v>
      </c>
      <c r="M26" s="177">
        <f t="shared" si="1"/>
        <v>5911</v>
      </c>
    </row>
    <row r="27" spans="1:13" s="5" customFormat="1" ht="23.1" customHeight="1" x14ac:dyDescent="0.2">
      <c r="A27" s="38">
        <v>18</v>
      </c>
      <c r="B27" s="39" t="s">
        <v>172</v>
      </c>
      <c r="C27" s="105"/>
      <c r="D27" s="69">
        <v>1102150</v>
      </c>
      <c r="E27" s="69">
        <v>547</v>
      </c>
      <c r="F27" s="69">
        <v>1101603</v>
      </c>
      <c r="G27" s="69">
        <v>8908402</v>
      </c>
      <c r="H27" s="69">
        <v>2503</v>
      </c>
      <c r="I27" s="69">
        <v>8905899</v>
      </c>
      <c r="J27" s="70">
        <v>6181228</v>
      </c>
      <c r="K27" s="70">
        <v>1637</v>
      </c>
      <c r="L27" s="70">
        <v>6179591</v>
      </c>
      <c r="M27" s="177">
        <f t="shared" si="1"/>
        <v>8083</v>
      </c>
    </row>
    <row r="28" spans="1:13" s="5" customFormat="1" ht="23.1" customHeight="1" x14ac:dyDescent="0.2">
      <c r="A28" s="38">
        <v>19</v>
      </c>
      <c r="B28" s="39" t="s">
        <v>173</v>
      </c>
      <c r="C28" s="105"/>
      <c r="D28" s="69">
        <v>2727709</v>
      </c>
      <c r="E28" s="69">
        <v>396</v>
      </c>
      <c r="F28" s="69">
        <v>2727313</v>
      </c>
      <c r="G28" s="69">
        <v>27197383</v>
      </c>
      <c r="H28" s="69">
        <v>2420</v>
      </c>
      <c r="I28" s="69">
        <v>27194963</v>
      </c>
      <c r="J28" s="70">
        <v>18908393</v>
      </c>
      <c r="K28" s="70">
        <v>1642</v>
      </c>
      <c r="L28" s="70">
        <v>18906751</v>
      </c>
      <c r="M28" s="177">
        <f t="shared" si="1"/>
        <v>9971</v>
      </c>
    </row>
    <row r="29" spans="1:13" s="5" customFormat="1" ht="23.1" customHeight="1" x14ac:dyDescent="0.2">
      <c r="A29" s="38">
        <v>20</v>
      </c>
      <c r="B29" s="39" t="s">
        <v>174</v>
      </c>
      <c r="C29" s="105"/>
      <c r="D29" s="69">
        <v>2450689</v>
      </c>
      <c r="E29" s="69">
        <v>262</v>
      </c>
      <c r="F29" s="69">
        <v>2450427</v>
      </c>
      <c r="G29" s="69">
        <v>33250595</v>
      </c>
      <c r="H29" s="69">
        <v>2819</v>
      </c>
      <c r="I29" s="69">
        <v>33247776</v>
      </c>
      <c r="J29" s="70">
        <v>22785755</v>
      </c>
      <c r="K29" s="70">
        <v>1918</v>
      </c>
      <c r="L29" s="70">
        <v>22783837</v>
      </c>
      <c r="M29" s="177">
        <f t="shared" ref="M29:M36" si="3">ROUND(G29*1000/D29,0)</f>
        <v>13568</v>
      </c>
    </row>
    <row r="30" spans="1:13" s="5" customFormat="1" ht="23.1" customHeight="1" x14ac:dyDescent="0.2">
      <c r="A30" s="38">
        <v>21</v>
      </c>
      <c r="B30" s="39" t="s">
        <v>175</v>
      </c>
      <c r="C30" s="105"/>
      <c r="D30" s="69">
        <v>1718559</v>
      </c>
      <c r="E30" s="69">
        <v>284</v>
      </c>
      <c r="F30" s="69">
        <v>1718275</v>
      </c>
      <c r="G30" s="69">
        <v>22049800</v>
      </c>
      <c r="H30" s="69">
        <v>1325</v>
      </c>
      <c r="I30" s="69">
        <v>22048475</v>
      </c>
      <c r="J30" s="70">
        <v>15407330</v>
      </c>
      <c r="K30" s="70">
        <v>927</v>
      </c>
      <c r="L30" s="70">
        <v>15406403</v>
      </c>
      <c r="M30" s="177">
        <f t="shared" si="3"/>
        <v>12830</v>
      </c>
    </row>
    <row r="31" spans="1:13" s="5" customFormat="1" ht="23.1" customHeight="1" x14ac:dyDescent="0.2">
      <c r="A31" s="38">
        <v>22</v>
      </c>
      <c r="B31" s="39" t="s">
        <v>176</v>
      </c>
      <c r="C31" s="105"/>
      <c r="D31" s="69">
        <v>1296967</v>
      </c>
      <c r="E31" s="69">
        <v>626</v>
      </c>
      <c r="F31" s="69">
        <v>1296341</v>
      </c>
      <c r="G31" s="69">
        <v>7443550</v>
      </c>
      <c r="H31" s="69">
        <v>14059</v>
      </c>
      <c r="I31" s="69">
        <v>7429491</v>
      </c>
      <c r="J31" s="70">
        <v>5155905</v>
      </c>
      <c r="K31" s="70">
        <v>2121</v>
      </c>
      <c r="L31" s="70">
        <v>5153784</v>
      </c>
      <c r="M31" s="177">
        <f t="shared" si="3"/>
        <v>5739</v>
      </c>
    </row>
    <row r="32" spans="1:13" s="5" customFormat="1" ht="23.1" customHeight="1" x14ac:dyDescent="0.2">
      <c r="A32" s="38">
        <v>23</v>
      </c>
      <c r="B32" s="39" t="s">
        <v>177</v>
      </c>
      <c r="C32" s="105"/>
      <c r="D32" s="69">
        <v>1618216</v>
      </c>
      <c r="E32" s="69">
        <v>136</v>
      </c>
      <c r="F32" s="69">
        <v>1618080</v>
      </c>
      <c r="G32" s="69">
        <v>19477992</v>
      </c>
      <c r="H32" s="69">
        <v>1719</v>
      </c>
      <c r="I32" s="69">
        <v>19476273</v>
      </c>
      <c r="J32" s="70">
        <v>13521647</v>
      </c>
      <c r="K32" s="70">
        <v>1191</v>
      </c>
      <c r="L32" s="70">
        <v>13520456</v>
      </c>
      <c r="M32" s="177">
        <f t="shared" si="3"/>
        <v>12037</v>
      </c>
    </row>
    <row r="33" spans="1:13" s="5" customFormat="1" ht="23.1" customHeight="1" x14ac:dyDescent="0.2">
      <c r="A33" s="38">
        <v>24</v>
      </c>
      <c r="B33" s="39" t="s">
        <v>119</v>
      </c>
      <c r="C33" s="105"/>
      <c r="D33" s="69">
        <v>6531322</v>
      </c>
      <c r="E33" s="69">
        <v>7044</v>
      </c>
      <c r="F33" s="69">
        <v>6524278</v>
      </c>
      <c r="G33" s="69">
        <v>36656958</v>
      </c>
      <c r="H33" s="69">
        <v>31127</v>
      </c>
      <c r="I33" s="69">
        <v>36625831</v>
      </c>
      <c r="J33" s="70">
        <v>25476179</v>
      </c>
      <c r="K33" s="70">
        <v>21433</v>
      </c>
      <c r="L33" s="70">
        <v>25454746</v>
      </c>
      <c r="M33" s="177">
        <f t="shared" si="3"/>
        <v>5612</v>
      </c>
    </row>
    <row r="34" spans="1:13" s="5" customFormat="1" ht="23.1" customHeight="1" x14ac:dyDescent="0.2">
      <c r="A34" s="42">
        <v>25</v>
      </c>
      <c r="B34" s="43" t="s">
        <v>120</v>
      </c>
      <c r="C34" s="106"/>
      <c r="D34" s="73">
        <v>1466633</v>
      </c>
      <c r="E34" s="73">
        <v>1359</v>
      </c>
      <c r="F34" s="73">
        <v>1465274</v>
      </c>
      <c r="G34" s="73">
        <v>8650910</v>
      </c>
      <c r="H34" s="73">
        <v>3045</v>
      </c>
      <c r="I34" s="73">
        <v>8647865</v>
      </c>
      <c r="J34" s="74">
        <v>5910484</v>
      </c>
      <c r="K34" s="74">
        <v>1975</v>
      </c>
      <c r="L34" s="74">
        <v>5908509</v>
      </c>
      <c r="M34" s="182">
        <f t="shared" si="3"/>
        <v>5898</v>
      </c>
    </row>
    <row r="35" spans="1:13" s="5" customFormat="1" ht="23.1" customHeight="1" x14ac:dyDescent="0.2">
      <c r="A35" s="48"/>
      <c r="B35" s="45" t="s">
        <v>178</v>
      </c>
      <c r="C35" s="144"/>
      <c r="D35" s="183">
        <f t="shared" ref="D35:L35" si="4">SUM(D24:D34)</f>
        <v>26951659</v>
      </c>
      <c r="E35" s="183">
        <f t="shared" si="4"/>
        <v>16304</v>
      </c>
      <c r="F35" s="183">
        <f t="shared" si="4"/>
        <v>26125355</v>
      </c>
      <c r="G35" s="183">
        <f t="shared" si="4"/>
        <v>188724377</v>
      </c>
      <c r="H35" s="183">
        <f t="shared" si="4"/>
        <v>100298</v>
      </c>
      <c r="I35" s="183">
        <f t="shared" si="4"/>
        <v>248624079</v>
      </c>
      <c r="J35" s="183">
        <f t="shared" si="4"/>
        <v>172226816</v>
      </c>
      <c r="K35" s="183">
        <f t="shared" si="4"/>
        <v>55109</v>
      </c>
      <c r="L35" s="183">
        <f t="shared" si="4"/>
        <v>172171707</v>
      </c>
      <c r="M35" s="184">
        <f t="shared" si="3"/>
        <v>7002</v>
      </c>
    </row>
    <row r="36" spans="1:13" s="5" customFormat="1" ht="23.1" customHeight="1" thickBot="1" x14ac:dyDescent="0.25">
      <c r="A36" s="49"/>
      <c r="B36" s="50" t="s">
        <v>179</v>
      </c>
      <c r="C36" s="147"/>
      <c r="D36" s="185">
        <f>D23+D35</f>
        <v>146531655</v>
      </c>
      <c r="E36" s="185">
        <f t="shared" ref="D36:L36" si="5">E23+E35</f>
        <v>63014</v>
      </c>
      <c r="F36" s="185">
        <f t="shared" si="5"/>
        <v>145658641</v>
      </c>
      <c r="G36" s="185">
        <f t="shared" si="5"/>
        <v>2121200874</v>
      </c>
      <c r="H36" s="185">
        <f t="shared" si="5"/>
        <v>298488</v>
      </c>
      <c r="I36" s="185">
        <f t="shared" si="5"/>
        <v>2180902386</v>
      </c>
      <c r="J36" s="185">
        <f t="shared" si="5"/>
        <v>1513218982</v>
      </c>
      <c r="K36" s="185">
        <f t="shared" si="5"/>
        <v>188304</v>
      </c>
      <c r="L36" s="185">
        <f t="shared" si="5"/>
        <v>1513030678</v>
      </c>
      <c r="M36" s="186">
        <f t="shared" si="3"/>
        <v>14476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="70" zoomScaleNormal="50" zoomScaleSheetLayoutView="70" workbookViewId="0">
      <pane xSplit="2" ySplit="8" topLeftCell="D9" activePane="bottomRight" state="frozen"/>
      <selection activeCell="C3" sqref="C3"/>
      <selection pane="topRight" activeCell="C3" sqref="C3"/>
      <selection pane="bottomLeft" activeCell="C3" sqref="C3"/>
      <selection pane="bottomRight" activeCell="H2" sqref="H2"/>
    </sheetView>
  </sheetViews>
  <sheetFormatPr defaultRowHeight="23.1" customHeight="1" x14ac:dyDescent="0.15"/>
  <cols>
    <col min="1" max="1" width="4.125" style="1" customWidth="1"/>
    <col min="2" max="2" width="14.125" style="1" customWidth="1"/>
    <col min="3" max="13" width="19.625" style="52" customWidth="1"/>
    <col min="14" max="16384" width="9" style="53"/>
  </cols>
  <sheetData>
    <row r="1" spans="1:13" s="52" customFormat="1" ht="23.1" customHeight="1" x14ac:dyDescent="0.15">
      <c r="A1" s="1"/>
      <c r="B1" s="1"/>
    </row>
    <row r="2" spans="1:13" s="52" customFormat="1" ht="23.1" customHeight="1" x14ac:dyDescent="0.15">
      <c r="A2" s="2"/>
      <c r="B2" s="3"/>
      <c r="C2" s="4" t="s">
        <v>356</v>
      </c>
    </row>
    <row r="3" spans="1:13" ht="23.1" customHeight="1" thickBot="1" x14ac:dyDescent="0.2">
      <c r="A3" s="6"/>
      <c r="B3" s="6"/>
      <c r="D3" s="7" t="s">
        <v>214</v>
      </c>
      <c r="E3" s="54" t="s">
        <v>121</v>
      </c>
      <c r="M3" s="10" t="s">
        <v>239</v>
      </c>
    </row>
    <row r="4" spans="1:13" s="1" customFormat="1" ht="23.1" customHeight="1" x14ac:dyDescent="0.15">
      <c r="A4" s="11"/>
      <c r="B4" s="12"/>
      <c r="C4" s="57" t="s">
        <v>183</v>
      </c>
      <c r="D4" s="14"/>
      <c r="E4" s="14"/>
      <c r="F4" s="14"/>
      <c r="G4" s="58" t="s">
        <v>184</v>
      </c>
      <c r="H4" s="14"/>
      <c r="I4" s="59"/>
      <c r="J4" s="57" t="s">
        <v>185</v>
      </c>
      <c r="K4" s="14"/>
      <c r="L4" s="77"/>
      <c r="M4" s="60"/>
    </row>
    <row r="5" spans="1:13" s="1" customFormat="1" ht="23.1" customHeight="1" x14ac:dyDescent="0.15">
      <c r="A5" s="17"/>
      <c r="B5" s="18"/>
      <c r="C5" s="61"/>
      <c r="D5" s="20"/>
      <c r="E5" s="21" t="s">
        <v>40</v>
      </c>
      <c r="F5" s="21" t="s">
        <v>40</v>
      </c>
      <c r="G5" s="20"/>
      <c r="H5" s="21" t="s">
        <v>30</v>
      </c>
      <c r="I5" s="22" t="s">
        <v>30</v>
      </c>
      <c r="J5" s="78"/>
      <c r="K5" s="79" t="s">
        <v>30</v>
      </c>
      <c r="L5" s="26" t="s">
        <v>30</v>
      </c>
      <c r="M5" s="64"/>
    </row>
    <row r="6" spans="1:13" s="1" customFormat="1" ht="23.1" customHeight="1" x14ac:dyDescent="0.15">
      <c r="A6" s="24" t="s">
        <v>186</v>
      </c>
      <c r="B6" s="25"/>
      <c r="C6" s="63" t="s">
        <v>217</v>
      </c>
      <c r="D6" s="63" t="s">
        <v>218</v>
      </c>
      <c r="E6" s="26" t="s">
        <v>219</v>
      </c>
      <c r="F6" s="26" t="s">
        <v>220</v>
      </c>
      <c r="G6" s="26" t="s">
        <v>158</v>
      </c>
      <c r="H6" s="26" t="s">
        <v>31</v>
      </c>
      <c r="I6" s="26" t="s">
        <v>32</v>
      </c>
      <c r="J6" s="26" t="s">
        <v>221</v>
      </c>
      <c r="K6" s="26" t="s">
        <v>31</v>
      </c>
      <c r="L6" s="26" t="s">
        <v>32</v>
      </c>
      <c r="M6" s="27" t="s">
        <v>125</v>
      </c>
    </row>
    <row r="7" spans="1:13" s="1" customFormat="1" ht="23.1" customHeight="1" x14ac:dyDescent="0.15">
      <c r="A7" s="17"/>
      <c r="C7" s="63"/>
      <c r="D7" s="29" t="s">
        <v>222</v>
      </c>
      <c r="E7" s="29" t="s">
        <v>223</v>
      </c>
      <c r="F7" s="29" t="s">
        <v>224</v>
      </c>
      <c r="G7" s="29" t="s">
        <v>225</v>
      </c>
      <c r="H7" s="29" t="s">
        <v>226</v>
      </c>
      <c r="I7" s="29" t="s">
        <v>227</v>
      </c>
      <c r="J7" s="29" t="s">
        <v>240</v>
      </c>
      <c r="K7" s="29" t="s">
        <v>241</v>
      </c>
      <c r="L7" s="29" t="s">
        <v>262</v>
      </c>
      <c r="M7" s="30" t="s">
        <v>188</v>
      </c>
    </row>
    <row r="8" spans="1:13" s="1" customFormat="1" ht="23.1" customHeight="1" x14ac:dyDescent="0.15">
      <c r="A8" s="31"/>
      <c r="B8" s="32"/>
      <c r="C8" s="34" t="s">
        <v>263</v>
      </c>
      <c r="D8" s="33" t="s">
        <v>264</v>
      </c>
      <c r="E8" s="33" t="s">
        <v>265</v>
      </c>
      <c r="F8" s="34" t="s">
        <v>266</v>
      </c>
      <c r="G8" s="33" t="s">
        <v>267</v>
      </c>
      <c r="H8" s="33" t="s">
        <v>268</v>
      </c>
      <c r="I8" s="34" t="s">
        <v>269</v>
      </c>
      <c r="J8" s="33" t="s">
        <v>270</v>
      </c>
      <c r="K8" s="33" t="s">
        <v>271</v>
      </c>
      <c r="L8" s="33" t="s">
        <v>272</v>
      </c>
      <c r="M8" s="35"/>
    </row>
    <row r="9" spans="1:13" s="5" customFormat="1" ht="23.1" customHeight="1" x14ac:dyDescent="0.2">
      <c r="A9" s="36">
        <v>1</v>
      </c>
      <c r="B9" s="37" t="s">
        <v>190</v>
      </c>
      <c r="C9" s="67">
        <v>6430037</v>
      </c>
      <c r="D9" s="67">
        <v>74149583</v>
      </c>
      <c r="E9" s="67">
        <v>86713</v>
      </c>
      <c r="F9" s="67">
        <v>74062870</v>
      </c>
      <c r="G9" s="67">
        <v>2258900387</v>
      </c>
      <c r="H9" s="67">
        <v>1181357</v>
      </c>
      <c r="I9" s="67">
        <v>2257719030</v>
      </c>
      <c r="J9" s="68">
        <v>813384448</v>
      </c>
      <c r="K9" s="68">
        <v>227883</v>
      </c>
      <c r="L9" s="68">
        <v>813156565</v>
      </c>
      <c r="M9" s="174">
        <f>ROUND(G9*1000/D9,0)</f>
        <v>30464</v>
      </c>
    </row>
    <row r="10" spans="1:13" s="5" customFormat="1" ht="23.1" customHeight="1" x14ac:dyDescent="0.2">
      <c r="A10" s="38">
        <v>2</v>
      </c>
      <c r="B10" s="39" t="s">
        <v>191</v>
      </c>
      <c r="C10" s="69">
        <v>1223884</v>
      </c>
      <c r="D10" s="69">
        <v>28592658</v>
      </c>
      <c r="E10" s="69">
        <v>146501</v>
      </c>
      <c r="F10" s="69">
        <v>28446157</v>
      </c>
      <c r="G10" s="69">
        <v>485997062</v>
      </c>
      <c r="H10" s="69">
        <v>1637503</v>
      </c>
      <c r="I10" s="69">
        <v>484359559</v>
      </c>
      <c r="J10" s="70">
        <v>189631889</v>
      </c>
      <c r="K10" s="70">
        <v>301761</v>
      </c>
      <c r="L10" s="70">
        <v>189330128</v>
      </c>
      <c r="M10" s="177">
        <f>ROUND(G10*1000/D10,0)</f>
        <v>16997</v>
      </c>
    </row>
    <row r="11" spans="1:13" s="5" customFormat="1" ht="23.1" customHeight="1" x14ac:dyDescent="0.2">
      <c r="A11" s="38">
        <v>3</v>
      </c>
      <c r="B11" s="39" t="s">
        <v>192</v>
      </c>
      <c r="C11" s="69">
        <v>2575251</v>
      </c>
      <c r="D11" s="69">
        <v>38717332</v>
      </c>
      <c r="E11" s="69">
        <v>209939</v>
      </c>
      <c r="F11" s="69">
        <v>38507393</v>
      </c>
      <c r="G11" s="69">
        <v>466338739</v>
      </c>
      <c r="H11" s="69">
        <v>1933540</v>
      </c>
      <c r="I11" s="69">
        <v>464405199</v>
      </c>
      <c r="J11" s="70">
        <v>175941789</v>
      </c>
      <c r="K11" s="70">
        <v>351819</v>
      </c>
      <c r="L11" s="70">
        <v>175589970</v>
      </c>
      <c r="M11" s="177">
        <f t="shared" ref="M11:M21" si="0">ROUND(G11*1000/D11,0)</f>
        <v>12045</v>
      </c>
    </row>
    <row r="12" spans="1:13" s="5" customFormat="1" ht="23.1" customHeight="1" x14ac:dyDescent="0.2">
      <c r="A12" s="38">
        <v>4</v>
      </c>
      <c r="B12" s="39" t="s">
        <v>193</v>
      </c>
      <c r="C12" s="69">
        <v>2432560</v>
      </c>
      <c r="D12" s="69">
        <v>26969501</v>
      </c>
      <c r="E12" s="69">
        <v>292164</v>
      </c>
      <c r="F12" s="69">
        <v>26677337</v>
      </c>
      <c r="G12" s="69">
        <v>388867930</v>
      </c>
      <c r="H12" s="69">
        <v>1584732</v>
      </c>
      <c r="I12" s="69">
        <v>387283198</v>
      </c>
      <c r="J12" s="70">
        <v>155523312</v>
      </c>
      <c r="K12" s="70">
        <v>315065</v>
      </c>
      <c r="L12" s="70">
        <v>155208247</v>
      </c>
      <c r="M12" s="177">
        <f t="shared" si="0"/>
        <v>14419</v>
      </c>
    </row>
    <row r="13" spans="1:13" s="5" customFormat="1" ht="23.1" customHeight="1" x14ac:dyDescent="0.2">
      <c r="A13" s="38">
        <v>5</v>
      </c>
      <c r="B13" s="39" t="s">
        <v>194</v>
      </c>
      <c r="C13" s="69">
        <v>2278049</v>
      </c>
      <c r="D13" s="69">
        <v>23828012</v>
      </c>
      <c r="E13" s="69">
        <v>145713</v>
      </c>
      <c r="F13" s="69">
        <v>23682299</v>
      </c>
      <c r="G13" s="69">
        <v>318859801</v>
      </c>
      <c r="H13" s="69">
        <v>962377</v>
      </c>
      <c r="I13" s="69">
        <v>317897424</v>
      </c>
      <c r="J13" s="70">
        <v>127323244</v>
      </c>
      <c r="K13" s="70">
        <v>192896</v>
      </c>
      <c r="L13" s="70">
        <v>127130348</v>
      </c>
      <c r="M13" s="177">
        <f t="shared" si="0"/>
        <v>13382</v>
      </c>
    </row>
    <row r="14" spans="1:13" s="5" customFormat="1" ht="23.1" customHeight="1" x14ac:dyDescent="0.2">
      <c r="A14" s="38">
        <v>6</v>
      </c>
      <c r="B14" s="39" t="s">
        <v>195</v>
      </c>
      <c r="C14" s="69">
        <v>2396620</v>
      </c>
      <c r="D14" s="69">
        <v>21766881</v>
      </c>
      <c r="E14" s="69">
        <v>475198</v>
      </c>
      <c r="F14" s="69">
        <v>21291683</v>
      </c>
      <c r="G14" s="69">
        <v>214501413</v>
      </c>
      <c r="H14" s="69">
        <v>2916442</v>
      </c>
      <c r="I14" s="69">
        <v>211584971</v>
      </c>
      <c r="J14" s="70">
        <v>86865409</v>
      </c>
      <c r="K14" s="70">
        <v>553990</v>
      </c>
      <c r="L14" s="70">
        <v>86311419</v>
      </c>
      <c r="M14" s="177">
        <f t="shared" si="0"/>
        <v>9854</v>
      </c>
    </row>
    <row r="15" spans="1:13" s="5" customFormat="1" ht="23.1" customHeight="1" x14ac:dyDescent="0.2">
      <c r="A15" s="38">
        <v>7</v>
      </c>
      <c r="B15" s="39" t="s">
        <v>196</v>
      </c>
      <c r="C15" s="69">
        <v>1231673</v>
      </c>
      <c r="D15" s="69">
        <v>29277605</v>
      </c>
      <c r="E15" s="69">
        <v>51296</v>
      </c>
      <c r="F15" s="69">
        <v>29226309</v>
      </c>
      <c r="G15" s="69">
        <v>573031406</v>
      </c>
      <c r="H15" s="69">
        <v>657146</v>
      </c>
      <c r="I15" s="69">
        <v>572374260</v>
      </c>
      <c r="J15" s="70">
        <v>211577145</v>
      </c>
      <c r="K15" s="70">
        <v>120416</v>
      </c>
      <c r="L15" s="70">
        <v>211456729</v>
      </c>
      <c r="M15" s="177">
        <f t="shared" si="0"/>
        <v>19572</v>
      </c>
    </row>
    <row r="16" spans="1:13" s="5" customFormat="1" ht="23.1" customHeight="1" x14ac:dyDescent="0.2">
      <c r="A16" s="38">
        <v>8</v>
      </c>
      <c r="B16" s="39" t="s">
        <v>197</v>
      </c>
      <c r="C16" s="69">
        <v>2497105</v>
      </c>
      <c r="D16" s="69">
        <v>21434208</v>
      </c>
      <c r="E16" s="69">
        <v>42410</v>
      </c>
      <c r="F16" s="69">
        <v>21391798</v>
      </c>
      <c r="G16" s="69">
        <v>260071541</v>
      </c>
      <c r="H16" s="69">
        <v>351691</v>
      </c>
      <c r="I16" s="69">
        <v>259719850</v>
      </c>
      <c r="J16" s="70">
        <v>104106006</v>
      </c>
      <c r="K16" s="70">
        <v>73544</v>
      </c>
      <c r="L16" s="70">
        <v>104032462</v>
      </c>
      <c r="M16" s="177">
        <f t="shared" si="0"/>
        <v>12133</v>
      </c>
    </row>
    <row r="17" spans="1:13" s="5" customFormat="1" ht="23.1" customHeight="1" x14ac:dyDescent="0.2">
      <c r="A17" s="38">
        <v>9</v>
      </c>
      <c r="B17" s="39" t="s">
        <v>198</v>
      </c>
      <c r="C17" s="69">
        <v>1242500</v>
      </c>
      <c r="D17" s="69">
        <v>21600520</v>
      </c>
      <c r="E17" s="69">
        <v>194576</v>
      </c>
      <c r="F17" s="69">
        <v>21405944</v>
      </c>
      <c r="G17" s="69">
        <v>170611683</v>
      </c>
      <c r="H17" s="69">
        <v>951141</v>
      </c>
      <c r="I17" s="69">
        <v>169660542</v>
      </c>
      <c r="J17" s="70">
        <v>68150019</v>
      </c>
      <c r="K17" s="70">
        <v>194867</v>
      </c>
      <c r="L17" s="70">
        <v>67955152</v>
      </c>
      <c r="M17" s="177">
        <f t="shared" si="0"/>
        <v>7898</v>
      </c>
    </row>
    <row r="18" spans="1:13" s="5" customFormat="1" ht="23.1" customHeight="1" x14ac:dyDescent="0.2">
      <c r="A18" s="38">
        <v>10</v>
      </c>
      <c r="B18" s="39" t="s">
        <v>199</v>
      </c>
      <c r="C18" s="69">
        <v>782910</v>
      </c>
      <c r="D18" s="69">
        <v>8913955</v>
      </c>
      <c r="E18" s="69">
        <v>84987</v>
      </c>
      <c r="F18" s="69">
        <v>8828968</v>
      </c>
      <c r="G18" s="69">
        <v>84793552</v>
      </c>
      <c r="H18" s="69">
        <v>520496</v>
      </c>
      <c r="I18" s="69">
        <v>84273056</v>
      </c>
      <c r="J18" s="70">
        <v>34031535</v>
      </c>
      <c r="K18" s="70">
        <v>99856</v>
      </c>
      <c r="L18" s="70">
        <v>33931679</v>
      </c>
      <c r="M18" s="177">
        <f t="shared" si="0"/>
        <v>9512</v>
      </c>
    </row>
    <row r="19" spans="1:13" s="5" customFormat="1" ht="23.1" customHeight="1" x14ac:dyDescent="0.2">
      <c r="A19" s="40">
        <v>11</v>
      </c>
      <c r="B19" s="41" t="s">
        <v>116</v>
      </c>
      <c r="C19" s="71">
        <v>3241345</v>
      </c>
      <c r="D19" s="71">
        <v>31898243</v>
      </c>
      <c r="E19" s="71">
        <v>233334</v>
      </c>
      <c r="F19" s="71">
        <v>31664909</v>
      </c>
      <c r="G19" s="71">
        <v>351448706</v>
      </c>
      <c r="H19" s="71">
        <v>1444952</v>
      </c>
      <c r="I19" s="71">
        <v>350003754</v>
      </c>
      <c r="J19" s="72">
        <v>144849774</v>
      </c>
      <c r="K19" s="72">
        <v>287923</v>
      </c>
      <c r="L19" s="72">
        <v>144561851</v>
      </c>
      <c r="M19" s="177">
        <f t="shared" si="0"/>
        <v>11018</v>
      </c>
    </row>
    <row r="20" spans="1:13" s="5" customFormat="1" ht="23.1" customHeight="1" x14ac:dyDescent="0.2">
      <c r="A20" s="40">
        <v>12</v>
      </c>
      <c r="B20" s="41" t="s">
        <v>115</v>
      </c>
      <c r="C20" s="71">
        <v>961512</v>
      </c>
      <c r="D20" s="71">
        <v>11152508</v>
      </c>
      <c r="E20" s="71">
        <v>33321</v>
      </c>
      <c r="F20" s="71">
        <v>11119187</v>
      </c>
      <c r="G20" s="71">
        <v>121903997</v>
      </c>
      <c r="H20" s="71">
        <v>266284</v>
      </c>
      <c r="I20" s="71">
        <v>121637713</v>
      </c>
      <c r="J20" s="72">
        <v>47311490</v>
      </c>
      <c r="K20" s="72">
        <v>52038</v>
      </c>
      <c r="L20" s="72">
        <v>47259452</v>
      </c>
      <c r="M20" s="177">
        <f t="shared" si="0"/>
        <v>10931</v>
      </c>
    </row>
    <row r="21" spans="1:13" s="5" customFormat="1" ht="23.1" customHeight="1" x14ac:dyDescent="0.2">
      <c r="A21" s="40">
        <v>13</v>
      </c>
      <c r="B21" s="41" t="s">
        <v>117</v>
      </c>
      <c r="C21" s="71">
        <v>695850</v>
      </c>
      <c r="D21" s="71">
        <v>9351266</v>
      </c>
      <c r="E21" s="71">
        <v>129195</v>
      </c>
      <c r="F21" s="71">
        <v>9222071</v>
      </c>
      <c r="G21" s="71">
        <v>57184398</v>
      </c>
      <c r="H21" s="71">
        <v>632245</v>
      </c>
      <c r="I21" s="71">
        <v>56552153</v>
      </c>
      <c r="J21" s="72">
        <v>21523165</v>
      </c>
      <c r="K21" s="72">
        <v>129118</v>
      </c>
      <c r="L21" s="72">
        <v>21394047</v>
      </c>
      <c r="M21" s="177">
        <f t="shared" si="0"/>
        <v>6115</v>
      </c>
    </row>
    <row r="22" spans="1:13" s="5" customFormat="1" ht="23.1" customHeight="1" x14ac:dyDescent="0.2">
      <c r="A22" s="42">
        <v>14</v>
      </c>
      <c r="B22" s="43" t="s">
        <v>118</v>
      </c>
      <c r="C22" s="73">
        <v>1022545</v>
      </c>
      <c r="D22" s="73">
        <v>12411941</v>
      </c>
      <c r="E22" s="73">
        <v>18685</v>
      </c>
      <c r="F22" s="73">
        <v>12393256</v>
      </c>
      <c r="G22" s="73">
        <v>236782397</v>
      </c>
      <c r="H22" s="73">
        <v>194445</v>
      </c>
      <c r="I22" s="73">
        <v>236587952</v>
      </c>
      <c r="J22" s="74">
        <v>82926214</v>
      </c>
      <c r="K22" s="74">
        <v>39193</v>
      </c>
      <c r="L22" s="74">
        <v>82887021</v>
      </c>
      <c r="M22" s="182">
        <f t="shared" ref="M22:M28" si="1">ROUND(G22*1000/D22,0)</f>
        <v>19077</v>
      </c>
    </row>
    <row r="23" spans="1:13" s="5" customFormat="1" ht="23.1" customHeight="1" x14ac:dyDescent="0.2">
      <c r="A23" s="44"/>
      <c r="B23" s="45" t="s">
        <v>168</v>
      </c>
      <c r="C23" s="183">
        <f>SUM(C9:C22)</f>
        <v>29011841</v>
      </c>
      <c r="D23" s="183">
        <f t="shared" ref="D23:L23" si="2">SUM(D9:D22)</f>
        <v>360064213</v>
      </c>
      <c r="E23" s="183">
        <f t="shared" si="2"/>
        <v>2144032</v>
      </c>
      <c r="F23" s="183">
        <f t="shared" si="2"/>
        <v>357920181</v>
      </c>
      <c r="G23" s="183">
        <f t="shared" si="2"/>
        <v>5989293012</v>
      </c>
      <c r="H23" s="183">
        <f t="shared" si="2"/>
        <v>15234351</v>
      </c>
      <c r="I23" s="183">
        <f t="shared" si="2"/>
        <v>5974058661</v>
      </c>
      <c r="J23" s="183">
        <f t="shared" si="2"/>
        <v>2263145439</v>
      </c>
      <c r="K23" s="183">
        <f t="shared" si="2"/>
        <v>2940369</v>
      </c>
      <c r="L23" s="183">
        <f t="shared" si="2"/>
        <v>2260205070</v>
      </c>
      <c r="M23" s="182">
        <f t="shared" si="1"/>
        <v>16634</v>
      </c>
    </row>
    <row r="24" spans="1:13" s="5" customFormat="1" ht="23.1" customHeight="1" x14ac:dyDescent="0.2">
      <c r="A24" s="36">
        <v>15</v>
      </c>
      <c r="B24" s="37" t="s">
        <v>169</v>
      </c>
      <c r="C24" s="67">
        <v>772443</v>
      </c>
      <c r="D24" s="67">
        <v>9977981</v>
      </c>
      <c r="E24" s="67">
        <v>7963</v>
      </c>
      <c r="F24" s="67">
        <v>9970018</v>
      </c>
      <c r="G24" s="67">
        <v>138534806</v>
      </c>
      <c r="H24" s="67">
        <v>90102</v>
      </c>
      <c r="I24" s="67">
        <v>138444704</v>
      </c>
      <c r="J24" s="68">
        <v>63563689</v>
      </c>
      <c r="K24" s="68">
        <v>16964</v>
      </c>
      <c r="L24" s="68">
        <v>63546725</v>
      </c>
      <c r="M24" s="174">
        <f t="shared" si="1"/>
        <v>13884</v>
      </c>
    </row>
    <row r="25" spans="1:13" s="5" customFormat="1" ht="23.1" customHeight="1" x14ac:dyDescent="0.2">
      <c r="A25" s="38">
        <v>16</v>
      </c>
      <c r="B25" s="39" t="s">
        <v>170</v>
      </c>
      <c r="C25" s="69">
        <v>294146</v>
      </c>
      <c r="D25" s="69">
        <v>6128296</v>
      </c>
      <c r="E25" s="69">
        <v>41172</v>
      </c>
      <c r="F25" s="69">
        <v>6087124</v>
      </c>
      <c r="G25" s="69">
        <v>58581703</v>
      </c>
      <c r="H25" s="69">
        <v>321303</v>
      </c>
      <c r="I25" s="69">
        <v>58260400</v>
      </c>
      <c r="J25" s="70">
        <v>21311271</v>
      </c>
      <c r="K25" s="70">
        <v>65932</v>
      </c>
      <c r="L25" s="70">
        <v>21245339</v>
      </c>
      <c r="M25" s="177">
        <f t="shared" si="1"/>
        <v>9559</v>
      </c>
    </row>
    <row r="26" spans="1:13" s="5" customFormat="1" ht="23.1" customHeight="1" x14ac:dyDescent="0.2">
      <c r="A26" s="38">
        <v>17</v>
      </c>
      <c r="B26" s="39" t="s">
        <v>171</v>
      </c>
      <c r="C26" s="69">
        <v>514999</v>
      </c>
      <c r="D26" s="69">
        <v>4003447</v>
      </c>
      <c r="E26" s="69">
        <v>76718</v>
      </c>
      <c r="F26" s="69">
        <v>3926729</v>
      </c>
      <c r="G26" s="69">
        <v>22487220</v>
      </c>
      <c r="H26" s="69">
        <v>350768</v>
      </c>
      <c r="I26" s="69">
        <v>22136452</v>
      </c>
      <c r="J26" s="70">
        <v>8516918</v>
      </c>
      <c r="K26" s="70">
        <v>77813</v>
      </c>
      <c r="L26" s="70">
        <v>8439105</v>
      </c>
      <c r="M26" s="177">
        <f t="shared" si="1"/>
        <v>5617</v>
      </c>
    </row>
    <row r="27" spans="1:13" s="5" customFormat="1" ht="23.1" customHeight="1" x14ac:dyDescent="0.2">
      <c r="A27" s="38">
        <v>18</v>
      </c>
      <c r="B27" s="39" t="s">
        <v>172</v>
      </c>
      <c r="C27" s="69">
        <v>197952</v>
      </c>
      <c r="D27" s="69">
        <v>3821632</v>
      </c>
      <c r="E27" s="69">
        <v>20395</v>
      </c>
      <c r="F27" s="69">
        <v>3801237</v>
      </c>
      <c r="G27" s="69">
        <v>31837205</v>
      </c>
      <c r="H27" s="69">
        <v>118752</v>
      </c>
      <c r="I27" s="69">
        <v>31718453</v>
      </c>
      <c r="J27" s="70">
        <v>12393726</v>
      </c>
      <c r="K27" s="70">
        <v>23774</v>
      </c>
      <c r="L27" s="70">
        <v>12369952</v>
      </c>
      <c r="M27" s="177">
        <f t="shared" si="1"/>
        <v>8331</v>
      </c>
    </row>
    <row r="28" spans="1:13" s="5" customFormat="1" ht="23.1" customHeight="1" x14ac:dyDescent="0.2">
      <c r="A28" s="38">
        <v>19</v>
      </c>
      <c r="B28" s="39" t="s">
        <v>173</v>
      </c>
      <c r="C28" s="69">
        <v>681709</v>
      </c>
      <c r="D28" s="69">
        <v>6791349</v>
      </c>
      <c r="E28" s="69">
        <v>21084</v>
      </c>
      <c r="F28" s="69">
        <v>6770265</v>
      </c>
      <c r="G28" s="69">
        <v>61001559</v>
      </c>
      <c r="H28" s="69">
        <v>166142</v>
      </c>
      <c r="I28" s="69">
        <v>60835377</v>
      </c>
      <c r="J28" s="70">
        <v>28411379</v>
      </c>
      <c r="K28" s="70">
        <v>31033</v>
      </c>
      <c r="L28" s="70">
        <v>28380346</v>
      </c>
      <c r="M28" s="177">
        <f t="shared" si="1"/>
        <v>8982</v>
      </c>
    </row>
    <row r="29" spans="1:13" s="5" customFormat="1" ht="23.1" customHeight="1" x14ac:dyDescent="0.2">
      <c r="A29" s="38">
        <v>20</v>
      </c>
      <c r="B29" s="39" t="s">
        <v>174</v>
      </c>
      <c r="C29" s="69">
        <v>604270</v>
      </c>
      <c r="D29" s="69">
        <v>8882777</v>
      </c>
      <c r="E29" s="69">
        <v>17906</v>
      </c>
      <c r="F29" s="69">
        <v>8864871</v>
      </c>
      <c r="G29" s="69">
        <v>131026789</v>
      </c>
      <c r="H29" s="69">
        <v>166040</v>
      </c>
      <c r="I29" s="69">
        <v>13860749</v>
      </c>
      <c r="J29" s="70">
        <v>46419198</v>
      </c>
      <c r="K29" s="70">
        <v>33825</v>
      </c>
      <c r="L29" s="70">
        <v>46385373</v>
      </c>
      <c r="M29" s="177">
        <f t="shared" ref="M29:M36" si="3">ROUND(G29*1000/D29,0)</f>
        <v>14751</v>
      </c>
    </row>
    <row r="30" spans="1:13" s="5" customFormat="1" ht="23.1" customHeight="1" x14ac:dyDescent="0.2">
      <c r="A30" s="38">
        <v>21</v>
      </c>
      <c r="B30" s="39" t="s">
        <v>175</v>
      </c>
      <c r="C30" s="69">
        <v>392737</v>
      </c>
      <c r="D30" s="69">
        <v>5035618</v>
      </c>
      <c r="E30" s="69">
        <v>8519</v>
      </c>
      <c r="F30" s="69">
        <v>5027099</v>
      </c>
      <c r="G30" s="69">
        <v>83954616</v>
      </c>
      <c r="H30" s="69">
        <v>123950</v>
      </c>
      <c r="I30" s="69">
        <v>83830666</v>
      </c>
      <c r="J30" s="70">
        <v>29444378</v>
      </c>
      <c r="K30" s="70">
        <v>23559</v>
      </c>
      <c r="L30" s="70">
        <v>29420819</v>
      </c>
      <c r="M30" s="177">
        <f t="shared" si="3"/>
        <v>16672</v>
      </c>
    </row>
    <row r="31" spans="1:13" s="5" customFormat="1" ht="23.1" customHeight="1" x14ac:dyDescent="0.2">
      <c r="A31" s="38">
        <v>22</v>
      </c>
      <c r="B31" s="39" t="s">
        <v>176</v>
      </c>
      <c r="C31" s="69">
        <v>183521</v>
      </c>
      <c r="D31" s="69">
        <v>4490881</v>
      </c>
      <c r="E31" s="69">
        <v>45979</v>
      </c>
      <c r="F31" s="69">
        <v>4444902</v>
      </c>
      <c r="G31" s="69">
        <v>25767105</v>
      </c>
      <c r="H31" s="69">
        <v>279896</v>
      </c>
      <c r="I31" s="69">
        <v>25487209</v>
      </c>
      <c r="J31" s="70">
        <v>10427548</v>
      </c>
      <c r="K31" s="70">
        <v>52568</v>
      </c>
      <c r="L31" s="70">
        <v>10374980</v>
      </c>
      <c r="M31" s="177">
        <f t="shared" si="3"/>
        <v>5738</v>
      </c>
    </row>
    <row r="32" spans="1:13" s="5" customFormat="1" ht="23.1" customHeight="1" x14ac:dyDescent="0.2">
      <c r="A32" s="38">
        <v>23</v>
      </c>
      <c r="B32" s="39" t="s">
        <v>177</v>
      </c>
      <c r="C32" s="69">
        <v>761392</v>
      </c>
      <c r="D32" s="69">
        <v>7196729</v>
      </c>
      <c r="E32" s="69">
        <v>7559</v>
      </c>
      <c r="F32" s="69">
        <v>7189170</v>
      </c>
      <c r="G32" s="69">
        <v>94574285</v>
      </c>
      <c r="H32" s="69">
        <v>72846</v>
      </c>
      <c r="I32" s="69">
        <v>94501439</v>
      </c>
      <c r="J32" s="70">
        <v>31889175</v>
      </c>
      <c r="K32" s="70">
        <v>15794</v>
      </c>
      <c r="L32" s="70">
        <v>31873381</v>
      </c>
      <c r="M32" s="177">
        <f t="shared" si="3"/>
        <v>13141</v>
      </c>
    </row>
    <row r="33" spans="1:13" s="5" customFormat="1" ht="23.1" customHeight="1" x14ac:dyDescent="0.2">
      <c r="A33" s="38">
        <v>24</v>
      </c>
      <c r="B33" s="39" t="s">
        <v>119</v>
      </c>
      <c r="C33" s="69">
        <v>1666473</v>
      </c>
      <c r="D33" s="69">
        <v>15925821</v>
      </c>
      <c r="E33" s="69">
        <v>319881</v>
      </c>
      <c r="F33" s="69">
        <v>15605940</v>
      </c>
      <c r="G33" s="69">
        <v>88662738</v>
      </c>
      <c r="H33" s="69">
        <v>1459474</v>
      </c>
      <c r="I33" s="69">
        <v>87203264</v>
      </c>
      <c r="J33" s="70">
        <v>39871637</v>
      </c>
      <c r="K33" s="70">
        <v>300710</v>
      </c>
      <c r="L33" s="70">
        <v>39570927</v>
      </c>
      <c r="M33" s="177">
        <f t="shared" si="3"/>
        <v>5567</v>
      </c>
    </row>
    <row r="34" spans="1:13" s="5" customFormat="1" ht="23.1" customHeight="1" x14ac:dyDescent="0.2">
      <c r="A34" s="42">
        <v>25</v>
      </c>
      <c r="B34" s="43" t="s">
        <v>120</v>
      </c>
      <c r="C34" s="73">
        <v>418307</v>
      </c>
      <c r="D34" s="73">
        <v>5829366</v>
      </c>
      <c r="E34" s="73">
        <v>119084</v>
      </c>
      <c r="F34" s="73">
        <v>5710282</v>
      </c>
      <c r="G34" s="73">
        <v>32204069</v>
      </c>
      <c r="H34" s="73">
        <v>353970</v>
      </c>
      <c r="I34" s="73">
        <v>31850099</v>
      </c>
      <c r="J34" s="74">
        <v>12402574</v>
      </c>
      <c r="K34" s="74">
        <v>77906</v>
      </c>
      <c r="L34" s="74">
        <v>12324668</v>
      </c>
      <c r="M34" s="182">
        <f t="shared" si="3"/>
        <v>5524</v>
      </c>
    </row>
    <row r="35" spans="1:13" s="5" customFormat="1" ht="23.1" customHeight="1" x14ac:dyDescent="0.2">
      <c r="A35" s="48"/>
      <c r="B35" s="45" t="s">
        <v>178</v>
      </c>
      <c r="C35" s="183">
        <f>SUM(C24:C34)</f>
        <v>6487949</v>
      </c>
      <c r="D35" s="183">
        <f t="shared" ref="C35:L35" si="4">SUM(D24:D34)</f>
        <v>78083897</v>
      </c>
      <c r="E35" s="183">
        <f t="shared" si="4"/>
        <v>686260</v>
      </c>
      <c r="F35" s="183">
        <f t="shared" si="4"/>
        <v>77397637</v>
      </c>
      <c r="G35" s="183">
        <f t="shared" si="4"/>
        <v>768632095</v>
      </c>
      <c r="H35" s="183">
        <f t="shared" si="4"/>
        <v>3503243</v>
      </c>
      <c r="I35" s="183">
        <f t="shared" si="4"/>
        <v>648128812</v>
      </c>
      <c r="J35" s="183">
        <f t="shared" si="4"/>
        <v>304651493</v>
      </c>
      <c r="K35" s="183">
        <f t="shared" si="4"/>
        <v>719878</v>
      </c>
      <c r="L35" s="183">
        <f t="shared" si="4"/>
        <v>303931615</v>
      </c>
      <c r="M35" s="184">
        <f t="shared" si="3"/>
        <v>9844</v>
      </c>
    </row>
    <row r="36" spans="1:13" s="5" customFormat="1" ht="23.1" customHeight="1" thickBot="1" x14ac:dyDescent="0.25">
      <c r="A36" s="49"/>
      <c r="B36" s="50" t="s">
        <v>179</v>
      </c>
      <c r="C36" s="185">
        <f>C23+C35</f>
        <v>35499790</v>
      </c>
      <c r="D36" s="185">
        <f t="shared" ref="C36:L36" si="5">D23+D35</f>
        <v>438148110</v>
      </c>
      <c r="E36" s="185">
        <f t="shared" si="5"/>
        <v>2830292</v>
      </c>
      <c r="F36" s="185">
        <f t="shared" si="5"/>
        <v>435317818</v>
      </c>
      <c r="G36" s="185">
        <f t="shared" si="5"/>
        <v>6757925107</v>
      </c>
      <c r="H36" s="185">
        <f t="shared" si="5"/>
        <v>18737594</v>
      </c>
      <c r="I36" s="185">
        <f t="shared" si="5"/>
        <v>6622187473</v>
      </c>
      <c r="J36" s="185">
        <f t="shared" si="5"/>
        <v>2567796932</v>
      </c>
      <c r="K36" s="185">
        <f t="shared" si="5"/>
        <v>3660247</v>
      </c>
      <c r="L36" s="185">
        <f t="shared" si="5"/>
        <v>2564136685</v>
      </c>
      <c r="M36" s="186">
        <f t="shared" si="3"/>
        <v>15424</v>
      </c>
    </row>
    <row r="37" spans="1:13" s="52" customFormat="1" ht="23.1" customHeight="1" x14ac:dyDescent="0.15">
      <c r="A37" s="1"/>
      <c r="B37" s="1"/>
    </row>
  </sheetData>
  <sheetProtection selectLockedCells="1" selectUnlockedCells="1"/>
  <phoneticPr fontId="5"/>
  <pageMargins left="0.78740157480314965" right="0.39370078740157483" top="0.78740157480314965" bottom="0.78740157480314965" header="0.51181102362204722" footer="0.39370078740157483"/>
  <pageSetup paperSize="9" scale="52" firstPageNumber="48" orientation="landscape" useFirstPageNumber="1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15</vt:i4>
      </vt:variant>
    </vt:vector>
  </HeadingPairs>
  <TitlesOfParts>
    <vt:vector size="34" baseType="lpstr">
      <vt:lpstr>第１９表</vt:lpstr>
      <vt:lpstr>第２０表①（一般田）</vt:lpstr>
      <vt:lpstr>第２０表②（介在田）</vt:lpstr>
      <vt:lpstr>第２０表③（一般畑）</vt:lpstr>
      <vt:lpstr>第２０表④（介在畑）</vt:lpstr>
      <vt:lpstr>第２０表⑤（小住宅）</vt:lpstr>
      <vt:lpstr>第２０表⑥（一般住宅）</vt:lpstr>
      <vt:lpstr>第２０表⑦（非住宅）</vt:lpstr>
      <vt:lpstr>第２０表⑧（宅地）</vt:lpstr>
      <vt:lpstr>第２０表⑨（鉱泉）</vt:lpstr>
      <vt:lpstr>第２０表⑩（池沼）</vt:lpstr>
      <vt:lpstr>第２０表⑪（一般山林）</vt:lpstr>
      <vt:lpstr>第２０表⑫（介在山林）</vt:lpstr>
      <vt:lpstr>第２０表⑬（牧場）</vt:lpstr>
      <vt:lpstr>第２０表⑭（原野）</vt:lpstr>
      <vt:lpstr>第２０表⑮（雑種地）</vt:lpstr>
      <vt:lpstr>第２０表⑯（その他）</vt:lpstr>
      <vt:lpstr>第２０表⑰（合計）</vt:lpstr>
      <vt:lpstr>第２１表（土地）</vt:lpstr>
      <vt:lpstr>第１９表!Print_Area</vt:lpstr>
      <vt:lpstr>'第２０表①（一般田）'!Print_Area</vt:lpstr>
      <vt:lpstr>'第２０表②（介在田）'!Print_Area</vt:lpstr>
      <vt:lpstr>'第２０表③（一般畑）'!Print_Area</vt:lpstr>
      <vt:lpstr>'第２０表④（介在畑）'!Print_Area</vt:lpstr>
      <vt:lpstr>'第２０表⑤（小住宅）'!Print_Area</vt:lpstr>
      <vt:lpstr>'第２０表⑥（一般住宅）'!Print_Area</vt:lpstr>
      <vt:lpstr>'第２０表⑦（非住宅）'!Print_Area</vt:lpstr>
      <vt:lpstr>'第２０表⑧（宅地）'!Print_Area</vt:lpstr>
      <vt:lpstr>'第２０表⑨（鉱泉）'!Print_Area</vt:lpstr>
      <vt:lpstr>'第２０表⑩（池沼）'!Print_Area</vt:lpstr>
      <vt:lpstr>'第２０表⑫（介在山林）'!Print_Area</vt:lpstr>
      <vt:lpstr>'第２０表⑰（合計）'!Print_Area</vt:lpstr>
      <vt:lpstr>'第２１表（土地）'!Print_Area</vt:lpstr>
      <vt:lpstr>'第２１表（土地）'!Print_Titles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2016-02-26T02:27:41Z</cp:lastPrinted>
  <dcterms:created xsi:type="dcterms:W3CDTF">2003-01-16T01:43:20Z</dcterms:created>
  <dcterms:modified xsi:type="dcterms:W3CDTF">2016-02-26T02:56:14Z</dcterms:modified>
</cp:coreProperties>
</file>