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７\H27年度版【修正したFile名に○をつけてください】\"/>
    </mc:Choice>
  </mc:AlternateContent>
  <bookViews>
    <workbookView xWindow="7635" yWindow="-15" windowWidth="7680" windowHeight="8745" tabRatio="760"/>
  </bookViews>
  <sheets>
    <sheet name="第１１表" sheetId="5" r:id="rId1"/>
    <sheet name="第１２表" sheetId="6" r:id="rId2"/>
    <sheet name="第１３表" sheetId="7" r:id="rId3"/>
    <sheet name="第１４表①" sheetId="8" r:id="rId4"/>
    <sheet name="第１４表②" sheetId="9" r:id="rId5"/>
    <sheet name="第１４表③" sheetId="10" r:id="rId6"/>
    <sheet name="第１５表" sheetId="11" r:id="rId7"/>
    <sheet name="第１６表" sheetId="12" r:id="rId8"/>
    <sheet name="第１７表①" sheetId="13" r:id="rId9"/>
    <sheet name="第１７表②" sheetId="14" r:id="rId10"/>
    <sheet name="第１７表③" sheetId="17" r:id="rId11"/>
    <sheet name="第１７表④" sheetId="15" r:id="rId12"/>
    <sheet name="第１８表" sheetId="16" r:id="rId13"/>
  </sheets>
  <definedNames>
    <definedName name="_xlnm.Print_Area" localSheetId="0">第１１表!$A$1:$U$36</definedName>
    <definedName name="_xlnm.Print_Area" localSheetId="1">第１２表!$A$1:$G$36</definedName>
    <definedName name="_xlnm.Print_Area" localSheetId="2">第１３表!$A$1:$N$36</definedName>
    <definedName name="_xlnm.Print_Area" localSheetId="3">第１４表①!$A$1:$U$36</definedName>
    <definedName name="_xlnm.Print_Area" localSheetId="4">第１４表②!$A$1:$AQ$36</definedName>
    <definedName name="_xlnm.Print_Area" localSheetId="5">第１４表③!$A$1:$AA$36</definedName>
    <definedName name="_xlnm.Print_Area" localSheetId="6">第１５表!$A$1:$AM$36</definedName>
    <definedName name="_xlnm.Print_Area" localSheetId="7">第１６表!$A$1:$K$36</definedName>
    <definedName name="_xlnm.Print_Area" localSheetId="8">第１７表①!$A$1:$U$36</definedName>
    <definedName name="_xlnm.Print_Area" localSheetId="9">第１７表②!$A$1:$AB$36</definedName>
    <definedName name="_xlnm.Print_Area" localSheetId="10">第１７表③!$A$1:$Q$36</definedName>
    <definedName name="_xlnm.Print_Area" localSheetId="11">第１７表④!$A$1:$AA$36</definedName>
    <definedName name="_xlnm.Print_Area" localSheetId="12">第１８表!$A$1:$W$36</definedName>
    <definedName name="_xlnm.Print_Titles" localSheetId="0">第１１表!$A:$B</definedName>
    <definedName name="_xlnm.Print_Titles" localSheetId="2">第１３表!$A:$B</definedName>
    <definedName name="_xlnm.Print_Titles" localSheetId="3">第１４表①!$A:$B</definedName>
    <definedName name="_xlnm.Print_Titles" localSheetId="4">第１４表②!$A:$B</definedName>
    <definedName name="_xlnm.Print_Titles" localSheetId="5">第１４表③!$A:$B</definedName>
    <definedName name="_xlnm.Print_Titles" localSheetId="6">第１５表!$A:$B</definedName>
    <definedName name="_xlnm.Print_Titles" localSheetId="8">第１７表①!$A:$B</definedName>
    <definedName name="_xlnm.Print_Titles" localSheetId="9">第１７表②!$A:$B</definedName>
    <definedName name="_xlnm.Print_Titles" localSheetId="10">第１７表③!$A:$B</definedName>
    <definedName name="_xlnm.Print_Titles" localSheetId="11">第１７表④!$A:$B</definedName>
    <definedName name="_xlnm.Print_Titles" localSheetId="12">第１８表!$A:$B</definedName>
  </definedNames>
  <calcPr calcId="152511"/>
</workbook>
</file>

<file path=xl/calcChain.xml><?xml version="1.0" encoding="utf-8"?>
<calcChain xmlns="http://schemas.openxmlformats.org/spreadsheetml/2006/main">
  <c r="K38" i="15" l="1"/>
  <c r="K35" i="15"/>
  <c r="K23" i="15"/>
  <c r="N38" i="17"/>
  <c r="N39" i="17" s="1"/>
  <c r="N35" i="17"/>
  <c r="N23" i="17"/>
  <c r="R38" i="13"/>
  <c r="R35" i="13"/>
  <c r="R36" i="13" s="1"/>
  <c r="R39" i="13" s="1"/>
  <c r="R23" i="13"/>
  <c r="K38" i="10"/>
  <c r="C38" i="10"/>
  <c r="K35" i="10"/>
  <c r="K36" i="10" s="1"/>
  <c r="K39" i="10" s="1"/>
  <c r="K23" i="10"/>
  <c r="AN38" i="9"/>
  <c r="AK38" i="9"/>
  <c r="AK39" i="9" s="1"/>
  <c r="AM38" i="9"/>
  <c r="AN35" i="9"/>
  <c r="AN23" i="9"/>
  <c r="O38" i="8"/>
  <c r="Q23" i="8"/>
  <c r="R35" i="8"/>
  <c r="R38" i="8"/>
  <c r="R23" i="8"/>
  <c r="R36" i="8"/>
  <c r="R39" i="8" s="1"/>
  <c r="D38" i="16"/>
  <c r="E38" i="16"/>
  <c r="F38" i="16"/>
  <c r="G38" i="16"/>
  <c r="H38" i="16"/>
  <c r="I38" i="16"/>
  <c r="J38" i="16"/>
  <c r="K38" i="16"/>
  <c r="L38" i="16"/>
  <c r="M38" i="16"/>
  <c r="N38" i="16"/>
  <c r="W38" i="16" s="1"/>
  <c r="O38" i="16"/>
  <c r="P38" i="16"/>
  <c r="Q38" i="16"/>
  <c r="R38" i="16"/>
  <c r="S38" i="16"/>
  <c r="T38" i="16"/>
  <c r="U38" i="16"/>
  <c r="V38" i="16"/>
  <c r="C38" i="16"/>
  <c r="D38" i="15"/>
  <c r="E38" i="15"/>
  <c r="F38" i="15"/>
  <c r="H38" i="15"/>
  <c r="J38" i="15"/>
  <c r="I38" i="15"/>
  <c r="L38" i="15"/>
  <c r="M38" i="15"/>
  <c r="O38" i="15"/>
  <c r="P38" i="15"/>
  <c r="Q38" i="15"/>
  <c r="R38" i="15"/>
  <c r="S38" i="15"/>
  <c r="U38" i="15"/>
  <c r="V38" i="15"/>
  <c r="W38" i="15"/>
  <c r="X38" i="15"/>
  <c r="Y38" i="15"/>
  <c r="Z38" i="15"/>
  <c r="C38" i="15"/>
  <c r="D38" i="17"/>
  <c r="E38" i="17"/>
  <c r="G38" i="17"/>
  <c r="H38" i="17"/>
  <c r="I38" i="17"/>
  <c r="K38" i="17"/>
  <c r="L38" i="17"/>
  <c r="O38" i="17"/>
  <c r="P38" i="17"/>
  <c r="C38" i="17"/>
  <c r="F38" i="17"/>
  <c r="D38" i="14"/>
  <c r="E38" i="14"/>
  <c r="F38" i="14"/>
  <c r="G38" i="14"/>
  <c r="H38" i="14"/>
  <c r="I38" i="14"/>
  <c r="J38" i="14"/>
  <c r="K38" i="14"/>
  <c r="L38" i="14"/>
  <c r="N38" i="14" s="1"/>
  <c r="M38" i="14"/>
  <c r="N39" i="14"/>
  <c r="O38" i="14"/>
  <c r="O39" i="14" s="1"/>
  <c r="P38" i="14"/>
  <c r="Q38" i="14"/>
  <c r="R38" i="14"/>
  <c r="S38" i="14" s="1"/>
  <c r="T38" i="14"/>
  <c r="U38" i="14"/>
  <c r="V38" i="14"/>
  <c r="Y38" i="14" s="1"/>
  <c r="W38" i="14"/>
  <c r="X38" i="14"/>
  <c r="Z38" i="14"/>
  <c r="AA38" i="14"/>
  <c r="C38" i="14"/>
  <c r="D38" i="13"/>
  <c r="F38" i="13"/>
  <c r="G38" i="13"/>
  <c r="J38" i="13" s="1"/>
  <c r="H38" i="13"/>
  <c r="I38" i="13"/>
  <c r="K38" i="13"/>
  <c r="N38" i="13" s="1"/>
  <c r="L38" i="13"/>
  <c r="M38" i="13"/>
  <c r="O38" i="13"/>
  <c r="P38" i="13"/>
  <c r="S38" i="13"/>
  <c r="T38" i="13"/>
  <c r="C38" i="13"/>
  <c r="D38" i="10"/>
  <c r="G38" i="10" s="1"/>
  <c r="N38" i="10" s="1"/>
  <c r="N39" i="10" s="1"/>
  <c r="E38" i="10"/>
  <c r="F38" i="10"/>
  <c r="H38" i="10"/>
  <c r="I38" i="10"/>
  <c r="J38" i="10" s="1"/>
  <c r="L38" i="10"/>
  <c r="M38" i="10"/>
  <c r="O38" i="10"/>
  <c r="P38" i="10"/>
  <c r="T38" i="10" s="1"/>
  <c r="Q38" i="10"/>
  <c r="R38" i="10"/>
  <c r="S38" i="10"/>
  <c r="U38" i="10"/>
  <c r="V38" i="10"/>
  <c r="W38" i="10"/>
  <c r="X38" i="10"/>
  <c r="Y38" i="10"/>
  <c r="AA38" i="10" s="1"/>
  <c r="AA39" i="10" s="1"/>
  <c r="Z38" i="10"/>
  <c r="D38" i="9"/>
  <c r="E38" i="9"/>
  <c r="F38" i="9"/>
  <c r="G38" i="9"/>
  <c r="H38" i="9"/>
  <c r="I38" i="9"/>
  <c r="K38" i="9"/>
  <c r="J38" i="9"/>
  <c r="L38" i="9"/>
  <c r="M38" i="9"/>
  <c r="N38" i="9" s="1"/>
  <c r="N39" i="9" s="1"/>
  <c r="O38" i="9"/>
  <c r="P38" i="9"/>
  <c r="Q38" i="9"/>
  <c r="S38" i="9"/>
  <c r="R38" i="9"/>
  <c r="T38" i="9"/>
  <c r="U38" i="9"/>
  <c r="V38" i="9"/>
  <c r="W38" i="9"/>
  <c r="X38" i="9"/>
  <c r="Z38" i="9"/>
  <c r="AA38" i="9"/>
  <c r="AC38" i="9"/>
  <c r="AD38" i="9"/>
  <c r="AE38" i="9"/>
  <c r="AF38" i="9"/>
  <c r="AG38" i="9"/>
  <c r="AH38" i="9"/>
  <c r="AI38" i="9"/>
  <c r="AL38" i="9"/>
  <c r="AO38" i="9"/>
  <c r="AP38" i="9"/>
  <c r="C38" i="9"/>
  <c r="G38" i="8"/>
  <c r="H38" i="8"/>
  <c r="I38" i="8"/>
  <c r="K38" i="8"/>
  <c r="L38" i="8"/>
  <c r="N38" i="8" s="1"/>
  <c r="M38" i="8"/>
  <c r="P38" i="8"/>
  <c r="S38" i="8"/>
  <c r="T38" i="8"/>
  <c r="T39" i="8" s="1"/>
  <c r="F38" i="8"/>
  <c r="D38" i="8"/>
  <c r="C38" i="8"/>
  <c r="E38" i="8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S39" i="11" s="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C38" i="11"/>
  <c r="I35" i="11"/>
  <c r="J35" i="11"/>
  <c r="K35" i="11"/>
  <c r="L35" i="11"/>
  <c r="L36" i="11" s="1"/>
  <c r="L39" i="11" s="1"/>
  <c r="I23" i="11"/>
  <c r="I36" i="11" s="1"/>
  <c r="I39" i="11" s="1"/>
  <c r="J23" i="11"/>
  <c r="J36" i="11"/>
  <c r="J39" i="11" s="1"/>
  <c r="K23" i="11"/>
  <c r="L23" i="11"/>
  <c r="D38" i="12"/>
  <c r="E38" i="12"/>
  <c r="F38" i="12"/>
  <c r="G38" i="12"/>
  <c r="H38" i="12"/>
  <c r="I38" i="12"/>
  <c r="J38" i="12"/>
  <c r="K38" i="12"/>
  <c r="C38" i="12"/>
  <c r="K38" i="7"/>
  <c r="J38" i="7"/>
  <c r="I38" i="7"/>
  <c r="D38" i="7"/>
  <c r="E38" i="7"/>
  <c r="C38" i="7"/>
  <c r="P38" i="5"/>
  <c r="Q38" i="5"/>
  <c r="R38" i="5"/>
  <c r="S38" i="5"/>
  <c r="T38" i="5"/>
  <c r="U38" i="5"/>
  <c r="N38" i="7"/>
  <c r="L38" i="7"/>
  <c r="M38" i="7"/>
  <c r="H38" i="7"/>
  <c r="G38" i="7"/>
  <c r="F38" i="7" s="1"/>
  <c r="C38" i="6"/>
  <c r="D38" i="6"/>
  <c r="E38" i="6"/>
  <c r="F38" i="6"/>
  <c r="G38" i="6"/>
  <c r="G38" i="5"/>
  <c r="H38" i="5"/>
  <c r="I38" i="5"/>
  <c r="J38" i="5"/>
  <c r="K38" i="5"/>
  <c r="L38" i="5"/>
  <c r="M38" i="5"/>
  <c r="N38" i="5"/>
  <c r="F38" i="5"/>
  <c r="D38" i="5"/>
  <c r="E38" i="5"/>
  <c r="C38" i="5"/>
  <c r="N2" i="16"/>
  <c r="O2" i="15"/>
  <c r="K2" i="15"/>
  <c r="K2" i="17"/>
  <c r="U2" i="14"/>
  <c r="P2" i="14"/>
  <c r="I2" i="14"/>
  <c r="O2" i="13"/>
  <c r="G2" i="13"/>
  <c r="AD2" i="11"/>
  <c r="V2" i="11"/>
  <c r="O2" i="11"/>
  <c r="O2" i="10"/>
  <c r="K2" i="10"/>
  <c r="AK2" i="9"/>
  <c r="AC2" i="9"/>
  <c r="U2" i="9"/>
  <c r="P2" i="9"/>
  <c r="I2" i="9"/>
  <c r="O2" i="8"/>
  <c r="G2" i="8"/>
  <c r="P2" i="5"/>
  <c r="F2" i="5"/>
  <c r="D35" i="16"/>
  <c r="E35" i="16"/>
  <c r="F35" i="16"/>
  <c r="F36" i="16" s="1"/>
  <c r="G35" i="16"/>
  <c r="H35" i="16"/>
  <c r="I35" i="16"/>
  <c r="J35" i="16"/>
  <c r="K35" i="16"/>
  <c r="L35" i="16"/>
  <c r="M35" i="16"/>
  <c r="N35" i="16"/>
  <c r="O35" i="16"/>
  <c r="P35" i="16"/>
  <c r="Q35" i="16"/>
  <c r="R35" i="16"/>
  <c r="R36" i="16"/>
  <c r="R39" i="16" s="1"/>
  <c r="S35" i="16"/>
  <c r="T35" i="16"/>
  <c r="U35" i="16"/>
  <c r="V35" i="16"/>
  <c r="W35" i="16"/>
  <c r="D23" i="16"/>
  <c r="D36" i="16" s="1"/>
  <c r="D39" i="16"/>
  <c r="E23" i="16"/>
  <c r="F23" i="16"/>
  <c r="G23" i="16"/>
  <c r="H23" i="16"/>
  <c r="H36" i="16"/>
  <c r="H39" i="16" s="1"/>
  <c r="I23" i="16"/>
  <c r="J23" i="16"/>
  <c r="K23" i="16"/>
  <c r="K36" i="16" s="1"/>
  <c r="K39" i="16" s="1"/>
  <c r="L23" i="16"/>
  <c r="L36" i="16" s="1"/>
  <c r="L39" i="16" s="1"/>
  <c r="M23" i="16"/>
  <c r="N23" i="16"/>
  <c r="N36" i="16" s="1"/>
  <c r="N39" i="16"/>
  <c r="O23" i="16"/>
  <c r="P23" i="16"/>
  <c r="P36" i="16" s="1"/>
  <c r="Q23" i="16"/>
  <c r="Q36" i="16"/>
  <c r="Q39" i="16" s="1"/>
  <c r="R23" i="16"/>
  <c r="S23" i="16"/>
  <c r="S36" i="16"/>
  <c r="S39" i="16" s="1"/>
  <c r="T23" i="16"/>
  <c r="U23" i="16"/>
  <c r="V23" i="16"/>
  <c r="W23" i="16"/>
  <c r="W36" i="16"/>
  <c r="W39" i="16" s="1"/>
  <c r="C35" i="16"/>
  <c r="C23" i="16"/>
  <c r="C36" i="16" s="1"/>
  <c r="C39" i="16" s="1"/>
  <c r="D35" i="15"/>
  <c r="E35" i="15"/>
  <c r="F35" i="15"/>
  <c r="G35" i="15"/>
  <c r="H35" i="15"/>
  <c r="I35" i="15"/>
  <c r="J35" i="15"/>
  <c r="L35" i="15"/>
  <c r="M35" i="15"/>
  <c r="N35" i="15"/>
  <c r="O35" i="15"/>
  <c r="O36" i="15" s="1"/>
  <c r="O39" i="15" s="1"/>
  <c r="P35" i="15"/>
  <c r="Q35" i="15"/>
  <c r="R35" i="15"/>
  <c r="S35" i="15"/>
  <c r="T35" i="15"/>
  <c r="T36" i="15" s="1"/>
  <c r="T39" i="15" s="1"/>
  <c r="U35" i="15"/>
  <c r="V35" i="15"/>
  <c r="W35" i="15"/>
  <c r="W36" i="15"/>
  <c r="W39" i="15" s="1"/>
  <c r="X35" i="15"/>
  <c r="Y35" i="15"/>
  <c r="Z35" i="15"/>
  <c r="Z36" i="15" s="1"/>
  <c r="Z39" i="15" s="1"/>
  <c r="AA35" i="15"/>
  <c r="C35" i="15"/>
  <c r="D23" i="15"/>
  <c r="D36" i="15" s="1"/>
  <c r="D39" i="15" s="1"/>
  <c r="E23" i="15"/>
  <c r="E36" i="15" s="1"/>
  <c r="E39" i="15"/>
  <c r="F23" i="15"/>
  <c r="F36" i="15" s="1"/>
  <c r="F39" i="15" s="1"/>
  <c r="G23" i="15"/>
  <c r="G36" i="15" s="1"/>
  <c r="G39" i="15" s="1"/>
  <c r="H23" i="15"/>
  <c r="I23" i="15"/>
  <c r="I36" i="15" s="1"/>
  <c r="I39" i="15" s="1"/>
  <c r="J23" i="15"/>
  <c r="J36" i="15" s="1"/>
  <c r="J39" i="15" s="1"/>
  <c r="L23" i="15"/>
  <c r="M23" i="15"/>
  <c r="M36" i="15" s="1"/>
  <c r="M39" i="15"/>
  <c r="N23" i="15"/>
  <c r="N36" i="15" s="1"/>
  <c r="O23" i="15"/>
  <c r="P23" i="15"/>
  <c r="P36" i="15" s="1"/>
  <c r="P39" i="15"/>
  <c r="Q23" i="15"/>
  <c r="Q36" i="15" s="1"/>
  <c r="Q39" i="15" s="1"/>
  <c r="R23" i="15"/>
  <c r="R36" i="15"/>
  <c r="R39" i="15" s="1"/>
  <c r="S23" i="15"/>
  <c r="S36" i="15" s="1"/>
  <c r="S39" i="15" s="1"/>
  <c r="T23" i="15"/>
  <c r="U23" i="15"/>
  <c r="U36" i="15" s="1"/>
  <c r="U39" i="15"/>
  <c r="V23" i="15"/>
  <c r="V36" i="15" s="1"/>
  <c r="V39" i="15" s="1"/>
  <c r="W23" i="15"/>
  <c r="X23" i="15"/>
  <c r="X36" i="15" s="1"/>
  <c r="X39" i="15" s="1"/>
  <c r="Y23" i="15"/>
  <c r="Y36" i="15" s="1"/>
  <c r="Y39" i="15" s="1"/>
  <c r="Z23" i="15"/>
  <c r="AA23" i="15"/>
  <c r="AA36" i="15" s="1"/>
  <c r="C23" i="15"/>
  <c r="C36" i="15" s="1"/>
  <c r="C39" i="15" s="1"/>
  <c r="D35" i="17"/>
  <c r="E35" i="17"/>
  <c r="E36" i="17" s="1"/>
  <c r="E39" i="17" s="1"/>
  <c r="F35" i="17"/>
  <c r="G35" i="17"/>
  <c r="G36" i="17"/>
  <c r="H35" i="17"/>
  <c r="I35" i="17"/>
  <c r="I39" i="17"/>
  <c r="J35" i="17"/>
  <c r="K35" i="17"/>
  <c r="L35" i="17"/>
  <c r="M35" i="17"/>
  <c r="O35" i="17"/>
  <c r="P35" i="17"/>
  <c r="Q35" i="17"/>
  <c r="Q36" i="17" s="1"/>
  <c r="C35" i="17"/>
  <c r="D23" i="17"/>
  <c r="D36" i="17"/>
  <c r="D39" i="17" s="1"/>
  <c r="E23" i="17"/>
  <c r="F23" i="17"/>
  <c r="G23" i="17"/>
  <c r="H23" i="17"/>
  <c r="H36" i="17"/>
  <c r="H39" i="17" s="1"/>
  <c r="I23" i="17"/>
  <c r="I36" i="17" s="1"/>
  <c r="J23" i="17"/>
  <c r="J36" i="17" s="1"/>
  <c r="K23" i="17"/>
  <c r="K36" i="17"/>
  <c r="K39" i="17"/>
  <c r="L23" i="17"/>
  <c r="L36" i="17" s="1"/>
  <c r="M23" i="17"/>
  <c r="M36" i="17" s="1"/>
  <c r="O23" i="17"/>
  <c r="O36" i="17" s="1"/>
  <c r="O39" i="17" s="1"/>
  <c r="P23" i="17"/>
  <c r="P36" i="17" s="1"/>
  <c r="P39" i="17" s="1"/>
  <c r="Q23" i="17"/>
  <c r="C23" i="17"/>
  <c r="C36" i="17" s="1"/>
  <c r="C39" i="17" s="1"/>
  <c r="D35" i="14"/>
  <c r="E35" i="14"/>
  <c r="F35" i="14"/>
  <c r="F36" i="14"/>
  <c r="F39" i="14"/>
  <c r="G35" i="14"/>
  <c r="H35" i="14"/>
  <c r="I35" i="14"/>
  <c r="I36" i="14"/>
  <c r="I39" i="14" s="1"/>
  <c r="J35" i="14"/>
  <c r="K35" i="14"/>
  <c r="L35" i="14"/>
  <c r="M35" i="14"/>
  <c r="N35" i="14"/>
  <c r="O35" i="14"/>
  <c r="P35" i="14"/>
  <c r="Q35" i="14"/>
  <c r="Q36" i="14" s="1"/>
  <c r="Q39" i="14" s="1"/>
  <c r="R35" i="14"/>
  <c r="S35" i="14"/>
  <c r="T35" i="14"/>
  <c r="T36" i="14" s="1"/>
  <c r="T39" i="14" s="1"/>
  <c r="U35" i="14"/>
  <c r="V35" i="14"/>
  <c r="W35" i="14"/>
  <c r="W36" i="14" s="1"/>
  <c r="W39" i="14" s="1"/>
  <c r="X35" i="14"/>
  <c r="Y35" i="14"/>
  <c r="Z35" i="14"/>
  <c r="AA35" i="14"/>
  <c r="AB35" i="14"/>
  <c r="D23" i="14"/>
  <c r="E23" i="14"/>
  <c r="F23" i="14"/>
  <c r="G23" i="14"/>
  <c r="G36" i="14"/>
  <c r="H23" i="14"/>
  <c r="I23" i="14"/>
  <c r="J23" i="14"/>
  <c r="K23" i="14"/>
  <c r="L23" i="14"/>
  <c r="L36" i="14" s="1"/>
  <c r="L39" i="14" s="1"/>
  <c r="M23" i="14"/>
  <c r="N23" i="14"/>
  <c r="O23" i="14"/>
  <c r="P23" i="14"/>
  <c r="Q23" i="14"/>
  <c r="R23" i="14"/>
  <c r="R36" i="14" s="1"/>
  <c r="R39" i="14" s="1"/>
  <c r="S23" i="14"/>
  <c r="T23" i="14"/>
  <c r="U23" i="14"/>
  <c r="U36" i="14"/>
  <c r="U39" i="14" s="1"/>
  <c r="V23" i="14"/>
  <c r="V36" i="14" s="1"/>
  <c r="V39" i="14" s="1"/>
  <c r="W23" i="14"/>
  <c r="X23" i="14"/>
  <c r="X36" i="14" s="1"/>
  <c r="X39" i="14" s="1"/>
  <c r="Y23" i="14"/>
  <c r="Y36" i="14"/>
  <c r="Z23" i="14"/>
  <c r="Z36" i="14" s="1"/>
  <c r="Z39" i="14" s="1"/>
  <c r="AA23" i="14"/>
  <c r="AA36" i="14"/>
  <c r="AA39" i="14"/>
  <c r="AB23" i="14"/>
  <c r="AB36" i="14" s="1"/>
  <c r="C35" i="14"/>
  <c r="C23" i="14"/>
  <c r="C36" i="14"/>
  <c r="C39" i="14"/>
  <c r="D35" i="13"/>
  <c r="D39" i="13"/>
  <c r="E35" i="13"/>
  <c r="F35" i="13"/>
  <c r="G35" i="13"/>
  <c r="H35" i="13"/>
  <c r="H36" i="13" s="1"/>
  <c r="I35" i="13"/>
  <c r="J35" i="13"/>
  <c r="K35" i="13"/>
  <c r="L35" i="13"/>
  <c r="M35" i="13"/>
  <c r="N35" i="13"/>
  <c r="O35" i="13"/>
  <c r="P35" i="13"/>
  <c r="Q35" i="13"/>
  <c r="S35" i="13"/>
  <c r="T35" i="13"/>
  <c r="U35" i="13"/>
  <c r="C35" i="13"/>
  <c r="D23" i="13"/>
  <c r="D36" i="13" s="1"/>
  <c r="E23" i="13"/>
  <c r="F23" i="13"/>
  <c r="F36" i="13"/>
  <c r="F39" i="13" s="1"/>
  <c r="G23" i="13"/>
  <c r="H23" i="13"/>
  <c r="I23" i="13"/>
  <c r="I36" i="13" s="1"/>
  <c r="I39" i="13" s="1"/>
  <c r="J23" i="13"/>
  <c r="J36" i="13" s="1"/>
  <c r="J39" i="13" s="1"/>
  <c r="K23" i="13"/>
  <c r="K36" i="13"/>
  <c r="K39" i="13"/>
  <c r="L23" i="13"/>
  <c r="L36" i="13" s="1"/>
  <c r="L39" i="13" s="1"/>
  <c r="M23" i="13"/>
  <c r="N23" i="13"/>
  <c r="N36" i="13"/>
  <c r="O23" i="13"/>
  <c r="O36" i="13"/>
  <c r="O39" i="13"/>
  <c r="P23" i="13"/>
  <c r="P36" i="13" s="1"/>
  <c r="P39" i="13" s="1"/>
  <c r="Q23" i="13"/>
  <c r="Q36" i="13" s="1"/>
  <c r="S23" i="13"/>
  <c r="S36" i="13" s="1"/>
  <c r="T23" i="13"/>
  <c r="T36" i="13"/>
  <c r="U23" i="13"/>
  <c r="U36" i="13" s="1"/>
  <c r="C23" i="13"/>
  <c r="C35" i="12"/>
  <c r="D23" i="12"/>
  <c r="D36" i="12" s="1"/>
  <c r="E23" i="12"/>
  <c r="E36" i="12" s="1"/>
  <c r="E39" i="12" s="1"/>
  <c r="F23" i="12"/>
  <c r="G23" i="12"/>
  <c r="H23" i="12"/>
  <c r="H36" i="12" s="1"/>
  <c r="H39" i="12" s="1"/>
  <c r="I23" i="12"/>
  <c r="J23" i="12"/>
  <c r="K23" i="12"/>
  <c r="C23" i="12"/>
  <c r="C36" i="12"/>
  <c r="C39" i="12" s="1"/>
  <c r="D35" i="12"/>
  <c r="D39" i="12"/>
  <c r="E35" i="12"/>
  <c r="F35" i="12"/>
  <c r="G35" i="12"/>
  <c r="G36" i="12"/>
  <c r="G39" i="12"/>
  <c r="H35" i="12"/>
  <c r="I35" i="12"/>
  <c r="I36" i="12"/>
  <c r="I39" i="12" s="1"/>
  <c r="J35" i="12"/>
  <c r="J36" i="12"/>
  <c r="J39" i="12"/>
  <c r="K35" i="12"/>
  <c r="K36" i="12" s="1"/>
  <c r="D35" i="11"/>
  <c r="E35" i="11"/>
  <c r="F35" i="11"/>
  <c r="F36" i="11" s="1"/>
  <c r="F39" i="11" s="1"/>
  <c r="G35" i="11"/>
  <c r="G36" i="11" s="1"/>
  <c r="G39" i="11" s="1"/>
  <c r="H35" i="11"/>
  <c r="M35" i="11"/>
  <c r="N35" i="11"/>
  <c r="O35" i="11"/>
  <c r="P35" i="11"/>
  <c r="Q35" i="11"/>
  <c r="R35" i="11"/>
  <c r="S35" i="11"/>
  <c r="T35" i="11"/>
  <c r="U35" i="11"/>
  <c r="V35" i="11"/>
  <c r="W35" i="11"/>
  <c r="W36" i="11" s="1"/>
  <c r="W39" i="11" s="1"/>
  <c r="X35" i="11"/>
  <c r="Y35" i="11"/>
  <c r="Z35" i="11"/>
  <c r="AA35" i="11"/>
  <c r="AB35" i="11"/>
  <c r="AC35" i="11"/>
  <c r="AD35" i="11"/>
  <c r="AE35" i="11"/>
  <c r="AE36" i="11" s="1"/>
  <c r="AE39" i="11" s="1"/>
  <c r="AF35" i="11"/>
  <c r="AG35" i="11"/>
  <c r="AG36" i="11" s="1"/>
  <c r="AG39" i="11" s="1"/>
  <c r="AH35" i="11"/>
  <c r="AI35" i="11"/>
  <c r="AJ35" i="11"/>
  <c r="AK35" i="11"/>
  <c r="AL35" i="11"/>
  <c r="AM35" i="11"/>
  <c r="C35" i="11"/>
  <c r="D23" i="11"/>
  <c r="D36" i="11" s="1"/>
  <c r="D39" i="11"/>
  <c r="E23" i="11"/>
  <c r="E36" i="11" s="1"/>
  <c r="E39" i="11" s="1"/>
  <c r="F23" i="11"/>
  <c r="G23" i="11"/>
  <c r="H23" i="11"/>
  <c r="H36" i="11" s="1"/>
  <c r="H39" i="11" s="1"/>
  <c r="M23" i="11"/>
  <c r="N23" i="11"/>
  <c r="N36" i="11" s="1"/>
  <c r="N39" i="11" s="1"/>
  <c r="O23" i="11"/>
  <c r="P23" i="11"/>
  <c r="Q23" i="11"/>
  <c r="Q36" i="11" s="1"/>
  <c r="Q39" i="11"/>
  <c r="R23" i="11"/>
  <c r="S23" i="11"/>
  <c r="S36" i="11" s="1"/>
  <c r="T23" i="11"/>
  <c r="U23" i="11"/>
  <c r="U36" i="11" s="1"/>
  <c r="U39" i="11" s="1"/>
  <c r="V23" i="11"/>
  <c r="V36" i="11" s="1"/>
  <c r="W23" i="11"/>
  <c r="X23" i="11"/>
  <c r="Y23" i="11"/>
  <c r="Z23" i="11"/>
  <c r="Z36" i="11" s="1"/>
  <c r="Z39" i="11" s="1"/>
  <c r="AA23" i="11"/>
  <c r="AA36" i="11" s="1"/>
  <c r="AA39" i="11" s="1"/>
  <c r="AB23" i="11"/>
  <c r="AC23" i="11"/>
  <c r="AC36" i="11"/>
  <c r="AC39" i="11" s="1"/>
  <c r="AD23" i="11"/>
  <c r="AE23" i="11"/>
  <c r="AF23" i="11"/>
  <c r="AF36" i="11" s="1"/>
  <c r="AF39" i="11" s="1"/>
  <c r="AG23" i="11"/>
  <c r="AH23" i="11"/>
  <c r="AI23" i="11"/>
  <c r="AJ23" i="11"/>
  <c r="AK23" i="11"/>
  <c r="AL23" i="11"/>
  <c r="AM23" i="11"/>
  <c r="C23" i="11"/>
  <c r="D35" i="10"/>
  <c r="D39" i="10"/>
  <c r="E35" i="10"/>
  <c r="E36" i="10" s="1"/>
  <c r="E39" i="10" s="1"/>
  <c r="F35" i="10"/>
  <c r="G35" i="10"/>
  <c r="H35" i="10"/>
  <c r="H36" i="10" s="1"/>
  <c r="H39" i="10" s="1"/>
  <c r="I35" i="10"/>
  <c r="J35" i="10"/>
  <c r="L35" i="10"/>
  <c r="M35" i="10"/>
  <c r="M36" i="10" s="1"/>
  <c r="M39" i="10" s="1"/>
  <c r="N35" i="10"/>
  <c r="O35" i="10"/>
  <c r="P35" i="10"/>
  <c r="Q35" i="10"/>
  <c r="Q36" i="10" s="1"/>
  <c r="Q39" i="10" s="1"/>
  <c r="R35" i="10"/>
  <c r="S35" i="10"/>
  <c r="T35" i="10"/>
  <c r="T36" i="10"/>
  <c r="T39" i="10" s="1"/>
  <c r="U35" i="10"/>
  <c r="V35" i="10"/>
  <c r="V36" i="10"/>
  <c r="V39" i="10"/>
  <c r="W35" i="10"/>
  <c r="X35" i="10"/>
  <c r="Y35" i="10"/>
  <c r="Z35" i="10"/>
  <c r="AA35" i="10"/>
  <c r="C35" i="10"/>
  <c r="D23" i="10"/>
  <c r="D36" i="10" s="1"/>
  <c r="E23" i="10"/>
  <c r="F23" i="10"/>
  <c r="G23" i="10"/>
  <c r="H23" i="10"/>
  <c r="I23" i="10"/>
  <c r="J23" i="10"/>
  <c r="J36" i="10" s="1"/>
  <c r="L23" i="10"/>
  <c r="L36" i="10" s="1"/>
  <c r="L39" i="10" s="1"/>
  <c r="M23" i="10"/>
  <c r="N23" i="10"/>
  <c r="N36" i="10"/>
  <c r="O23" i="10"/>
  <c r="O36" i="10" s="1"/>
  <c r="P23" i="10"/>
  <c r="Q23" i="10"/>
  <c r="R23" i="10"/>
  <c r="R36" i="10" s="1"/>
  <c r="R39" i="10"/>
  <c r="S23" i="10"/>
  <c r="T23" i="10"/>
  <c r="U23" i="10"/>
  <c r="U36" i="10"/>
  <c r="U39" i="10"/>
  <c r="V23" i="10"/>
  <c r="W23" i="10"/>
  <c r="W36" i="10" s="1"/>
  <c r="W39" i="10" s="1"/>
  <c r="X23" i="10"/>
  <c r="X36" i="10"/>
  <c r="X39" i="10" s="1"/>
  <c r="Y23" i="10"/>
  <c r="Y36" i="10" s="1"/>
  <c r="Y39" i="10" s="1"/>
  <c r="Z23" i="10"/>
  <c r="Z36" i="10" s="1"/>
  <c r="AA23" i="10"/>
  <c r="AA36" i="10"/>
  <c r="C23" i="10"/>
  <c r="D35" i="8"/>
  <c r="E35" i="8"/>
  <c r="F35" i="8"/>
  <c r="F36" i="8" s="1"/>
  <c r="F39" i="8" s="1"/>
  <c r="C35" i="8"/>
  <c r="D23" i="8"/>
  <c r="D36" i="8" s="1"/>
  <c r="D39" i="8"/>
  <c r="E23" i="8"/>
  <c r="E36" i="8" s="1"/>
  <c r="E39" i="8" s="1"/>
  <c r="F23" i="8"/>
  <c r="C23" i="8"/>
  <c r="C36" i="8"/>
  <c r="C39" i="8" s="1"/>
  <c r="D35" i="9"/>
  <c r="E35" i="9"/>
  <c r="F35" i="9"/>
  <c r="G35" i="9"/>
  <c r="H35" i="9"/>
  <c r="H39" i="9"/>
  <c r="I35" i="9"/>
  <c r="J35" i="9"/>
  <c r="K35" i="9"/>
  <c r="L35" i="9"/>
  <c r="L36" i="9" s="1"/>
  <c r="L39" i="9" s="1"/>
  <c r="M35" i="9"/>
  <c r="N35" i="9"/>
  <c r="O35" i="9"/>
  <c r="P35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AJ35" i="9"/>
  <c r="AK35" i="9"/>
  <c r="AL35" i="9"/>
  <c r="AM35" i="9"/>
  <c r="AO35" i="9"/>
  <c r="AO36" i="9"/>
  <c r="AO39" i="9" s="1"/>
  <c r="AP35" i="9"/>
  <c r="AQ35" i="9"/>
  <c r="D23" i="9"/>
  <c r="D36" i="9" s="1"/>
  <c r="D39" i="9" s="1"/>
  <c r="E23" i="9"/>
  <c r="F23" i="9"/>
  <c r="F36" i="9" s="1"/>
  <c r="F39" i="9" s="1"/>
  <c r="G23" i="9"/>
  <c r="H23" i="9"/>
  <c r="H36" i="9" s="1"/>
  <c r="I23" i="9"/>
  <c r="J23" i="9"/>
  <c r="J36" i="9" s="1"/>
  <c r="J39" i="9" s="1"/>
  <c r="K23" i="9"/>
  <c r="K36" i="9"/>
  <c r="L23" i="9"/>
  <c r="M23" i="9"/>
  <c r="N23" i="9"/>
  <c r="N36" i="9" s="1"/>
  <c r="O23" i="9"/>
  <c r="O36" i="9" s="1"/>
  <c r="O39" i="9" s="1"/>
  <c r="P23" i="9"/>
  <c r="Q23" i="9"/>
  <c r="R23" i="9"/>
  <c r="R36" i="9" s="1"/>
  <c r="R39" i="9" s="1"/>
  <c r="S23" i="9"/>
  <c r="S36" i="9" s="1"/>
  <c r="S39" i="9" s="1"/>
  <c r="T23" i="9"/>
  <c r="T36" i="9" s="1"/>
  <c r="T39" i="9" s="1"/>
  <c r="U23" i="9"/>
  <c r="V23" i="9"/>
  <c r="V36" i="9" s="1"/>
  <c r="W23" i="9"/>
  <c r="W36" i="9" s="1"/>
  <c r="X23" i="9"/>
  <c r="X36" i="9" s="1"/>
  <c r="X39" i="9" s="1"/>
  <c r="Y23" i="9"/>
  <c r="Y36" i="9" s="1"/>
  <c r="Y39" i="9" s="1"/>
  <c r="Z23" i="9"/>
  <c r="AA23" i="9"/>
  <c r="AA36" i="9" s="1"/>
  <c r="AA39" i="9" s="1"/>
  <c r="AB23" i="9"/>
  <c r="AB36" i="9" s="1"/>
  <c r="AC23" i="9"/>
  <c r="AC36" i="9"/>
  <c r="AC39" i="9" s="1"/>
  <c r="AD23" i="9"/>
  <c r="AE23" i="9"/>
  <c r="AE36" i="9"/>
  <c r="AE39" i="9" s="1"/>
  <c r="AF23" i="9"/>
  <c r="AG23" i="9"/>
  <c r="AH23" i="9"/>
  <c r="AI23" i="9"/>
  <c r="AI36" i="9" s="1"/>
  <c r="AI39" i="9" s="1"/>
  <c r="AJ23" i="9"/>
  <c r="AJ36" i="9" s="1"/>
  <c r="AJ39" i="9" s="1"/>
  <c r="AK23" i="9"/>
  <c r="AK36" i="9" s="1"/>
  <c r="AL23" i="9"/>
  <c r="AL36" i="9"/>
  <c r="AL39" i="9" s="1"/>
  <c r="AM23" i="9"/>
  <c r="AO23" i="9"/>
  <c r="AP23" i="9"/>
  <c r="AP36" i="9" s="1"/>
  <c r="AP39" i="9" s="1"/>
  <c r="AQ23" i="9"/>
  <c r="C35" i="9"/>
  <c r="C23" i="9"/>
  <c r="G35" i="8"/>
  <c r="H35" i="8"/>
  <c r="I35" i="8"/>
  <c r="J35" i="8"/>
  <c r="J36" i="8"/>
  <c r="J39" i="8" s="1"/>
  <c r="K35" i="8"/>
  <c r="L35" i="8"/>
  <c r="M35" i="8"/>
  <c r="M36" i="8"/>
  <c r="M39" i="8" s="1"/>
  <c r="N35" i="8"/>
  <c r="O35" i="8"/>
  <c r="P35" i="8"/>
  <c r="Q35" i="8"/>
  <c r="S35" i="8"/>
  <c r="T35" i="8"/>
  <c r="U35" i="8"/>
  <c r="U36" i="8" s="1"/>
  <c r="G23" i="8"/>
  <c r="H23" i="8"/>
  <c r="H36" i="8" s="1"/>
  <c r="H39" i="8" s="1"/>
  <c r="I23" i="8"/>
  <c r="J23" i="8"/>
  <c r="K23" i="8"/>
  <c r="K36" i="8" s="1"/>
  <c r="K39" i="8"/>
  <c r="L23" i="8"/>
  <c r="L36" i="8" s="1"/>
  <c r="M23" i="8"/>
  <c r="N23" i="8"/>
  <c r="N36" i="8" s="1"/>
  <c r="N39" i="8" s="1"/>
  <c r="O23" i="8"/>
  <c r="O36" i="8" s="1"/>
  <c r="O39" i="8" s="1"/>
  <c r="P23" i="8"/>
  <c r="S23" i="8"/>
  <c r="S36" i="8" s="1"/>
  <c r="S39" i="8" s="1"/>
  <c r="T23" i="8"/>
  <c r="T36" i="8" s="1"/>
  <c r="U23" i="8"/>
  <c r="J35" i="7"/>
  <c r="K35" i="7"/>
  <c r="L35" i="7"/>
  <c r="M35" i="7"/>
  <c r="M36" i="7"/>
  <c r="N35" i="7"/>
  <c r="I35" i="7"/>
  <c r="D35" i="7"/>
  <c r="E35" i="7"/>
  <c r="F35" i="7"/>
  <c r="F36" i="7" s="1"/>
  <c r="F39" i="7" s="1"/>
  <c r="G35" i="7"/>
  <c r="H35" i="7"/>
  <c r="C35" i="7"/>
  <c r="J23" i="7"/>
  <c r="K23" i="7"/>
  <c r="L23" i="7"/>
  <c r="L36" i="7"/>
  <c r="L39" i="7" s="1"/>
  <c r="M23" i="7"/>
  <c r="N23" i="7"/>
  <c r="N36" i="7"/>
  <c r="I23" i="7"/>
  <c r="I36" i="7" s="1"/>
  <c r="D23" i="7"/>
  <c r="E23" i="7"/>
  <c r="E36" i="7"/>
  <c r="E39" i="7" s="1"/>
  <c r="F23" i="7"/>
  <c r="G23" i="7"/>
  <c r="G36" i="7"/>
  <c r="H23" i="7"/>
  <c r="H36" i="7"/>
  <c r="C23" i="7"/>
  <c r="C36" i="7"/>
  <c r="D35" i="6"/>
  <c r="E35" i="6"/>
  <c r="F35" i="6"/>
  <c r="G35" i="6"/>
  <c r="G36" i="6" s="1"/>
  <c r="C35" i="6"/>
  <c r="D23" i="6"/>
  <c r="D36" i="6"/>
  <c r="D39" i="6"/>
  <c r="E23" i="6"/>
  <c r="E36" i="6"/>
  <c r="E39" i="6"/>
  <c r="F23" i="6"/>
  <c r="G23" i="6"/>
  <c r="G39" i="6"/>
  <c r="C23" i="6"/>
  <c r="C36" i="6" s="1"/>
  <c r="C39" i="6" s="1"/>
  <c r="D35" i="5"/>
  <c r="D36" i="5" s="1"/>
  <c r="E35" i="5"/>
  <c r="F35" i="5"/>
  <c r="G35" i="5"/>
  <c r="G36" i="5" s="1"/>
  <c r="H35" i="5"/>
  <c r="H36" i="5" s="1"/>
  <c r="I35" i="5"/>
  <c r="J35" i="5"/>
  <c r="J36" i="5"/>
  <c r="K35" i="5"/>
  <c r="K36" i="5" s="1"/>
  <c r="L35" i="5"/>
  <c r="M35" i="5"/>
  <c r="M36" i="5" s="1"/>
  <c r="N35" i="5"/>
  <c r="O35" i="5"/>
  <c r="P35" i="5"/>
  <c r="Q35" i="5"/>
  <c r="R35" i="5"/>
  <c r="S35" i="5"/>
  <c r="T35" i="5"/>
  <c r="T36" i="5" s="1"/>
  <c r="T39" i="5" s="1"/>
  <c r="U35" i="5"/>
  <c r="U39" i="5"/>
  <c r="C35" i="5"/>
  <c r="D23" i="5"/>
  <c r="E23" i="5"/>
  <c r="F23" i="5"/>
  <c r="F36" i="5" s="1"/>
  <c r="G23" i="5"/>
  <c r="H23" i="5"/>
  <c r="I23" i="5"/>
  <c r="I36" i="5"/>
  <c r="J23" i="5"/>
  <c r="K23" i="5"/>
  <c r="L23" i="5"/>
  <c r="L36" i="5" s="1"/>
  <c r="M23" i="5"/>
  <c r="N23" i="5"/>
  <c r="N36" i="5" s="1"/>
  <c r="O23" i="5"/>
  <c r="O36" i="5" s="1"/>
  <c r="P23" i="5"/>
  <c r="Q23" i="5"/>
  <c r="Q36" i="5" s="1"/>
  <c r="Q39" i="5" s="1"/>
  <c r="R23" i="5"/>
  <c r="R36" i="5" s="1"/>
  <c r="R39" i="5" s="1"/>
  <c r="S23" i="5"/>
  <c r="T23" i="5"/>
  <c r="U23" i="5"/>
  <c r="U36" i="5" s="1"/>
  <c r="C23" i="5"/>
  <c r="C36" i="5" s="1"/>
  <c r="O36" i="16"/>
  <c r="O39" i="16" s="1"/>
  <c r="N36" i="14"/>
  <c r="AI36" i="11"/>
  <c r="AI39" i="11" s="1"/>
  <c r="C36" i="9"/>
  <c r="C39" i="9" s="1"/>
  <c r="I39" i="7"/>
  <c r="R36" i="11"/>
  <c r="R39" i="11" s="1"/>
  <c r="F39" i="16"/>
  <c r="T36" i="16"/>
  <c r="T39" i="16" s="1"/>
  <c r="M36" i="16"/>
  <c r="M39" i="16"/>
  <c r="M36" i="14"/>
  <c r="M39" i="14" s="1"/>
  <c r="J36" i="14"/>
  <c r="J39" i="14" s="1"/>
  <c r="E36" i="14"/>
  <c r="E39" i="14" s="1"/>
  <c r="H36" i="14"/>
  <c r="H39" i="14"/>
  <c r="D36" i="14"/>
  <c r="G36" i="13"/>
  <c r="G39" i="13" s="1"/>
  <c r="K39" i="12"/>
  <c r="F36" i="12"/>
  <c r="F39" i="12" s="1"/>
  <c r="Y36" i="11"/>
  <c r="T36" i="11"/>
  <c r="T39" i="11"/>
  <c r="AK36" i="11"/>
  <c r="V39" i="11"/>
  <c r="AB36" i="11"/>
  <c r="AB39" i="11"/>
  <c r="P36" i="11"/>
  <c r="P39" i="11" s="1"/>
  <c r="D36" i="7"/>
  <c r="D39" i="7" s="1"/>
  <c r="F36" i="6"/>
  <c r="F39" i="6" s="1"/>
  <c r="G36" i="16"/>
  <c r="G39" i="16" s="1"/>
  <c r="K36" i="14"/>
  <c r="K39" i="14" s="1"/>
  <c r="S36" i="5"/>
  <c r="S39" i="5" s="1"/>
  <c r="P36" i="5"/>
  <c r="P39" i="5"/>
  <c r="O38" i="5"/>
  <c r="O39" i="5" s="1"/>
  <c r="AG36" i="9"/>
  <c r="AG39" i="9"/>
  <c r="Z36" i="9"/>
  <c r="Z39" i="9" s="1"/>
  <c r="AF36" i="9"/>
  <c r="AF39" i="9"/>
  <c r="U36" i="9"/>
  <c r="U39" i="9" s="1"/>
  <c r="W39" i="9"/>
  <c r="G36" i="9"/>
  <c r="G39" i="9" s="1"/>
  <c r="AJ38" i="9"/>
  <c r="Y38" i="9"/>
  <c r="AN36" i="9"/>
  <c r="O39" i="10"/>
  <c r="P36" i="10"/>
  <c r="P39" i="10"/>
  <c r="S36" i="10"/>
  <c r="S39" i="10" s="1"/>
  <c r="F36" i="10"/>
  <c r="F39" i="10" s="1"/>
  <c r="E36" i="9"/>
  <c r="E39" i="9" s="1"/>
  <c r="Q38" i="8"/>
  <c r="J38" i="8"/>
  <c r="I36" i="8"/>
  <c r="I39" i="8"/>
  <c r="U38" i="8"/>
  <c r="U39" i="8" s="1"/>
  <c r="AM36" i="9"/>
  <c r="AM39" i="9" s="1"/>
  <c r="AN39" i="9"/>
  <c r="AD36" i="9"/>
  <c r="AD39" i="9"/>
  <c r="AH36" i="9"/>
  <c r="AH39" i="9" s="1"/>
  <c r="C36" i="10"/>
  <c r="C39" i="10"/>
  <c r="G36" i="10"/>
  <c r="G39" i="10"/>
  <c r="Z39" i="10"/>
  <c r="AK39" i="11"/>
  <c r="Y39" i="11"/>
  <c r="AL36" i="11"/>
  <c r="AL39" i="11"/>
  <c r="AD36" i="11"/>
  <c r="AD39" i="11" s="1"/>
  <c r="X36" i="11"/>
  <c r="X39" i="11"/>
  <c r="M36" i="11"/>
  <c r="M39" i="11" s="1"/>
  <c r="K36" i="11"/>
  <c r="K39" i="11"/>
  <c r="C36" i="11"/>
  <c r="C39" i="11" s="1"/>
  <c r="AJ36" i="11"/>
  <c r="AJ39" i="11"/>
  <c r="L36" i="15"/>
  <c r="L39" i="15" s="1"/>
  <c r="H36" i="15"/>
  <c r="H39" i="15"/>
  <c r="K36" i="15"/>
  <c r="K39" i="15" s="1"/>
  <c r="N36" i="17"/>
  <c r="E38" i="13"/>
  <c r="C36" i="13"/>
  <c r="C39" i="13"/>
  <c r="T39" i="13"/>
  <c r="H39" i="13"/>
  <c r="M36" i="13"/>
  <c r="M39" i="13" s="1"/>
  <c r="S39" i="13"/>
  <c r="Q38" i="13"/>
  <c r="N39" i="13"/>
  <c r="Y39" i="14"/>
  <c r="P36" i="14"/>
  <c r="P39" i="14"/>
  <c r="D39" i="14"/>
  <c r="S36" i="14"/>
  <c r="S39" i="14"/>
  <c r="O36" i="14"/>
  <c r="G39" i="14"/>
  <c r="AB38" i="14"/>
  <c r="G38" i="15"/>
  <c r="N38" i="15" s="1"/>
  <c r="N39" i="15" s="1"/>
  <c r="G39" i="17"/>
  <c r="F36" i="17"/>
  <c r="F39" i="17" s="1"/>
  <c r="J38" i="17"/>
  <c r="AA39" i="15"/>
  <c r="AA38" i="15"/>
  <c r="T38" i="15"/>
  <c r="J36" i="16"/>
  <c r="J39" i="16"/>
  <c r="I36" i="16"/>
  <c r="I39" i="16"/>
  <c r="E36" i="16"/>
  <c r="E39" i="16" s="1"/>
  <c r="P39" i="16"/>
  <c r="AB38" i="9" l="1"/>
  <c r="AB39" i="9" s="1"/>
  <c r="Q36" i="8"/>
  <c r="Q39" i="8" s="1"/>
  <c r="J36" i="7"/>
  <c r="J39" i="7" s="1"/>
  <c r="P36" i="9"/>
  <c r="P39" i="9" s="1"/>
  <c r="J39" i="10"/>
  <c r="O36" i="11"/>
  <c r="O39" i="11" s="1"/>
  <c r="J39" i="17"/>
  <c r="AQ38" i="9"/>
  <c r="C39" i="7"/>
  <c r="AM36" i="11"/>
  <c r="AM39" i="11" s="1"/>
  <c r="U39" i="13"/>
  <c r="Q39" i="13"/>
  <c r="AB39" i="14"/>
  <c r="E36" i="5"/>
  <c r="E39" i="5" s="1"/>
  <c r="U38" i="13"/>
  <c r="M38" i="17"/>
  <c r="M39" i="17" s="1"/>
  <c r="P36" i="8"/>
  <c r="P39" i="8" s="1"/>
  <c r="G36" i="8"/>
  <c r="G39" i="8" s="1"/>
  <c r="V39" i="9"/>
  <c r="K39" i="9"/>
  <c r="I36" i="9"/>
  <c r="I39" i="9" s="1"/>
  <c r="I36" i="10"/>
  <c r="I39" i="10" s="1"/>
  <c r="AH36" i="11"/>
  <c r="AH39" i="11" s="1"/>
  <c r="E36" i="13"/>
  <c r="E39" i="13" s="1"/>
  <c r="V36" i="16"/>
  <c r="V39" i="16" s="1"/>
  <c r="K36" i="7"/>
  <c r="K39" i="7" s="1"/>
  <c r="L39" i="8"/>
  <c r="AQ36" i="9"/>
  <c r="AQ39" i="9" s="1"/>
  <c r="Q36" i="9"/>
  <c r="Q39" i="9" s="1"/>
  <c r="M36" i="9"/>
  <c r="M39" i="9" s="1"/>
  <c r="L39" i="17"/>
  <c r="U36" i="16"/>
  <c r="U39" i="16" s="1"/>
  <c r="Q38" i="17" l="1"/>
  <c r="Q39" i="17" s="1"/>
</calcChain>
</file>

<file path=xl/comments1.xml><?xml version="1.0" encoding="utf-8"?>
<comments xmlns="http://schemas.openxmlformats.org/spreadsheetml/2006/main">
  <authors>
    <author>栃木県</author>
  </authors>
  <commentList>
    <comment ref="F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10.xml><?xml version="1.0" encoding="utf-8"?>
<comments xmlns="http://schemas.openxmlformats.org/spreadsheetml/2006/main">
  <authors>
    <author>栃木県</author>
  </authors>
  <commentList>
    <comment ref="N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3.xml><?xml version="1.0" encoding="utf-8"?>
<comments xmlns="http://schemas.openxmlformats.org/spreadsheetml/2006/main">
  <authors>
    <author>栃木県</author>
  </authors>
  <commentList>
    <comment ref="I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U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C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4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5.xml><?xml version="1.0" encoding="utf-8"?>
<comments xmlns="http://schemas.openxmlformats.org/spreadsheetml/2006/main">
  <authors>
    <author>栃木県</author>
  </authors>
  <commentLis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6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7.xml><?xml version="1.0" encoding="utf-8"?>
<comments xmlns="http://schemas.openxmlformats.org/spreadsheetml/2006/main">
  <authors>
    <author>栃木県</author>
  </authors>
  <commentList>
    <comment ref="I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U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8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9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<sst xmlns="http://schemas.openxmlformats.org/spreadsheetml/2006/main" count="1233" uniqueCount="634">
  <si>
    <t>（その１）</t>
  </si>
  <si>
    <t>（単位：人）</t>
  </si>
  <si>
    <t>（その２）</t>
  </si>
  <si>
    <t>（その３）</t>
  </si>
  <si>
    <t>個人均等割</t>
  </si>
  <si>
    <t>法人均等割</t>
  </si>
  <si>
    <t>法人税割</t>
  </si>
  <si>
    <t>市町村民税所得割</t>
  </si>
  <si>
    <t>固定資産税</t>
  </si>
  <si>
    <t>市町村名</t>
  </si>
  <si>
    <t>法294-1-1該当</t>
  </si>
  <si>
    <t>法294-1-2該当</t>
  </si>
  <si>
    <t>計</t>
  </si>
  <si>
    <t>法312-1-5該当</t>
  </si>
  <si>
    <t>納税義務者数</t>
  </si>
  <si>
    <t>納税者数</t>
  </si>
  <si>
    <t>01-01-06</t>
  </si>
  <si>
    <t>01-01-07</t>
  </si>
  <si>
    <t>01-01-08</t>
  </si>
  <si>
    <t>01-01-09</t>
  </si>
  <si>
    <t>01-01-10</t>
  </si>
  <si>
    <t>01-01-11</t>
  </si>
  <si>
    <t>01-01-12</t>
  </si>
  <si>
    <t>01-01-13</t>
  </si>
  <si>
    <t>01-01-14</t>
  </si>
  <si>
    <t>01-01-16</t>
  </si>
  <si>
    <t>01-01-17</t>
  </si>
  <si>
    <t>01-01-18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</si>
  <si>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</si>
  <si>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</si>
  <si>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</si>
  <si>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</si>
  <si>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</si>
  <si>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</si>
  <si>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</si>
  <si>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</si>
  <si>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</si>
  <si>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</si>
  <si>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</si>
  <si>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</si>
  <si>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</si>
  <si>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</si>
  <si>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</si>
  <si>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</si>
  <si>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</si>
  <si>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</si>
  <si>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</si>
  <si>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</si>
  <si>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合計</t>
  </si>
  <si>
    <t>均等割のみを</t>
  </si>
  <si>
    <t>均等割と所得割を</t>
  </si>
  <si>
    <t>納める者</t>
  </si>
  <si>
    <t>均等割を納める者</t>
  </si>
  <si>
    <t>所得割を納める者</t>
  </si>
  <si>
    <t>02-06-01</t>
  </si>
  <si>
    <t>（単位：人・千円）</t>
  </si>
  <si>
    <t>特別徴収税額の内訳</t>
  </si>
  <si>
    <t>特別徴収税額</t>
  </si>
  <si>
    <t>特別徴収義務者数</t>
  </si>
  <si>
    <t>うち均等割のみ</t>
  </si>
  <si>
    <t>（Ｂ）＋（Ｃ）</t>
  </si>
  <si>
    <t>所得割額（Ｂ）</t>
  </si>
  <si>
    <t>均等割額（Ｃ）</t>
  </si>
  <si>
    <t>（Ａ）</t>
  </si>
  <si>
    <t>03-01-01</t>
  </si>
  <si>
    <t>03-01-02</t>
  </si>
  <si>
    <t>03-01-03</t>
  </si>
  <si>
    <t>03-01-04</t>
  </si>
  <si>
    <t>03-01-05</t>
  </si>
  <si>
    <t>03-01-06</t>
  </si>
  <si>
    <t>（単位：千円）</t>
  </si>
  <si>
    <t>総所得金額等</t>
  </si>
  <si>
    <t>総所得金額等（つづき）</t>
  </si>
  <si>
    <t>分離長期譲渡所得金額</t>
  </si>
  <si>
    <t>分離短期譲渡所得金額</t>
  </si>
  <si>
    <t>左のうち税額調整</t>
  </si>
  <si>
    <t>総所得金額</t>
  </si>
  <si>
    <t>山林所得金額</t>
  </si>
  <si>
    <t>退職所得金額</t>
  </si>
  <si>
    <t>小計</t>
  </si>
  <si>
    <t>措置に係る者</t>
  </si>
  <si>
    <t>（その４）</t>
  </si>
  <si>
    <t>（その５）</t>
  </si>
  <si>
    <t>（その６）</t>
  </si>
  <si>
    <t>（その７）</t>
  </si>
  <si>
    <t>（その８）</t>
  </si>
  <si>
    <t>（その９）</t>
  </si>
  <si>
    <t>所得控除額</t>
  </si>
  <si>
    <t>所得控除額（つづき）</t>
  </si>
  <si>
    <t>課税標準額等</t>
  </si>
  <si>
    <t>課税標準額等（つづき）</t>
  </si>
  <si>
    <t>配偶者</t>
  </si>
  <si>
    <t>分離長期譲渡所得金額に係るもの</t>
  </si>
  <si>
    <t>分離短期譲渡所得金額に係るもの</t>
  </si>
  <si>
    <t>普通</t>
  </si>
  <si>
    <t>特別</t>
  </si>
  <si>
    <t>一般</t>
  </si>
  <si>
    <t>特別割増</t>
  </si>
  <si>
    <t>老人配偶者</t>
  </si>
  <si>
    <t>控除対象配偶者</t>
  </si>
  <si>
    <t>特定扶養親族</t>
  </si>
  <si>
    <t>老人扶養親族</t>
  </si>
  <si>
    <t>同居老親等</t>
  </si>
  <si>
    <t>に係るもの</t>
  </si>
  <si>
    <t>（その１０）</t>
  </si>
  <si>
    <t>（その１１）</t>
  </si>
  <si>
    <t>（その１２）</t>
  </si>
  <si>
    <t>算出税額</t>
  </si>
  <si>
    <t>算出税額（つづき）</t>
  </si>
  <si>
    <t>税額控除額</t>
  </si>
  <si>
    <t>所得割額</t>
  </si>
  <si>
    <t>総所得金額・山林</t>
  </si>
  <si>
    <t>分離長期譲渡所得分</t>
  </si>
  <si>
    <t>分離短期譲渡所得分</t>
  </si>
  <si>
    <t>所得金額及び退職</t>
  </si>
  <si>
    <t>税額調整額</t>
  </si>
  <si>
    <t>減免税額</t>
  </si>
  <si>
    <t>所得金額分</t>
  </si>
  <si>
    <t>（単位：人 ・ 千円）</t>
  </si>
  <si>
    <t>所得控除を行った納税義務者数</t>
  </si>
  <si>
    <t>所得控除を行った納税義務者数（つづき）</t>
  </si>
  <si>
    <t>障害者控除の対象となった人員</t>
  </si>
  <si>
    <t>住民税の課税の対象となった</t>
  </si>
  <si>
    <t>税額控除を行った納税義務者数</t>
  </si>
  <si>
    <t>小規模企業</t>
  </si>
  <si>
    <t>扶養親族及び</t>
  </si>
  <si>
    <t>配当所得に係る納税義務者数等</t>
  </si>
  <si>
    <t>共済等掛金</t>
  </si>
  <si>
    <t>うち長期分</t>
  </si>
  <si>
    <t>うち老人配偶者</t>
  </si>
  <si>
    <t>老人扶養</t>
  </si>
  <si>
    <t>納税義務者</t>
  </si>
  <si>
    <t>うち特別障害者</t>
  </si>
  <si>
    <t>配当所得の金額</t>
  </si>
  <si>
    <t>利子所得の金額</t>
  </si>
  <si>
    <t>19-01-01</t>
  </si>
  <si>
    <t>19-01-02</t>
  </si>
  <si>
    <t>19-01-03</t>
  </si>
  <si>
    <t>19-01-04</t>
  </si>
  <si>
    <t>19-01-05</t>
  </si>
  <si>
    <t>19-01-06</t>
  </si>
  <si>
    <t>19-01-07</t>
  </si>
  <si>
    <t>19-01-08</t>
  </si>
  <si>
    <t>左のうち青色事業専従者を有する者</t>
  </si>
  <si>
    <t>白色事業専従者関係</t>
  </si>
  <si>
    <t>青色申告者である</t>
  </si>
  <si>
    <t>青色事業専従者数</t>
  </si>
  <si>
    <t>白色事業専従者数</t>
  </si>
  <si>
    <t>白色事業専従者</t>
  </si>
  <si>
    <t>配偶者以外</t>
  </si>
  <si>
    <t>青色専従者給与額</t>
  </si>
  <si>
    <t>事業専従者控除額</t>
  </si>
  <si>
    <t>を有する</t>
  </si>
  <si>
    <t>24-22-01</t>
  </si>
  <si>
    <t>24-22-02</t>
  </si>
  <si>
    <t>24-22-03</t>
  </si>
  <si>
    <t>24-22-04</t>
  </si>
  <si>
    <t>24-22-05</t>
  </si>
  <si>
    <t>24-22-06</t>
  </si>
  <si>
    <t>24-22-07</t>
  </si>
  <si>
    <t>24-22-08</t>
  </si>
  <si>
    <t>24-22-09</t>
  </si>
  <si>
    <t>分離短期譲渡金額</t>
  </si>
  <si>
    <t>法人税割額</t>
  </si>
  <si>
    <t>法人均等割額</t>
  </si>
  <si>
    <t>課税標準となる</t>
  </si>
  <si>
    <t>算出法人税割額</t>
  </si>
  <si>
    <t>差引法人税割額</t>
  </si>
  <si>
    <t>地方税法第312条</t>
  </si>
  <si>
    <t>法　人　税　額</t>
  </si>
  <si>
    <t>該当する法人</t>
  </si>
  <si>
    <t>係るもの</t>
  </si>
  <si>
    <t>うち連結申告法人分</t>
    <rPh sb="2" eb="4">
      <t>レンケツ</t>
    </rPh>
    <rPh sb="4" eb="6">
      <t>シンコク</t>
    </rPh>
    <rPh sb="6" eb="8">
      <t>ホウジン</t>
    </rPh>
    <rPh sb="8" eb="9">
      <t>ブン</t>
    </rPh>
    <phoneticPr fontId="2"/>
  </si>
  <si>
    <t>先物取引に係る</t>
    <rPh sb="5" eb="6">
      <t>カカ</t>
    </rPh>
    <phoneticPr fontId="2"/>
  </si>
  <si>
    <t>先物取引に係る</t>
    <rPh sb="5" eb="6">
      <t>カカ</t>
    </rPh>
    <phoneticPr fontId="3"/>
  </si>
  <si>
    <t>に係る金額</t>
    <rPh sb="1" eb="2">
      <t>カカ</t>
    </rPh>
    <rPh sb="3" eb="5">
      <t>キンガク</t>
    </rPh>
    <phoneticPr fontId="2"/>
  </si>
  <si>
    <t>うち連結申告</t>
    <rPh sb="2" eb="4">
      <t>レンケツ</t>
    </rPh>
    <rPh sb="4" eb="6">
      <t>シンコク</t>
    </rPh>
    <phoneticPr fontId="2"/>
  </si>
  <si>
    <t>法人分</t>
    <rPh sb="0" eb="2">
      <t>ホウジン</t>
    </rPh>
    <rPh sb="2" eb="3">
      <t>ブン</t>
    </rPh>
    <phoneticPr fontId="2"/>
  </si>
  <si>
    <t>うち連結分</t>
    <rPh sb="2" eb="4">
      <t>レンケツ</t>
    </rPh>
    <rPh sb="4" eb="5">
      <t>ブン</t>
    </rPh>
    <phoneticPr fontId="2"/>
  </si>
  <si>
    <t>うち超過課税</t>
    <rPh sb="2" eb="4">
      <t>チョウカ</t>
    </rPh>
    <rPh sb="4" eb="6">
      <t>カゼイ</t>
    </rPh>
    <phoneticPr fontId="2"/>
  </si>
  <si>
    <t>相当額</t>
    <rPh sb="0" eb="2">
      <t>ソウトウ</t>
    </rPh>
    <rPh sb="2" eb="3">
      <t>ガク</t>
    </rPh>
    <phoneticPr fontId="2"/>
  </si>
  <si>
    <t>うち連結申告</t>
  </si>
  <si>
    <t>法人分</t>
  </si>
  <si>
    <t>控除額</t>
    <rPh sb="0" eb="2">
      <t>コウジョ</t>
    </rPh>
    <rPh sb="2" eb="3">
      <t>ガク</t>
    </rPh>
    <phoneticPr fontId="2"/>
  </si>
  <si>
    <t>(単位：人、千円）</t>
    <rPh sb="1" eb="3">
      <t>タンイ</t>
    </rPh>
    <rPh sb="4" eb="5">
      <t>ヒト</t>
    </rPh>
    <rPh sb="6" eb="8">
      <t>センエン</t>
    </rPh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</si>
  <si>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</si>
  <si>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</si>
  <si>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</si>
  <si>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</si>
  <si>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上三川町</t>
    <rPh sb="0" eb="3">
      <t>カミノカワ</t>
    </rPh>
    <rPh sb="3" eb="4">
      <t>マチ</t>
    </rPh>
    <phoneticPr fontId="2"/>
  </si>
  <si>
    <t>矢板市</t>
    <rPh sb="0" eb="2">
      <t>ヤイタ</t>
    </rPh>
    <rPh sb="2" eb="3">
      <t>シ</t>
    </rPh>
    <phoneticPr fontId="3"/>
  </si>
  <si>
    <t>那須塩原市</t>
    <rPh sb="0" eb="2">
      <t>ナス</t>
    </rPh>
    <rPh sb="2" eb="4">
      <t>シオバラ</t>
    </rPh>
    <rPh sb="4" eb="5">
      <t>シ</t>
    </rPh>
    <phoneticPr fontId="3"/>
  </si>
  <si>
    <t>さくら市</t>
    <rPh sb="3" eb="4">
      <t>シ</t>
    </rPh>
    <phoneticPr fontId="3"/>
  </si>
  <si>
    <t>矢板市</t>
    <rPh sb="0" eb="2">
      <t>ヤイタ</t>
    </rPh>
    <rPh sb="2" eb="3">
      <t>シ</t>
    </rPh>
    <phoneticPr fontId="2"/>
  </si>
  <si>
    <t>矢板市</t>
    <rPh sb="0" eb="2">
      <t>ヤイタ</t>
    </rPh>
    <rPh sb="2" eb="3">
      <t>シ</t>
    </rPh>
    <phoneticPr fontId="5"/>
  </si>
  <si>
    <t>さくら市</t>
    <rPh sb="3" eb="4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</si>
  <si>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</si>
  <si>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所得税の納税義務を</t>
    <rPh sb="0" eb="3">
      <t>ショトクゼイ</t>
    </rPh>
    <rPh sb="4" eb="6">
      <t>ノウゼイ</t>
    </rPh>
    <rPh sb="6" eb="8">
      <t>ギム</t>
    </rPh>
    <phoneticPr fontId="3"/>
  </si>
  <si>
    <t>有する者</t>
    <rPh sb="0" eb="1">
      <t>ユウ</t>
    </rPh>
    <rPh sb="3" eb="4">
      <t>モノ</t>
    </rPh>
    <phoneticPr fontId="3"/>
  </si>
  <si>
    <t>有しない者</t>
    <rPh sb="0" eb="1">
      <t>ユウ</t>
    </rPh>
    <rPh sb="4" eb="5">
      <t>モノ</t>
    </rPh>
    <phoneticPr fontId="3"/>
  </si>
  <si>
    <t>所得税の</t>
    <rPh sb="0" eb="3">
      <t>ショトクゼイ</t>
    </rPh>
    <phoneticPr fontId="3"/>
  </si>
  <si>
    <t>納税義務を</t>
    <rPh sb="0" eb="2">
      <t>ノウゼイ</t>
    </rPh>
    <rPh sb="2" eb="4">
      <t>ギム</t>
    </rPh>
    <phoneticPr fontId="3"/>
  </si>
  <si>
    <t>特例の対象とな</t>
    <rPh sb="0" eb="2">
      <t>トクレイ</t>
    </rPh>
    <phoneticPr fontId="3"/>
  </si>
  <si>
    <t>所得税の納税義務を</t>
    <rPh sb="0" eb="3">
      <t>ショトクゼイ</t>
    </rPh>
    <rPh sb="4" eb="6">
      <t>ノウゼイ</t>
    </rPh>
    <rPh sb="6" eb="8">
      <t>ギム</t>
    </rPh>
    <phoneticPr fontId="2"/>
  </si>
  <si>
    <t>有する者</t>
    <rPh sb="0" eb="1">
      <t>ユウ</t>
    </rPh>
    <rPh sb="3" eb="4">
      <t>モノ</t>
    </rPh>
    <phoneticPr fontId="2"/>
  </si>
  <si>
    <t>有しない者</t>
    <rPh sb="0" eb="1">
      <t>ユウ</t>
    </rPh>
    <rPh sb="4" eb="5">
      <t>モノ</t>
    </rPh>
    <phoneticPr fontId="2"/>
  </si>
  <si>
    <t>配偶者特別控除</t>
    <rPh sb="0" eb="3">
      <t>ハイグウシャ</t>
    </rPh>
    <rPh sb="3" eb="5">
      <t>トクベツ</t>
    </rPh>
    <rPh sb="5" eb="7">
      <t>コウジョ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</si>
  <si>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3"/>
  </si>
  <si>
    <t>下野市</t>
    <rPh sb="0" eb="2">
      <t>シモツケ</t>
    </rPh>
    <rPh sb="2" eb="3">
      <t>シ</t>
    </rPh>
    <phoneticPr fontId="3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</si>
  <si>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</si>
  <si>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</si>
  <si>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</si>
  <si>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</si>
  <si>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</si>
  <si>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</si>
  <si>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</si>
  <si>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割額の控除額</t>
    <rPh sb="1" eb="2">
      <t>ガク</t>
    </rPh>
    <rPh sb="3" eb="5">
      <t>コウジョ</t>
    </rPh>
    <rPh sb="5" eb="6">
      <t>ガク</t>
    </rPh>
    <phoneticPr fontId="3"/>
  </si>
  <si>
    <t>配当割額</t>
    <rPh sb="0" eb="2">
      <t>ハイトウ</t>
    </rPh>
    <rPh sb="2" eb="3">
      <t>ワ</t>
    </rPh>
    <rPh sb="3" eb="4">
      <t>ガク</t>
    </rPh>
    <phoneticPr fontId="3"/>
  </si>
  <si>
    <t>の控除額</t>
  </si>
  <si>
    <t>特別税額控除</t>
  </si>
  <si>
    <t>調整控除</t>
    <rPh sb="0" eb="2">
      <t>チョウセイ</t>
    </rPh>
    <phoneticPr fontId="3"/>
  </si>
  <si>
    <t>数</t>
  </si>
  <si>
    <t>の控除</t>
  </si>
  <si>
    <t>控除</t>
    <rPh sb="0" eb="2">
      <t>コウジョ</t>
    </rPh>
    <phoneticPr fontId="3"/>
  </si>
  <si>
    <t>配当割額の</t>
    <rPh sb="0" eb="2">
      <t>ハイトウ</t>
    </rPh>
    <rPh sb="2" eb="3">
      <t>ワ</t>
    </rPh>
    <rPh sb="3" eb="4">
      <t>ガク</t>
    </rPh>
    <phoneticPr fontId="3"/>
  </si>
  <si>
    <t>寄附金税額</t>
    <rPh sb="0" eb="3">
      <t>キフキン</t>
    </rPh>
    <rPh sb="3" eb="5">
      <t>ゼイガク</t>
    </rPh>
    <phoneticPr fontId="3"/>
  </si>
  <si>
    <t>寄附金税額</t>
    <rPh sb="0" eb="3">
      <t>キフキン</t>
    </rPh>
    <rPh sb="3" eb="5">
      <t>ゼイガク</t>
    </rPh>
    <phoneticPr fontId="2"/>
  </si>
  <si>
    <t>控除</t>
    <rPh sb="0" eb="2">
      <t>コウジョ</t>
    </rPh>
    <phoneticPr fontId="2"/>
  </si>
  <si>
    <t>法312-1-9該当</t>
    <phoneticPr fontId="2"/>
  </si>
  <si>
    <t>法312-1-8該当</t>
    <phoneticPr fontId="2"/>
  </si>
  <si>
    <t>法312-1-7該当</t>
    <phoneticPr fontId="2"/>
  </si>
  <si>
    <t>法312-1-6該当</t>
    <phoneticPr fontId="2"/>
  </si>
  <si>
    <t>法312-1-4該当</t>
    <phoneticPr fontId="2"/>
  </si>
  <si>
    <t>法312-1-3該当</t>
    <phoneticPr fontId="2"/>
  </si>
  <si>
    <t>法312-1-2該当</t>
    <phoneticPr fontId="2"/>
  </si>
  <si>
    <t>法312-1-1該当</t>
    <phoneticPr fontId="2"/>
  </si>
  <si>
    <t>01-01-01</t>
    <phoneticPr fontId="2"/>
  </si>
  <si>
    <t>01-01-02</t>
    <phoneticPr fontId="2"/>
  </si>
  <si>
    <t>01-01-03</t>
    <phoneticPr fontId="2"/>
  </si>
  <si>
    <t>（その２）</t>
    <phoneticPr fontId="2"/>
  </si>
  <si>
    <t>外国税額</t>
    <phoneticPr fontId="2"/>
  </si>
  <si>
    <t>仮装経理に基</t>
    <phoneticPr fontId="2"/>
  </si>
  <si>
    <t>法　人　数</t>
    <phoneticPr fontId="2"/>
  </si>
  <si>
    <t>づく控除額</t>
    <phoneticPr fontId="2"/>
  </si>
  <si>
    <t>第１項第９号に</t>
    <phoneticPr fontId="2"/>
  </si>
  <si>
    <t>第１項第８号に</t>
    <phoneticPr fontId="2"/>
  </si>
  <si>
    <t>第１項第７号に</t>
    <phoneticPr fontId="2"/>
  </si>
  <si>
    <t>第１項第６号に</t>
    <phoneticPr fontId="2"/>
  </si>
  <si>
    <t>第１項第５号に</t>
    <phoneticPr fontId="2"/>
  </si>
  <si>
    <t>第１項第４号に</t>
    <phoneticPr fontId="2"/>
  </si>
  <si>
    <t>第１項第３号に</t>
    <phoneticPr fontId="2"/>
  </si>
  <si>
    <t>第１項第２号に</t>
    <phoneticPr fontId="2"/>
  </si>
  <si>
    <t>配当控除</t>
    <phoneticPr fontId="3"/>
  </si>
  <si>
    <t>住宅借入金等</t>
    <phoneticPr fontId="3"/>
  </si>
  <si>
    <t>総所得金額に</t>
    <phoneticPr fontId="5"/>
  </si>
  <si>
    <t>山林所得金額</t>
    <phoneticPr fontId="6"/>
  </si>
  <si>
    <t>退職所得金額</t>
    <phoneticPr fontId="6"/>
  </si>
  <si>
    <t>係るもの</t>
    <rPh sb="0" eb="1">
      <t>カカ</t>
    </rPh>
    <phoneticPr fontId="5"/>
  </si>
  <si>
    <t>に係るもの</t>
    <phoneticPr fontId="6"/>
  </si>
  <si>
    <t>59-18-01</t>
    <phoneticPr fontId="5"/>
  </si>
  <si>
    <t>59-18-02</t>
    <phoneticPr fontId="5"/>
  </si>
  <si>
    <t>59-18-03</t>
    <phoneticPr fontId="5"/>
  </si>
  <si>
    <t>59-18-04</t>
    <phoneticPr fontId="5"/>
  </si>
  <si>
    <t>59-18-06</t>
    <phoneticPr fontId="5"/>
  </si>
  <si>
    <t>59-18-07</t>
    <phoneticPr fontId="5"/>
  </si>
  <si>
    <t>59-18-08</t>
    <phoneticPr fontId="5"/>
  </si>
  <si>
    <t>59-18-09</t>
    <phoneticPr fontId="5"/>
  </si>
  <si>
    <t>59-18-10</t>
    <phoneticPr fontId="5"/>
  </si>
  <si>
    <t>59-18-11</t>
    <phoneticPr fontId="5"/>
  </si>
  <si>
    <t>59-18-12</t>
    <phoneticPr fontId="5"/>
  </si>
  <si>
    <t>先物取引に係る</t>
    <phoneticPr fontId="2"/>
  </si>
  <si>
    <t>左のうち税額調整</t>
    <phoneticPr fontId="2"/>
  </si>
  <si>
    <t>雑所得等の金額</t>
    <phoneticPr fontId="2"/>
  </si>
  <si>
    <t>措置に係る者</t>
    <rPh sb="0" eb="2">
      <t>ソチ</t>
    </rPh>
    <phoneticPr fontId="2"/>
  </si>
  <si>
    <t>12-18-01</t>
    <phoneticPr fontId="2"/>
  </si>
  <si>
    <t>12-18-02</t>
    <phoneticPr fontId="2"/>
  </si>
  <si>
    <t>12-18-03</t>
    <phoneticPr fontId="2"/>
  </si>
  <si>
    <t>12-18-04</t>
    <phoneticPr fontId="2"/>
  </si>
  <si>
    <t>58-18-01</t>
    <phoneticPr fontId="2"/>
  </si>
  <si>
    <t>58-18-02</t>
    <phoneticPr fontId="2"/>
  </si>
  <si>
    <t>58-18-03</t>
    <phoneticPr fontId="2"/>
  </si>
  <si>
    <t>58-18-04</t>
    <phoneticPr fontId="2"/>
  </si>
  <si>
    <t>58-18-06</t>
    <phoneticPr fontId="2"/>
  </si>
  <si>
    <t>58-18-07</t>
    <phoneticPr fontId="2"/>
  </si>
  <si>
    <t>58-18-08</t>
    <phoneticPr fontId="2"/>
  </si>
  <si>
    <t>58-18-09</t>
    <phoneticPr fontId="2"/>
  </si>
  <si>
    <t>58-18-10</t>
    <phoneticPr fontId="2"/>
  </si>
  <si>
    <t>58-18-11</t>
    <phoneticPr fontId="2"/>
  </si>
  <si>
    <t>58-18-12</t>
    <phoneticPr fontId="2"/>
  </si>
  <si>
    <t>株式等譲渡</t>
    <phoneticPr fontId="3"/>
  </si>
  <si>
    <t>雑所得等分</t>
    <phoneticPr fontId="3"/>
  </si>
  <si>
    <t>12-10-01</t>
    <phoneticPr fontId="3"/>
  </si>
  <si>
    <t>12-10-02</t>
    <phoneticPr fontId="3"/>
  </si>
  <si>
    <t>12-10-03</t>
    <phoneticPr fontId="3"/>
  </si>
  <si>
    <t>12-10-04</t>
    <phoneticPr fontId="3"/>
  </si>
  <si>
    <t>58-10-01</t>
    <phoneticPr fontId="3"/>
  </si>
  <si>
    <t>58-10-02</t>
    <phoneticPr fontId="3"/>
  </si>
  <si>
    <t>58-10-03</t>
    <phoneticPr fontId="3"/>
  </si>
  <si>
    <t>58-10-04</t>
    <phoneticPr fontId="3"/>
  </si>
  <si>
    <t>58-10-06</t>
    <phoneticPr fontId="3"/>
  </si>
  <si>
    <t>58-10-07</t>
    <phoneticPr fontId="3"/>
  </si>
  <si>
    <t>58-10-08</t>
    <phoneticPr fontId="3"/>
  </si>
  <si>
    <t>58-10-09</t>
    <phoneticPr fontId="3"/>
  </si>
  <si>
    <t>58-10-10</t>
    <phoneticPr fontId="3"/>
  </si>
  <si>
    <t>58-10-11</t>
    <phoneticPr fontId="3"/>
  </si>
  <si>
    <t>58-10-12</t>
    <phoneticPr fontId="3"/>
  </si>
  <si>
    <t>市　　計</t>
    <rPh sb="0" eb="1">
      <t>シ</t>
    </rPh>
    <rPh sb="3" eb="4">
      <t>ケイ</t>
    </rPh>
    <phoneticPr fontId="2"/>
  </si>
  <si>
    <t>町　　計</t>
    <rPh sb="0" eb="1">
      <t>マチ</t>
    </rPh>
    <rPh sb="3" eb="4">
      <t>ケイ</t>
    </rPh>
    <phoneticPr fontId="2"/>
  </si>
  <si>
    <t>（その８）</t>
    <phoneticPr fontId="5"/>
  </si>
  <si>
    <t>（単位：千円）</t>
    <phoneticPr fontId="5"/>
  </si>
  <si>
    <t>（その９）</t>
    <phoneticPr fontId="5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</si>
  <si>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</si>
  <si>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</si>
  <si>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</si>
  <si>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</si>
  <si>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（単位：人 ）</t>
    <phoneticPr fontId="2"/>
  </si>
  <si>
    <t>（その３）</t>
    <phoneticPr fontId="2"/>
  </si>
  <si>
    <t>特定支出控除の</t>
    <phoneticPr fontId="3"/>
  </si>
  <si>
    <t>（単位：人）</t>
    <phoneticPr fontId="3"/>
  </si>
  <si>
    <t>02-06-07</t>
    <phoneticPr fontId="4"/>
  </si>
  <si>
    <t>02-06-12</t>
    <phoneticPr fontId="4"/>
  </si>
  <si>
    <t>02-06-15</t>
    <phoneticPr fontId="4"/>
  </si>
  <si>
    <t>02-06-18</t>
    <phoneticPr fontId="4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</si>
  <si>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2"/>
  </si>
  <si>
    <t>所得金額に係る分</t>
    <rPh sb="2" eb="4">
      <t>キンガク</t>
    </rPh>
    <rPh sb="5" eb="6">
      <t>カカ</t>
    </rPh>
    <rPh sb="7" eb="8">
      <t>ブン</t>
    </rPh>
    <phoneticPr fontId="2"/>
  </si>
  <si>
    <t>12-10-15</t>
    <phoneticPr fontId="3"/>
  </si>
  <si>
    <t>12-10-16</t>
    <phoneticPr fontId="3"/>
  </si>
  <si>
    <t>12-10-17</t>
    <phoneticPr fontId="3"/>
  </si>
  <si>
    <t>12-10-18</t>
    <phoneticPr fontId="3"/>
  </si>
  <si>
    <t>12-10-19</t>
    <phoneticPr fontId="3"/>
  </si>
  <si>
    <t>12-10-20</t>
    <phoneticPr fontId="3"/>
  </si>
  <si>
    <t>12-10-21</t>
    <phoneticPr fontId="3"/>
  </si>
  <si>
    <t>12-10-22</t>
    <phoneticPr fontId="3"/>
  </si>
  <si>
    <t>12-10-23</t>
    <phoneticPr fontId="3"/>
  </si>
  <si>
    <t>12-10-24</t>
    <phoneticPr fontId="3"/>
  </si>
  <si>
    <t>12-10-25</t>
    <phoneticPr fontId="3"/>
  </si>
  <si>
    <t>12-10-26</t>
    <phoneticPr fontId="3"/>
  </si>
  <si>
    <t>12-10-27</t>
    <phoneticPr fontId="3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</si>
  <si>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2"/>
  </si>
  <si>
    <t>配当所得金額</t>
    <rPh sb="0" eb="2">
      <t>ハイトウ</t>
    </rPh>
    <rPh sb="4" eb="6">
      <t>キンガク</t>
    </rPh>
    <phoneticPr fontId="2"/>
  </si>
  <si>
    <t>58-18-17</t>
    <phoneticPr fontId="2"/>
  </si>
  <si>
    <t>58-18-18</t>
    <phoneticPr fontId="2"/>
  </si>
  <si>
    <t>に係るもの</t>
    <rPh sb="1" eb="2">
      <t>カカ</t>
    </rPh>
    <phoneticPr fontId="2"/>
  </si>
  <si>
    <t>譲渡に係るもの</t>
    <rPh sb="3" eb="4">
      <t>カカ</t>
    </rPh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</si>
  <si>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</si>
  <si>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</si>
  <si>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</si>
  <si>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対する譲渡に係るもの</t>
    <rPh sb="6" eb="7">
      <t>カカ</t>
    </rPh>
    <phoneticPr fontId="2"/>
  </si>
  <si>
    <t>国・地方公共団体等に</t>
    <phoneticPr fontId="2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</si>
  <si>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3"/>
  </si>
  <si>
    <t>所得金額に係るもの</t>
    <rPh sb="0" eb="2">
      <t>ショトク</t>
    </rPh>
    <rPh sb="5" eb="6">
      <t>カカ</t>
    </rPh>
    <phoneticPr fontId="3"/>
  </si>
  <si>
    <t>に係る分</t>
    <rPh sb="1" eb="2">
      <t>カカ</t>
    </rPh>
    <rPh sb="3" eb="4">
      <t>ブン</t>
    </rPh>
    <phoneticPr fontId="2"/>
  </si>
  <si>
    <t>譲渡に係る分</t>
    <rPh sb="3" eb="4">
      <t>カカ</t>
    </rPh>
    <rPh sb="5" eb="6">
      <t>ブン</t>
    </rPh>
    <phoneticPr fontId="2"/>
  </si>
  <si>
    <t>対する譲渡に係る分</t>
    <rPh sb="6" eb="7">
      <t>カカ</t>
    </rPh>
    <rPh sb="8" eb="9">
      <t>ブン</t>
    </rPh>
    <phoneticPr fontId="2"/>
  </si>
  <si>
    <t>譲渡に係る金額</t>
    <rPh sb="3" eb="4">
      <t>カカ</t>
    </rPh>
    <rPh sb="5" eb="7">
      <t>キンガク</t>
    </rPh>
    <phoneticPr fontId="2"/>
  </si>
  <si>
    <t>対する譲渡に係る金額</t>
    <rPh sb="6" eb="7">
      <t>カカ</t>
    </rPh>
    <rPh sb="8" eb="10">
      <t>キンガク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</si>
  <si>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</si>
  <si>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配当所得金額</t>
    <rPh sb="0" eb="2">
      <t>ハイトウ</t>
    </rPh>
    <rPh sb="2" eb="4">
      <t>ショトク</t>
    </rPh>
    <phoneticPr fontId="3"/>
  </si>
  <si>
    <t>雑所得等の金額</t>
    <rPh sb="5" eb="7">
      <t>キンガク</t>
    </rPh>
    <phoneticPr fontId="2"/>
  </si>
  <si>
    <t>小計</t>
    <rPh sb="0" eb="1">
      <t>ショウ</t>
    </rPh>
    <rPh sb="1" eb="2">
      <t>ケイ</t>
    </rPh>
    <phoneticPr fontId="2"/>
  </si>
  <si>
    <t>12-18-15</t>
    <phoneticPr fontId="3"/>
  </si>
  <si>
    <t>12-18-16</t>
    <phoneticPr fontId="3"/>
  </si>
  <si>
    <t>12-18-17</t>
    <phoneticPr fontId="3"/>
  </si>
  <si>
    <t>12-18-18</t>
    <phoneticPr fontId="3"/>
  </si>
  <si>
    <t>12-18-19</t>
    <phoneticPr fontId="3"/>
  </si>
  <si>
    <t>12-18-20</t>
    <phoneticPr fontId="3"/>
  </si>
  <si>
    <t>12-18-21</t>
    <phoneticPr fontId="3"/>
  </si>
  <si>
    <t>12-18-22</t>
    <phoneticPr fontId="3"/>
  </si>
  <si>
    <t>32-01-01</t>
    <phoneticPr fontId="2"/>
  </si>
  <si>
    <t>32-01-02</t>
    <phoneticPr fontId="2"/>
  </si>
  <si>
    <t>32-01-03</t>
    <phoneticPr fontId="2"/>
  </si>
  <si>
    <t>32-01-04</t>
    <phoneticPr fontId="2"/>
  </si>
  <si>
    <t>32-01-05</t>
    <phoneticPr fontId="2"/>
  </si>
  <si>
    <t>32-01-06</t>
    <phoneticPr fontId="2"/>
  </si>
  <si>
    <t>32-01-07</t>
    <phoneticPr fontId="2"/>
  </si>
  <si>
    <t>32-01-08</t>
    <phoneticPr fontId="2"/>
  </si>
  <si>
    <t>32-01-09</t>
    <phoneticPr fontId="2"/>
  </si>
  <si>
    <t>32-01-10</t>
    <phoneticPr fontId="2"/>
  </si>
  <si>
    <t>32-01-11</t>
    <phoneticPr fontId="2"/>
  </si>
  <si>
    <t>48-03-01</t>
    <phoneticPr fontId="2"/>
  </si>
  <si>
    <t>48-03-02</t>
    <phoneticPr fontId="2"/>
  </si>
  <si>
    <t>48-03-03</t>
    <phoneticPr fontId="2"/>
  </si>
  <si>
    <t>48-03-04</t>
    <phoneticPr fontId="2"/>
  </si>
  <si>
    <t>48-03-05</t>
    <phoneticPr fontId="2"/>
  </si>
  <si>
    <t>48-03-06</t>
    <phoneticPr fontId="2"/>
  </si>
  <si>
    <t>48-03-07</t>
    <phoneticPr fontId="2"/>
  </si>
  <si>
    <t>48-03-08</t>
    <phoneticPr fontId="2"/>
  </si>
  <si>
    <t>48-03-09</t>
    <phoneticPr fontId="2"/>
  </si>
  <si>
    <t>48-03-10</t>
    <phoneticPr fontId="2"/>
  </si>
  <si>
    <t>（その１０）</t>
    <phoneticPr fontId="2"/>
  </si>
  <si>
    <t>（その１１）</t>
    <phoneticPr fontId="2"/>
  </si>
  <si>
    <t>（その１２）</t>
    <phoneticPr fontId="2"/>
  </si>
  <si>
    <t>住宅借入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</si>
  <si>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</si>
  <si>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</si>
  <si>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</si>
  <si>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</si>
  <si>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配当控除</t>
    <phoneticPr fontId="3"/>
  </si>
  <si>
    <t>金等特別</t>
    <phoneticPr fontId="3"/>
  </si>
  <si>
    <t>雑所得等分</t>
    <phoneticPr fontId="2"/>
  </si>
  <si>
    <t>税額控除</t>
    <phoneticPr fontId="2"/>
  </si>
  <si>
    <t>12-18-23</t>
    <phoneticPr fontId="3"/>
  </si>
  <si>
    <t>12-18-24</t>
    <phoneticPr fontId="3"/>
  </si>
  <si>
    <t>12-18-25</t>
    <phoneticPr fontId="3"/>
  </si>
  <si>
    <t>12-18-26</t>
    <phoneticPr fontId="2"/>
  </si>
  <si>
    <t>12-18-27</t>
    <phoneticPr fontId="2"/>
  </si>
  <si>
    <t>った納税義務者</t>
    <phoneticPr fontId="3"/>
  </si>
  <si>
    <t>所得割額</t>
    <phoneticPr fontId="3"/>
  </si>
  <si>
    <t>総所得金額に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</si>
  <si>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</si>
  <si>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</si>
  <si>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</si>
  <si>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</si>
  <si>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59-10-01</t>
    <phoneticPr fontId="2"/>
  </si>
  <si>
    <t>59-10-02</t>
    <phoneticPr fontId="2"/>
  </si>
  <si>
    <t>59-10-03</t>
    <phoneticPr fontId="2"/>
  </si>
  <si>
    <t>59-10-04</t>
    <phoneticPr fontId="2"/>
  </si>
  <si>
    <t>59-10-06</t>
    <phoneticPr fontId="2"/>
  </si>
  <si>
    <t>59-10-07</t>
    <phoneticPr fontId="2"/>
  </si>
  <si>
    <t>59-10-08</t>
    <phoneticPr fontId="2"/>
  </si>
  <si>
    <t>59-10-09</t>
    <phoneticPr fontId="2"/>
  </si>
  <si>
    <t>59-10-10</t>
    <phoneticPr fontId="2"/>
  </si>
  <si>
    <t>59-10-11</t>
    <phoneticPr fontId="2"/>
  </si>
  <si>
    <t>59-10-12</t>
    <phoneticPr fontId="2"/>
  </si>
  <si>
    <t>59-10-13</t>
    <phoneticPr fontId="2"/>
  </si>
  <si>
    <t>59-10-15</t>
    <phoneticPr fontId="2"/>
  </si>
  <si>
    <t>03-02-01</t>
    <phoneticPr fontId="3"/>
  </si>
  <si>
    <t>03-02-02</t>
    <phoneticPr fontId="3"/>
  </si>
  <si>
    <t>03-02-03</t>
    <phoneticPr fontId="3"/>
  </si>
  <si>
    <t>03-02-04</t>
    <phoneticPr fontId="3"/>
  </si>
  <si>
    <t>03-02-05</t>
    <phoneticPr fontId="3"/>
  </si>
  <si>
    <t>03-02-06</t>
    <phoneticPr fontId="3"/>
  </si>
  <si>
    <t>01-01-15</t>
  </si>
  <si>
    <t>01-01-19</t>
  </si>
  <si>
    <t>01-01-20</t>
  </si>
  <si>
    <t>01-01-21</t>
  </si>
  <si>
    <t>（単位：千円）</t>
    <phoneticPr fontId="2"/>
  </si>
  <si>
    <t>（単位：千円）</t>
    <phoneticPr fontId="3"/>
  </si>
  <si>
    <t>（単位：人・千円）</t>
    <phoneticPr fontId="3"/>
  </si>
  <si>
    <t>（単位：千円）</t>
    <phoneticPr fontId="2"/>
  </si>
  <si>
    <t>の納税義務者数</t>
    <phoneticPr fontId="2"/>
  </si>
  <si>
    <t>計</t>
    <phoneticPr fontId="3"/>
  </si>
  <si>
    <t>雑損控除</t>
    <rPh sb="2" eb="4">
      <t>コウジョ</t>
    </rPh>
    <phoneticPr fontId="2"/>
  </si>
  <si>
    <t>医療費控除</t>
    <rPh sb="3" eb="5">
      <t>コウジョ</t>
    </rPh>
    <phoneticPr fontId="2"/>
  </si>
  <si>
    <t>社会保険料控除</t>
    <rPh sb="5" eb="7">
      <t>コウジョ</t>
    </rPh>
    <phoneticPr fontId="2"/>
  </si>
  <si>
    <t>小規模企業</t>
    <phoneticPr fontId="2"/>
  </si>
  <si>
    <t>共済等掛金控除</t>
    <phoneticPr fontId="2"/>
  </si>
  <si>
    <t>生命保険料控除</t>
    <rPh sb="5" eb="7">
      <t>コウジョ</t>
    </rPh>
    <phoneticPr fontId="2"/>
  </si>
  <si>
    <t>地震保険料控除</t>
    <rPh sb="0" eb="2">
      <t>ジシン</t>
    </rPh>
    <rPh sb="5" eb="7">
      <t>コウジョ</t>
    </rPh>
    <phoneticPr fontId="2"/>
  </si>
  <si>
    <t>障害者控除（同居特障加算分含まず）</t>
    <rPh sb="3" eb="5">
      <t>コウジョ</t>
    </rPh>
    <rPh sb="6" eb="8">
      <t>ドウキョ</t>
    </rPh>
    <rPh sb="8" eb="10">
      <t>トクショウ</t>
    </rPh>
    <rPh sb="10" eb="13">
      <t>カサンブン</t>
    </rPh>
    <rPh sb="13" eb="14">
      <t>フク</t>
    </rPh>
    <phoneticPr fontId="2"/>
  </si>
  <si>
    <t>寡婦控除</t>
    <rPh sb="2" eb="4">
      <t>コウジョ</t>
    </rPh>
    <phoneticPr fontId="2"/>
  </si>
  <si>
    <t>寡夫控除</t>
    <rPh sb="2" eb="4">
      <t>コウジョ</t>
    </rPh>
    <phoneticPr fontId="2"/>
  </si>
  <si>
    <t>勤労学生控除</t>
    <rPh sb="4" eb="6">
      <t>コウジョ</t>
    </rPh>
    <phoneticPr fontId="2"/>
  </si>
  <si>
    <t>扶養控除</t>
    <rPh sb="2" eb="4">
      <t>コウジョ</t>
    </rPh>
    <phoneticPr fontId="2"/>
  </si>
  <si>
    <t>特別障害者のうち</t>
    <rPh sb="0" eb="2">
      <t>トクベツ</t>
    </rPh>
    <rPh sb="2" eb="5">
      <t>ショウガイシャ</t>
    </rPh>
    <phoneticPr fontId="2"/>
  </si>
  <si>
    <t>同居特障加算分</t>
    <phoneticPr fontId="2"/>
  </si>
  <si>
    <t>基礎控除</t>
    <rPh sb="2" eb="4">
      <t>コウジョ</t>
    </rPh>
    <phoneticPr fontId="2"/>
  </si>
  <si>
    <t>外国税額控除</t>
    <rPh sb="4" eb="6">
      <t>コウジョ</t>
    </rPh>
    <phoneticPr fontId="3"/>
  </si>
  <si>
    <t>株式等譲渡所得</t>
    <rPh sb="0" eb="2">
      <t>カブシキ</t>
    </rPh>
    <rPh sb="2" eb="3">
      <t>トウ</t>
    </rPh>
    <rPh sb="3" eb="5">
      <t>ジョウト</t>
    </rPh>
    <rPh sb="5" eb="7">
      <t>ショトク</t>
    </rPh>
    <phoneticPr fontId="3"/>
  </si>
  <si>
    <t>雑損控除</t>
    <rPh sb="2" eb="4">
      <t>コウジョ</t>
    </rPh>
    <phoneticPr fontId="3"/>
  </si>
  <si>
    <t>医療費控除</t>
    <rPh sb="3" eb="5">
      <t>コウジョ</t>
    </rPh>
    <phoneticPr fontId="3"/>
  </si>
  <si>
    <t>社会保険料控除</t>
    <rPh sb="5" eb="7">
      <t>コウジョ</t>
    </rPh>
    <phoneticPr fontId="3"/>
  </si>
  <si>
    <t>障害者控除</t>
    <rPh sb="3" eb="5">
      <t>コウジョ</t>
    </rPh>
    <phoneticPr fontId="3"/>
  </si>
  <si>
    <t>（実人員）</t>
    <phoneticPr fontId="3"/>
  </si>
  <si>
    <t>寡婦控除</t>
    <rPh sb="2" eb="4">
      <t>コウジョ</t>
    </rPh>
    <phoneticPr fontId="3"/>
  </si>
  <si>
    <t>寡夫控除</t>
    <rPh sb="2" eb="4">
      <t>コウジョ</t>
    </rPh>
    <phoneticPr fontId="3"/>
  </si>
  <si>
    <t>勤労学生控除</t>
    <rPh sb="4" eb="6">
      <t>コウジョ</t>
    </rPh>
    <phoneticPr fontId="3"/>
  </si>
  <si>
    <t>配偶者控除</t>
    <rPh sb="3" eb="5">
      <t>コウジョ</t>
    </rPh>
    <phoneticPr fontId="3"/>
  </si>
  <si>
    <t>配偶者特別控除</t>
    <rPh sb="5" eb="7">
      <t>コウジョ</t>
    </rPh>
    <phoneticPr fontId="3"/>
  </si>
  <si>
    <t>扶養控除</t>
    <rPh sb="2" eb="4">
      <t>コウジョ</t>
    </rPh>
    <phoneticPr fontId="3"/>
  </si>
  <si>
    <t>同居老親等</t>
    <phoneticPr fontId="3"/>
  </si>
  <si>
    <t>利子所得に係る納税義務者数等</t>
    <rPh sb="5" eb="6">
      <t>カカ</t>
    </rPh>
    <phoneticPr fontId="3"/>
  </si>
  <si>
    <t>配当控除</t>
    <rPh sb="2" eb="4">
      <t>コウジョ</t>
    </rPh>
    <phoneticPr fontId="3"/>
  </si>
  <si>
    <t>外国税額控除</t>
    <rPh sb="0" eb="2">
      <t>ガイコク</t>
    </rPh>
    <rPh sb="2" eb="4">
      <t>ゼイガク</t>
    </rPh>
    <rPh sb="4" eb="6">
      <t>コウジョ</t>
    </rPh>
    <phoneticPr fontId="3"/>
  </si>
  <si>
    <t>計</t>
    <phoneticPr fontId="2"/>
  </si>
  <si>
    <t>障害者控除（同居特障加算分含まず）</t>
    <rPh sb="3" eb="5">
      <t>コウジョ</t>
    </rPh>
    <rPh sb="6" eb="8">
      <t>ドウキョ</t>
    </rPh>
    <rPh sb="8" eb="9">
      <t>トク</t>
    </rPh>
    <rPh sb="9" eb="10">
      <t>ショウ</t>
    </rPh>
    <rPh sb="10" eb="13">
      <t>カサンブン</t>
    </rPh>
    <rPh sb="13" eb="14">
      <t>フク</t>
    </rPh>
    <phoneticPr fontId="2"/>
  </si>
  <si>
    <t>配偶者控除</t>
    <rPh sb="3" eb="5">
      <t>コウジョ</t>
    </rPh>
    <phoneticPr fontId="2"/>
  </si>
  <si>
    <t>地方税法第312条</t>
    <phoneticPr fontId="2"/>
  </si>
  <si>
    <t>第１項第１号に</t>
    <phoneticPr fontId="2"/>
  </si>
  <si>
    <t>該当する法人</t>
    <phoneticPr fontId="2"/>
  </si>
  <si>
    <t>合計</t>
    <rPh sb="0" eb="2">
      <t>ゴウケイ</t>
    </rPh>
    <phoneticPr fontId="2"/>
  </si>
  <si>
    <t>検算Ｆ</t>
    <rPh sb="0" eb="2">
      <t>ケンザン</t>
    </rPh>
    <phoneticPr fontId="2"/>
  </si>
  <si>
    <t>検算Ｆ</t>
    <rPh sb="0" eb="2">
      <t>ケンザン</t>
    </rPh>
    <phoneticPr fontId="4"/>
  </si>
  <si>
    <t>検算Ｆ</t>
    <rPh sb="0" eb="2">
      <t>ケンザン</t>
    </rPh>
    <phoneticPr fontId="3"/>
  </si>
  <si>
    <t>うち</t>
    <phoneticPr fontId="3"/>
  </si>
  <si>
    <t>新生命保険分</t>
    <rPh sb="0" eb="1">
      <t>シン</t>
    </rPh>
    <rPh sb="1" eb="3">
      <t>セイメイ</t>
    </rPh>
    <rPh sb="3" eb="5">
      <t>ホケン</t>
    </rPh>
    <rPh sb="5" eb="6">
      <t>ブン</t>
    </rPh>
    <phoneticPr fontId="3"/>
  </si>
  <si>
    <t>新個人年金分</t>
    <rPh sb="0" eb="1">
      <t>シン</t>
    </rPh>
    <rPh sb="1" eb="3">
      <t>コジン</t>
    </rPh>
    <rPh sb="3" eb="5">
      <t>ネンキン</t>
    </rPh>
    <rPh sb="5" eb="6">
      <t>ブン</t>
    </rPh>
    <phoneticPr fontId="3"/>
  </si>
  <si>
    <t>介護医療保険分</t>
    <rPh sb="0" eb="2">
      <t>カイゴ</t>
    </rPh>
    <rPh sb="2" eb="4">
      <t>イリョウ</t>
    </rPh>
    <rPh sb="4" eb="6">
      <t>ホケン</t>
    </rPh>
    <rPh sb="6" eb="7">
      <t>ブン</t>
    </rPh>
    <phoneticPr fontId="3"/>
  </si>
  <si>
    <t>旧生命保険分</t>
    <rPh sb="0" eb="1">
      <t>キュウ</t>
    </rPh>
    <rPh sb="1" eb="3">
      <t>セイメイ</t>
    </rPh>
    <rPh sb="3" eb="5">
      <t>ホケン</t>
    </rPh>
    <rPh sb="5" eb="6">
      <t>ブン</t>
    </rPh>
    <phoneticPr fontId="3"/>
  </si>
  <si>
    <t>旧個人年金分</t>
    <rPh sb="0" eb="1">
      <t>キュウ</t>
    </rPh>
    <rPh sb="1" eb="3">
      <t>コジン</t>
    </rPh>
    <rPh sb="3" eb="5">
      <t>ネンキン</t>
    </rPh>
    <rPh sb="5" eb="6">
      <t>ブン</t>
    </rPh>
    <phoneticPr fontId="3"/>
  </si>
  <si>
    <t>19-01-09</t>
  </si>
  <si>
    <t>19-01-10</t>
  </si>
  <si>
    <t>19-01-11</t>
    <phoneticPr fontId="3"/>
  </si>
  <si>
    <t>19-01-12</t>
  </si>
  <si>
    <t>19-01-15</t>
    <phoneticPr fontId="3"/>
  </si>
  <si>
    <t>19-01-18</t>
    <phoneticPr fontId="3"/>
  </si>
  <si>
    <t>19-01-19</t>
    <phoneticPr fontId="3"/>
  </si>
  <si>
    <t>19-01-20</t>
    <phoneticPr fontId="3"/>
  </si>
  <si>
    <t>19-01-23</t>
    <phoneticPr fontId="3"/>
  </si>
  <si>
    <t>19-01-22</t>
    <phoneticPr fontId="3"/>
  </si>
  <si>
    <t>19-01-24</t>
    <phoneticPr fontId="3"/>
  </si>
  <si>
    <t>19-01-29</t>
    <phoneticPr fontId="3"/>
  </si>
  <si>
    <t>19-01-27</t>
    <phoneticPr fontId="3"/>
  </si>
  <si>
    <t>19-01-28</t>
    <phoneticPr fontId="3"/>
  </si>
  <si>
    <t>19-01-33</t>
    <phoneticPr fontId="3"/>
  </si>
  <si>
    <t>19-01-32</t>
    <phoneticPr fontId="3"/>
  </si>
  <si>
    <t>19-01-36</t>
    <phoneticPr fontId="3"/>
  </si>
  <si>
    <t>19-01-35</t>
    <phoneticPr fontId="3"/>
  </si>
  <si>
    <t>19-01-37</t>
    <phoneticPr fontId="3"/>
  </si>
  <si>
    <t>19-01-39</t>
  </si>
  <si>
    <t>19-01-40</t>
  </si>
  <si>
    <t>19-01-41</t>
  </si>
  <si>
    <t>19-01-42</t>
  </si>
  <si>
    <t>19-01-43</t>
  </si>
  <si>
    <t>19-01-44</t>
  </si>
  <si>
    <t>19-01-45</t>
  </si>
  <si>
    <t>19-01-46</t>
  </si>
  <si>
    <t>19-01-47</t>
  </si>
  <si>
    <t>19-01-38</t>
    <phoneticPr fontId="3"/>
  </si>
  <si>
    <t>生命保険料</t>
    <phoneticPr fontId="3"/>
  </si>
  <si>
    <t>地震保険料</t>
    <phoneticPr fontId="3"/>
  </si>
  <si>
    <t>検算Ｆ</t>
    <rPh sb="0" eb="2">
      <t>ケンザン</t>
    </rPh>
    <phoneticPr fontId="5"/>
  </si>
  <si>
    <t>第２　市町村民税　（平成２７年度市町村税課税状況等の調）</t>
    <rPh sb="19" eb="20">
      <t>ゼイ</t>
    </rPh>
    <phoneticPr fontId="2"/>
  </si>
  <si>
    <t>第１１表  平成２７年度市町村民税等の納税義務者等</t>
    <rPh sb="24" eb="25">
      <t>トウ</t>
    </rPh>
    <phoneticPr fontId="2"/>
  </si>
  <si>
    <t>第１２表  平成２７年度個人の市町村民税の納税義務者等</t>
    <rPh sb="26" eb="27">
      <t>トウ</t>
    </rPh>
    <phoneticPr fontId="4"/>
  </si>
  <si>
    <t>第１３表  平成２７年度市町村民税の特別徴収義務者等及び特別徴収税額（給与特徴に係る分）</t>
    <rPh sb="25" eb="26">
      <t>トウ</t>
    </rPh>
    <rPh sb="35" eb="37">
      <t>キュウヨ</t>
    </rPh>
    <rPh sb="37" eb="39">
      <t>トクチョウ</t>
    </rPh>
    <rPh sb="40" eb="41">
      <t>カカ</t>
    </rPh>
    <rPh sb="42" eb="43">
      <t>ブン</t>
    </rPh>
    <phoneticPr fontId="3"/>
  </si>
  <si>
    <t>第１３表  平成２７年度市町村民税の特別徴収義務者等及び特別徴収税額（年金特徴に係る分）</t>
    <rPh sb="25" eb="26">
      <t>トウ</t>
    </rPh>
    <rPh sb="35" eb="37">
      <t>ネンキン</t>
    </rPh>
    <rPh sb="37" eb="39">
      <t>トクチョウ</t>
    </rPh>
    <rPh sb="40" eb="41">
      <t>カカ</t>
    </rPh>
    <rPh sb="42" eb="43">
      <t>ブン</t>
    </rPh>
    <phoneticPr fontId="3"/>
  </si>
  <si>
    <t>第１４表  平成２７年度分市町村民税の所得割額等</t>
    <rPh sb="12" eb="13">
      <t>ブン</t>
    </rPh>
    <rPh sb="13" eb="15">
      <t>シチョウ</t>
    </rPh>
    <rPh sb="15" eb="16">
      <t>ソン</t>
    </rPh>
    <phoneticPr fontId="3"/>
  </si>
  <si>
    <t>第１４表  平成２７年度分市町村民税の所得割額等</t>
    <rPh sb="12" eb="13">
      <t>ブン</t>
    </rPh>
    <phoneticPr fontId="2"/>
  </si>
  <si>
    <t>第１５表  平成２７年度分に係る所得控除等の人員等</t>
    <phoneticPr fontId="3"/>
  </si>
  <si>
    <t>第１６表  平成２７年度青色申告者及び事業専従者</t>
    <phoneticPr fontId="3"/>
  </si>
  <si>
    <t>第１７表  平成２７年度分県民税の所得割額等</t>
    <rPh sb="12" eb="13">
      <t>ブン</t>
    </rPh>
    <phoneticPr fontId="2"/>
  </si>
  <si>
    <t>第１７表  平成２７年度分県民税の所得割額等</t>
    <rPh sb="12" eb="13">
      <t>ブン</t>
    </rPh>
    <phoneticPr fontId="5"/>
  </si>
  <si>
    <t>第１８表  平成２６年度市町村民税の法人税割額及び法人均等割額</t>
    <phoneticPr fontId="2"/>
  </si>
  <si>
    <t>株式等に係る</t>
    <rPh sb="0" eb="2">
      <t>カブシキ</t>
    </rPh>
    <rPh sb="2" eb="3">
      <t>トウ</t>
    </rPh>
    <rPh sb="4" eb="5">
      <t>カカ</t>
    </rPh>
    <phoneticPr fontId="3"/>
  </si>
  <si>
    <t>譲渡所得等の金額</t>
    <rPh sb="0" eb="2">
      <t>ジョウト</t>
    </rPh>
    <rPh sb="2" eb="4">
      <t>ショトク</t>
    </rPh>
    <rPh sb="4" eb="5">
      <t>トウ</t>
    </rPh>
    <phoneticPr fontId="3"/>
  </si>
  <si>
    <t>58-10-42</t>
  </si>
  <si>
    <t>58-10-41</t>
  </si>
  <si>
    <t>58-10-40</t>
  </si>
  <si>
    <t>58-10-39</t>
  </si>
  <si>
    <t>58-10-38</t>
  </si>
  <si>
    <t>58-10-37</t>
  </si>
  <si>
    <t>58-10-36</t>
  </si>
  <si>
    <t>58-10-35</t>
  </si>
  <si>
    <t>58-10-34</t>
  </si>
  <si>
    <t>58-10-33</t>
  </si>
  <si>
    <t>58-10-32</t>
  </si>
  <si>
    <t>58-10-31</t>
  </si>
  <si>
    <t>58-10-30</t>
  </si>
  <si>
    <t>58-10-29</t>
  </si>
  <si>
    <t>58-10-28</t>
  </si>
  <si>
    <t>58-10-27</t>
  </si>
  <si>
    <t>58-10-26</t>
  </si>
  <si>
    <t>58-10-25</t>
  </si>
  <si>
    <t>58-10-24</t>
  </si>
  <si>
    <t>58-10-23</t>
  </si>
  <si>
    <t>58-10-22</t>
  </si>
  <si>
    <t>58-10-21</t>
  </si>
  <si>
    <t>58-10-20</t>
  </si>
  <si>
    <t>58-10-19</t>
  </si>
  <si>
    <t>58-10-13</t>
  </si>
  <si>
    <t>58-10-16</t>
  </si>
  <si>
    <t>58-10-14</t>
  </si>
  <si>
    <t>58-10-15</t>
  </si>
  <si>
    <t>58-10-17</t>
    <phoneticPr fontId="2"/>
  </si>
  <si>
    <t>58-10-18</t>
    <phoneticPr fontId="2"/>
  </si>
  <si>
    <t>等の金額に係るもの</t>
    <rPh sb="0" eb="1">
      <t>トウ</t>
    </rPh>
    <phoneticPr fontId="3"/>
  </si>
  <si>
    <t>株式等に係る譲渡所得</t>
    <rPh sb="0" eb="2">
      <t>カブシキ</t>
    </rPh>
    <rPh sb="2" eb="3">
      <t>トウ</t>
    </rPh>
    <rPh sb="4" eb="5">
      <t>カカ</t>
    </rPh>
    <phoneticPr fontId="3"/>
  </si>
  <si>
    <t>配偶者控除</t>
    <rPh sb="0" eb="3">
      <t>ハイグウシャ</t>
    </rPh>
    <rPh sb="3" eb="5">
      <t>コウジョ</t>
    </rPh>
    <phoneticPr fontId="2"/>
  </si>
  <si>
    <t>等の金額に係るもの</t>
    <rPh sb="2" eb="4">
      <t>キンガク</t>
    </rPh>
    <rPh sb="5" eb="6">
      <t>カカ</t>
    </rPh>
    <phoneticPr fontId="2"/>
  </si>
  <si>
    <t>先物取引に係る雑所得</t>
    <rPh sb="5" eb="6">
      <t>カカ</t>
    </rPh>
    <phoneticPr fontId="2"/>
  </si>
  <si>
    <t>59-10-14</t>
    <phoneticPr fontId="2"/>
  </si>
  <si>
    <t>59-10-16</t>
    <phoneticPr fontId="2"/>
  </si>
  <si>
    <t>59-10-17</t>
    <phoneticPr fontId="3"/>
  </si>
  <si>
    <t>59-10-29</t>
  </si>
  <si>
    <t>59-10-30</t>
  </si>
  <si>
    <t>59-10-25</t>
  </si>
  <si>
    <t>59-10-26</t>
  </si>
  <si>
    <t>59-10-27</t>
  </si>
  <si>
    <t>59-10-28</t>
  </si>
  <si>
    <t>59-10-22</t>
  </si>
  <si>
    <t>59-10-23</t>
  </si>
  <si>
    <t>59-10-24</t>
  </si>
  <si>
    <t>59-10-20</t>
    <phoneticPr fontId="3"/>
  </si>
  <si>
    <t>59-10-21</t>
    <phoneticPr fontId="3"/>
  </si>
  <si>
    <t>株式等に係る</t>
    <rPh sb="0" eb="2">
      <t>カブシキ</t>
    </rPh>
    <rPh sb="2" eb="3">
      <t>トウ</t>
    </rPh>
    <rPh sb="4" eb="5">
      <t>カカ</t>
    </rPh>
    <phoneticPr fontId="2"/>
  </si>
  <si>
    <t>譲渡所得等分</t>
    <rPh sb="0" eb="2">
      <t>ジョウト</t>
    </rPh>
    <rPh sb="2" eb="4">
      <t>ショトク</t>
    </rPh>
    <rPh sb="4" eb="5">
      <t>トウ</t>
    </rPh>
    <rPh sb="5" eb="6">
      <t>ブン</t>
    </rPh>
    <phoneticPr fontId="2"/>
  </si>
  <si>
    <t>58-18-16</t>
  </si>
  <si>
    <t>58-18-15</t>
  </si>
  <si>
    <t>58-18-14</t>
  </si>
  <si>
    <t>58-18-13</t>
  </si>
  <si>
    <t>譲渡所得等の金額</t>
    <rPh sb="0" eb="2">
      <t>ジョウト</t>
    </rPh>
    <rPh sb="2" eb="4">
      <t>ショトク</t>
    </rPh>
    <rPh sb="4" eb="5">
      <t>トウ</t>
    </rPh>
    <rPh sb="6" eb="8">
      <t>キンガク</t>
    </rPh>
    <phoneticPr fontId="2"/>
  </si>
  <si>
    <t>58-18-42</t>
  </si>
  <si>
    <t>58-18-41</t>
  </si>
  <si>
    <t>58-18-40</t>
  </si>
  <si>
    <t>58-18-39</t>
  </si>
  <si>
    <t>58-18-38</t>
  </si>
  <si>
    <t>58-18-37</t>
  </si>
  <si>
    <t>58-18-36</t>
  </si>
  <si>
    <t>58-18-35</t>
  </si>
  <si>
    <t>58-18-34</t>
  </si>
  <si>
    <t>58-18-33</t>
  </si>
  <si>
    <t>58-18-32</t>
  </si>
  <si>
    <t>58-18-31</t>
  </si>
  <si>
    <t>58-18-30</t>
  </si>
  <si>
    <t>58-18-29</t>
  </si>
  <si>
    <t>58-18-28</t>
  </si>
  <si>
    <t>58-18-27</t>
  </si>
  <si>
    <t>58-18-26</t>
  </si>
  <si>
    <t>58-18-25</t>
  </si>
  <si>
    <t>58-18-24</t>
  </si>
  <si>
    <t>58-18-23</t>
  </si>
  <si>
    <t>58-18-22</t>
  </si>
  <si>
    <t>58-18-21</t>
  </si>
  <si>
    <t>58-18-20</t>
  </si>
  <si>
    <t>58-18-19</t>
  </si>
  <si>
    <t>59-18-16</t>
  </si>
  <si>
    <t>59-18-15</t>
  </si>
  <si>
    <t>59-18-14</t>
  </si>
  <si>
    <t>59-18-13</t>
  </si>
  <si>
    <t>株式等に係る譲渡所得</t>
    <rPh sb="0" eb="3">
      <t>カブシキナド</t>
    </rPh>
    <rPh sb="4" eb="5">
      <t>カカワ</t>
    </rPh>
    <rPh sb="6" eb="8">
      <t>ジョウト</t>
    </rPh>
    <rPh sb="8" eb="10">
      <t>ショトク</t>
    </rPh>
    <phoneticPr fontId="3"/>
  </si>
  <si>
    <t>等の金額に係るもの</t>
    <rPh sb="0" eb="1">
      <t>トウ</t>
    </rPh>
    <rPh sb="2" eb="4">
      <t>キンガク</t>
    </rPh>
    <rPh sb="5" eb="6">
      <t>カカ</t>
    </rPh>
    <phoneticPr fontId="3"/>
  </si>
  <si>
    <t>59-18-17</t>
    <phoneticPr fontId="2"/>
  </si>
  <si>
    <t>59-18-30</t>
  </si>
  <si>
    <t>59-18-29</t>
  </si>
  <si>
    <t>59-18-28</t>
  </si>
  <si>
    <t>59-18-27</t>
  </si>
  <si>
    <t>59-18-26</t>
  </si>
  <si>
    <t>59-18-25</t>
  </si>
  <si>
    <t>59-18-24</t>
  </si>
  <si>
    <t>59-18-23</t>
  </si>
  <si>
    <t>59-18-22</t>
  </si>
  <si>
    <t>59-18-20</t>
    <phoneticPr fontId="2"/>
  </si>
  <si>
    <t>59-18-21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</si>
</sst>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5"/>
      <color indexed="12"/>
      <name val="ＭＳ Ｐ明朝"/>
      <family val="1"/>
      <charset val="128"/>
    </font>
    <font>
      <sz val="15"/>
      <color indexed="21"/>
      <name val="ＭＳ Ｐ明朝"/>
      <family val="1"/>
      <charset val="128"/>
    </font>
    <font>
      <u/>
      <sz val="12"/>
      <color indexed="12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u/>
      <sz val="15"/>
      <name val="ＭＳ 明朝"/>
      <family val="1"/>
      <charset val="128"/>
    </font>
    <font>
      <sz val="12"/>
      <name val="ＭＳ 明朝"/>
      <family val="1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  <font>
      <sz val="14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0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22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13">
    <xf numFmtId="0" fontId="0" fillId="0" borderId="0" xfId="0"/>
    <xf numFmtId="38" fontId="7" fillId="0" borderId="1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38" fontId="8" fillId="0" borderId="5" xfId="1" applyFont="1" applyBorder="1" applyAlignment="1">
      <alignment horizontal="center" vertical="center"/>
    </xf>
    <xf numFmtId="49" fontId="7" fillId="0" borderId="6" xfId="1" applyNumberFormat="1" applyFont="1" applyBorder="1" applyAlignment="1" applyProtection="1">
      <alignment horizontal="center"/>
    </xf>
    <xf numFmtId="38" fontId="7" fillId="0" borderId="0" xfId="1" applyFont="1" applyAlignment="1">
      <alignment vertical="center"/>
    </xf>
    <xf numFmtId="49" fontId="7" fillId="0" borderId="7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9" xfId="1" applyNumberFormat="1" applyFont="1" applyBorder="1" applyAlignment="1" applyProtection="1">
      <alignment horizont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/>
    </xf>
    <xf numFmtId="49" fontId="7" fillId="0" borderId="13" xfId="1" applyNumberFormat="1" applyFont="1" applyBorder="1" applyAlignment="1" applyProtection="1">
      <alignment horizontal="center"/>
    </xf>
    <xf numFmtId="49" fontId="7" fillId="0" borderId="14" xfId="1" applyNumberFormat="1" applyFont="1" applyBorder="1" applyAlignment="1" applyProtection="1">
      <alignment horizontal="center"/>
    </xf>
    <xf numFmtId="49" fontId="7" fillId="0" borderId="15" xfId="1" applyNumberFormat="1" applyFont="1" applyBorder="1" applyAlignment="1" applyProtection="1">
      <alignment horizontal="center"/>
    </xf>
    <xf numFmtId="49" fontId="7" fillId="0" borderId="16" xfId="1" applyNumberFormat="1" applyFont="1" applyBorder="1" applyAlignment="1" applyProtection="1">
      <alignment horizontal="center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9" xfId="1" applyNumberFormat="1" applyFont="1" applyBorder="1" applyAlignment="1" applyProtection="1">
      <alignment horizontal="center"/>
    </xf>
    <xf numFmtId="49" fontId="7" fillId="0" borderId="20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7" xfId="1" applyNumberFormat="1" applyFont="1" applyBorder="1" applyAlignment="1">
      <alignment horizontal="center"/>
    </xf>
    <xf numFmtId="38" fontId="7" fillId="0" borderId="0" xfId="1" applyFont="1" applyAlignment="1" applyProtection="1">
      <alignment vertical="center"/>
    </xf>
    <xf numFmtId="38" fontId="9" fillId="0" borderId="0" xfId="1" applyFont="1" applyAlignment="1" applyProtection="1">
      <alignment vertical="center"/>
    </xf>
    <xf numFmtId="38" fontId="7" fillId="0" borderId="0" xfId="1" applyFont="1" applyAlignment="1">
      <alignment horizontal="center" vertical="center"/>
    </xf>
    <xf numFmtId="38" fontId="7" fillId="0" borderId="21" xfId="1" applyFont="1" applyBorder="1" applyAlignment="1">
      <alignment vertical="center"/>
    </xf>
    <xf numFmtId="38" fontId="7" fillId="0" borderId="22" xfId="1" applyFont="1" applyBorder="1" applyAlignment="1" applyProtection="1">
      <alignment horizontal="centerContinuous" vertical="center"/>
    </xf>
    <xf numFmtId="38" fontId="7" fillId="0" borderId="23" xfId="1" applyFont="1" applyBorder="1" applyAlignment="1" applyProtection="1">
      <alignment horizontal="centerContinuous" vertical="center"/>
    </xf>
    <xf numFmtId="38" fontId="7" fillId="0" borderId="24" xfId="1" applyFont="1" applyBorder="1" applyAlignment="1" applyProtection="1">
      <alignment horizontal="centerContinuous" vertical="center"/>
    </xf>
    <xf numFmtId="38" fontId="7" fillId="0" borderId="25" xfId="1" applyFont="1" applyBorder="1" applyAlignment="1" applyProtection="1">
      <alignment horizontal="centerContinuous" vertical="center"/>
    </xf>
    <xf numFmtId="38" fontId="7" fillId="0" borderId="26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7" fillId="0" borderId="27" xfId="1" applyFont="1" applyBorder="1" applyAlignment="1">
      <alignment horizontal="center" vertical="center"/>
    </xf>
    <xf numFmtId="38" fontId="7" fillId="0" borderId="0" xfId="1" applyFont="1" applyBorder="1" applyAlignment="1" applyProtection="1">
      <alignment horizontal="center" vertical="center"/>
    </xf>
    <xf numFmtId="38" fontId="7" fillId="0" borderId="28" xfId="1" applyFont="1" applyBorder="1" applyAlignment="1" applyProtection="1">
      <alignment horizontal="center" vertical="center"/>
    </xf>
    <xf numFmtId="38" fontId="7" fillId="0" borderId="27" xfId="1" applyFont="1" applyBorder="1" applyAlignment="1" applyProtection="1">
      <alignment horizontal="center" vertical="center"/>
    </xf>
    <xf numFmtId="38" fontId="7" fillId="0" borderId="29" xfId="1" applyFont="1" applyBorder="1" applyAlignment="1">
      <alignment horizontal="center" vertical="center"/>
    </xf>
    <xf numFmtId="38" fontId="7" fillId="0" borderId="4" xfId="1" applyFont="1" applyBorder="1" applyAlignment="1" applyProtection="1">
      <alignment horizontal="center" vertical="center"/>
    </xf>
    <xf numFmtId="38" fontId="7" fillId="0" borderId="30" xfId="1" applyFont="1" applyBorder="1" applyAlignment="1">
      <alignment vertical="center"/>
    </xf>
    <xf numFmtId="38" fontId="7" fillId="0" borderId="31" xfId="1" applyFont="1" applyBorder="1" applyAlignment="1">
      <alignment horizontal="center"/>
    </xf>
    <xf numFmtId="38" fontId="7" fillId="0" borderId="32" xfId="1" applyFont="1" applyBorder="1" applyAlignment="1" applyProtection="1">
      <alignment horizontal="center" vertical="center"/>
    </xf>
    <xf numFmtId="38" fontId="7" fillId="0" borderId="26" xfId="1" applyFont="1" applyBorder="1" applyAlignment="1" applyProtection="1">
      <alignment horizontal="centerContinuous" vertical="center"/>
    </xf>
    <xf numFmtId="38" fontId="7" fillId="0" borderId="0" xfId="1" applyFont="1" applyBorder="1" applyAlignment="1">
      <alignment horizontal="center"/>
    </xf>
    <xf numFmtId="38" fontId="7" fillId="0" borderId="5" xfId="1" applyFont="1" applyBorder="1" applyAlignment="1">
      <alignment horizontal="center"/>
    </xf>
    <xf numFmtId="38" fontId="7" fillId="0" borderId="27" xfId="1" applyFont="1" applyBorder="1" applyAlignment="1">
      <alignment horizontal="center"/>
    </xf>
    <xf numFmtId="38" fontId="7" fillId="0" borderId="29" xfId="1" applyFont="1" applyBorder="1" applyAlignment="1">
      <alignment horizontal="center"/>
    </xf>
    <xf numFmtId="38" fontId="7" fillId="0" borderId="33" xfId="1" applyFont="1" applyBorder="1" applyAlignment="1">
      <alignment horizontal="center"/>
    </xf>
    <xf numFmtId="38" fontId="7" fillId="0" borderId="4" xfId="1" applyFont="1" applyBorder="1" applyAlignment="1">
      <alignment horizontal="center"/>
    </xf>
    <xf numFmtId="38" fontId="7" fillId="0" borderId="34" xfId="1" applyFont="1" applyBorder="1" applyAlignment="1">
      <alignment horizontal="center"/>
    </xf>
    <xf numFmtId="38" fontId="7" fillId="0" borderId="35" xfId="1" applyFont="1" applyBorder="1" applyAlignment="1">
      <alignment horizontal="center"/>
    </xf>
    <xf numFmtId="38" fontId="7" fillId="0" borderId="26" xfId="1" applyFont="1" applyBorder="1" applyAlignment="1" applyProtection="1">
      <alignment horizontal="center" vertical="center"/>
    </xf>
    <xf numFmtId="38" fontId="7" fillId="0" borderId="5" xfId="1" applyFont="1" applyBorder="1" applyAlignment="1" applyProtection="1">
      <alignment horizontal="center" vertical="center"/>
    </xf>
    <xf numFmtId="38" fontId="7" fillId="0" borderId="36" xfId="1" applyFont="1" applyBorder="1" applyAlignment="1" applyProtection="1">
      <alignment horizontal="center" vertical="center"/>
    </xf>
    <xf numFmtId="38" fontId="7" fillId="0" borderId="4" xfId="1" applyFont="1" applyBorder="1" applyAlignment="1" applyProtection="1">
      <alignment horizontal="center" vertical="center" shrinkToFit="1"/>
    </xf>
    <xf numFmtId="38" fontId="7" fillId="0" borderId="0" xfId="1" applyFont="1" applyBorder="1" applyAlignment="1" applyProtection="1">
      <alignment horizontal="center"/>
    </xf>
    <xf numFmtId="38" fontId="7" fillId="0" borderId="4" xfId="1" applyFont="1" applyBorder="1" applyAlignment="1" applyProtection="1">
      <alignment horizontal="center"/>
    </xf>
    <xf numFmtId="38" fontId="7" fillId="0" borderId="37" xfId="1" applyFont="1" applyBorder="1" applyAlignment="1">
      <alignment horizontal="center"/>
    </xf>
    <xf numFmtId="38" fontId="7" fillId="0" borderId="5" xfId="1" applyFont="1" applyBorder="1" applyAlignment="1">
      <alignment horizontal="center" vertical="center"/>
    </xf>
    <xf numFmtId="38" fontId="7" fillId="0" borderId="36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38" xfId="1" applyFont="1" applyBorder="1" applyAlignment="1">
      <alignment horizontal="center" vertical="center"/>
    </xf>
    <xf numFmtId="38" fontId="7" fillId="0" borderId="39" xfId="1" applyFont="1" applyBorder="1" applyAlignment="1">
      <alignment horizontal="center" vertical="center"/>
    </xf>
    <xf numFmtId="38" fontId="7" fillId="0" borderId="40" xfId="1" applyFont="1" applyBorder="1" applyAlignment="1">
      <alignment vertical="center"/>
    </xf>
    <xf numFmtId="38" fontId="7" fillId="0" borderId="41" xfId="1" applyFont="1" applyBorder="1" applyAlignment="1">
      <alignment vertical="center"/>
    </xf>
    <xf numFmtId="38" fontId="7" fillId="0" borderId="42" xfId="1" applyFont="1" applyFill="1" applyBorder="1" applyAlignment="1">
      <alignment horizontal="right" wrapText="1"/>
    </xf>
    <xf numFmtId="38" fontId="7" fillId="0" borderId="43" xfId="1" applyFont="1" applyFill="1" applyBorder="1" applyAlignment="1">
      <alignment horizontal="right" wrapText="1"/>
    </xf>
    <xf numFmtId="38" fontId="7" fillId="0" borderId="44" xfId="1" applyFont="1" applyFill="1" applyBorder="1" applyAlignment="1">
      <alignment horizontal="right" wrapText="1"/>
    </xf>
    <xf numFmtId="38" fontId="7" fillId="0" borderId="45" xfId="1" applyFont="1" applyBorder="1" applyAlignment="1">
      <alignment vertical="center"/>
    </xf>
    <xf numFmtId="38" fontId="7" fillId="0" borderId="46" xfId="1" applyFont="1" applyFill="1" applyBorder="1" applyAlignment="1">
      <alignment horizontal="right" wrapText="1"/>
    </xf>
    <xf numFmtId="38" fontId="7" fillId="0" borderId="47" xfId="1" applyFont="1" applyFill="1" applyBorder="1" applyAlignment="1">
      <alignment horizontal="right" wrapText="1"/>
    </xf>
    <xf numFmtId="38" fontId="7" fillId="0" borderId="48" xfId="1" applyFont="1" applyFill="1" applyBorder="1" applyAlignment="1">
      <alignment horizontal="right" wrapText="1"/>
    </xf>
    <xf numFmtId="38" fontId="7" fillId="0" borderId="49" xfId="1" applyFont="1" applyBorder="1" applyAlignment="1">
      <alignment vertical="center"/>
    </xf>
    <xf numFmtId="38" fontId="7" fillId="0" borderId="50" xfId="1" applyFont="1" applyBorder="1" applyAlignment="1">
      <alignment vertical="center"/>
    </xf>
    <xf numFmtId="38" fontId="7" fillId="0" borderId="51" xfId="1" applyFont="1" applyFill="1" applyBorder="1" applyAlignment="1">
      <alignment horizontal="right" wrapText="1"/>
    </xf>
    <xf numFmtId="38" fontId="7" fillId="0" borderId="52" xfId="1" applyFont="1" applyFill="1" applyBorder="1" applyAlignment="1">
      <alignment horizontal="right" wrapText="1"/>
    </xf>
    <xf numFmtId="38" fontId="7" fillId="0" borderId="53" xfId="1" applyFont="1" applyFill="1" applyBorder="1" applyAlignment="1">
      <alignment horizontal="right" wrapText="1"/>
    </xf>
    <xf numFmtId="38" fontId="7" fillId="0" borderId="54" xfId="1" applyFont="1" applyFill="1" applyBorder="1" applyAlignment="1">
      <alignment horizontal="right" wrapText="1"/>
    </xf>
    <xf numFmtId="38" fontId="7" fillId="0" borderId="55" xfId="1" applyFont="1" applyFill="1" applyBorder="1" applyAlignment="1">
      <alignment horizontal="right" wrapText="1"/>
    </xf>
    <xf numFmtId="38" fontId="7" fillId="0" borderId="56" xfId="1" applyFont="1" applyFill="1" applyBorder="1" applyAlignment="1">
      <alignment horizontal="right" wrapText="1"/>
    </xf>
    <xf numFmtId="38" fontId="7" fillId="0" borderId="57" xfId="1" applyFont="1" applyFill="1" applyBorder="1" applyAlignment="1">
      <alignment horizontal="right" wrapText="1"/>
    </xf>
    <xf numFmtId="38" fontId="7" fillId="0" borderId="58" xfId="1" applyFont="1" applyBorder="1" applyAlignment="1">
      <alignment vertical="center"/>
    </xf>
    <xf numFmtId="38" fontId="7" fillId="0" borderId="59" xfId="1" applyFont="1" applyBorder="1" applyAlignment="1">
      <alignment vertical="center"/>
    </xf>
    <xf numFmtId="38" fontId="7" fillId="0" borderId="60" xfId="1" applyFont="1" applyBorder="1" applyAlignment="1">
      <alignment vertical="center"/>
    </xf>
    <xf numFmtId="38" fontId="7" fillId="0" borderId="0" xfId="1" applyFont="1" applyAlignment="1" applyProtection="1">
      <alignment horizontal="center"/>
    </xf>
    <xf numFmtId="38" fontId="7" fillId="0" borderId="0" xfId="1" applyFont="1" applyAlignment="1" applyProtection="1">
      <alignment horizontal="center" vertical="center"/>
    </xf>
    <xf numFmtId="38" fontId="7" fillId="0" borderId="24" xfId="1" applyFont="1" applyBorder="1" applyAlignment="1" applyProtection="1">
      <alignment horizontal="left" vertical="center"/>
    </xf>
    <xf numFmtId="38" fontId="7" fillId="0" borderId="24" xfId="1" applyFont="1" applyBorder="1" applyAlignment="1" applyProtection="1">
      <alignment horizontal="center" vertical="center"/>
    </xf>
    <xf numFmtId="38" fontId="7" fillId="0" borderId="25" xfId="1" applyFont="1" applyBorder="1" applyAlignment="1" applyProtection="1">
      <alignment horizontal="center" vertical="center"/>
    </xf>
    <xf numFmtId="38" fontId="7" fillId="0" borderId="22" xfId="1" applyFont="1" applyBorder="1" applyAlignment="1" applyProtection="1">
      <alignment horizontal="center" vertical="center"/>
    </xf>
    <xf numFmtId="38" fontId="7" fillId="0" borderId="61" xfId="1" applyFont="1" applyBorder="1" applyAlignment="1">
      <alignment vertical="center"/>
    </xf>
    <xf numFmtId="38" fontId="7" fillId="0" borderId="62" xfId="1" applyFont="1" applyBorder="1" applyAlignment="1">
      <alignment vertical="center"/>
    </xf>
    <xf numFmtId="38" fontId="7" fillId="0" borderId="63" xfId="1" applyFont="1" applyBorder="1" applyAlignment="1" applyProtection="1">
      <alignment horizontal="centerContinuous" vertical="center"/>
    </xf>
    <xf numFmtId="38" fontId="7" fillId="0" borderId="3" xfId="1" applyFont="1" applyBorder="1" applyAlignment="1">
      <alignment horizontal="centerContinuous" vertical="center"/>
    </xf>
    <xf numFmtId="38" fontId="7" fillId="0" borderId="64" xfId="1" applyFont="1" applyBorder="1" applyAlignment="1">
      <alignment horizontal="centerContinuous" vertical="center"/>
    </xf>
    <xf numFmtId="38" fontId="7" fillId="0" borderId="1" xfId="1" applyFont="1" applyBorder="1" applyAlignment="1">
      <alignment horizontal="centerContinuous" vertical="center"/>
    </xf>
    <xf numFmtId="38" fontId="7" fillId="0" borderId="65" xfId="1" applyFont="1" applyBorder="1" applyAlignment="1" applyProtection="1">
      <alignment horizontal="centerContinuous" vertical="center"/>
    </xf>
    <xf numFmtId="38" fontId="7" fillId="0" borderId="66" xfId="1" applyFont="1" applyBorder="1" applyAlignment="1">
      <alignment horizontal="centerContinuous" vertical="center"/>
    </xf>
    <xf numFmtId="38" fontId="7" fillId="0" borderId="67" xfId="1" applyFont="1" applyBorder="1" applyAlignment="1" applyProtection="1">
      <alignment horizontal="centerContinuous" vertical="center"/>
    </xf>
    <xf numFmtId="38" fontId="7" fillId="0" borderId="68" xfId="1" applyFont="1" applyBorder="1" applyAlignment="1">
      <alignment horizontal="centerContinuous" vertical="center"/>
    </xf>
    <xf numFmtId="38" fontId="7" fillId="0" borderId="65" xfId="1" applyFont="1" applyBorder="1" applyAlignment="1">
      <alignment horizontal="centerContinuous" vertical="center"/>
    </xf>
    <xf numFmtId="38" fontId="7" fillId="0" borderId="69" xfId="1" applyFont="1" applyBorder="1" applyAlignment="1">
      <alignment horizontal="centerContinuous" vertical="center"/>
    </xf>
    <xf numFmtId="38" fontId="7" fillId="0" borderId="70" xfId="1" applyFont="1" applyBorder="1" applyAlignment="1">
      <alignment vertical="center"/>
    </xf>
    <xf numFmtId="38" fontId="7" fillId="0" borderId="71" xfId="1" applyFont="1" applyBorder="1" applyAlignment="1" applyProtection="1">
      <alignment horizontal="centerContinuous" vertical="center"/>
    </xf>
    <xf numFmtId="38" fontId="7" fillId="0" borderId="27" xfId="1" applyFont="1" applyBorder="1" applyAlignment="1" applyProtection="1">
      <alignment horizontal="centerContinuous" vertical="center"/>
    </xf>
    <xf numFmtId="38" fontId="7" fillId="0" borderId="27" xfId="1" applyFont="1" applyBorder="1" applyAlignment="1">
      <alignment horizontal="centerContinuous" vertical="center"/>
    </xf>
    <xf numFmtId="38" fontId="7" fillId="0" borderId="72" xfId="1" applyFont="1" applyBorder="1" applyAlignment="1" applyProtection="1">
      <alignment horizontal="center" vertical="center"/>
    </xf>
    <xf numFmtId="38" fontId="7" fillId="0" borderId="5" xfId="1" applyFont="1" applyBorder="1" applyAlignment="1">
      <alignment vertical="center"/>
    </xf>
    <xf numFmtId="38" fontId="7" fillId="0" borderId="73" xfId="1" applyFont="1" applyBorder="1" applyAlignment="1">
      <alignment horizontal="centerContinuous" vertical="center"/>
    </xf>
    <xf numFmtId="38" fontId="7" fillId="0" borderId="74" xfId="1" applyFont="1" applyBorder="1" applyAlignment="1">
      <alignment horizontal="centerContinuous" vertical="center"/>
    </xf>
    <xf numFmtId="38" fontId="7" fillId="0" borderId="33" xfId="1" applyFont="1" applyBorder="1" applyAlignment="1">
      <alignment horizontal="center" vertical="center"/>
    </xf>
    <xf numFmtId="38" fontId="7" fillId="0" borderId="69" xfId="1" applyFont="1" applyBorder="1" applyAlignment="1">
      <alignment horizontal="center" vertical="center"/>
    </xf>
    <xf numFmtId="38" fontId="7" fillId="0" borderId="75" xfId="1" applyFont="1" applyBorder="1" applyAlignment="1">
      <alignment horizontal="center" vertical="center"/>
    </xf>
    <xf numFmtId="38" fontId="10" fillId="0" borderId="29" xfId="1" applyFont="1" applyBorder="1" applyAlignment="1">
      <alignment horizontal="center" vertical="center"/>
    </xf>
    <xf numFmtId="38" fontId="7" fillId="0" borderId="30" xfId="1" applyFont="1" applyBorder="1" applyAlignment="1">
      <alignment horizontal="center" vertical="center"/>
    </xf>
    <xf numFmtId="38" fontId="7" fillId="0" borderId="71" xfId="1" applyFont="1" applyBorder="1" applyAlignment="1">
      <alignment horizontal="center" vertical="center"/>
    </xf>
    <xf numFmtId="38" fontId="7" fillId="0" borderId="5" xfId="1" applyFont="1" applyBorder="1" applyAlignment="1">
      <alignment horizontal="centerContinuous" vertical="center"/>
    </xf>
    <xf numFmtId="38" fontId="7" fillId="0" borderId="4" xfId="1" applyFont="1" applyBorder="1" applyAlignment="1">
      <alignment horizontal="centerContinuous" vertical="center"/>
    </xf>
    <xf numFmtId="38" fontId="7" fillId="0" borderId="76" xfId="1" applyFont="1" applyBorder="1" applyAlignment="1">
      <alignment horizontal="center" vertical="center"/>
    </xf>
    <xf numFmtId="38" fontId="7" fillId="0" borderId="77" xfId="1" applyFont="1" applyBorder="1" applyAlignment="1">
      <alignment horizontal="center" vertical="center"/>
    </xf>
    <xf numFmtId="38" fontId="7" fillId="0" borderId="73" xfId="1" applyFont="1" applyBorder="1" applyAlignment="1">
      <alignment horizontal="center" vertical="center"/>
    </xf>
    <xf numFmtId="38" fontId="10" fillId="0" borderId="0" xfId="1" applyFont="1" applyBorder="1" applyAlignment="1">
      <alignment horizontal="center" vertical="center"/>
    </xf>
    <xf numFmtId="38" fontId="7" fillId="0" borderId="77" xfId="1" applyFont="1" applyBorder="1" applyAlignment="1">
      <alignment horizontal="center"/>
    </xf>
    <xf numFmtId="38" fontId="7" fillId="0" borderId="73" xfId="1" applyFont="1" applyBorder="1" applyAlignment="1">
      <alignment vertical="center"/>
    </xf>
    <xf numFmtId="38" fontId="7" fillId="0" borderId="78" xfId="1" applyFont="1" applyFill="1" applyBorder="1" applyAlignment="1">
      <alignment horizontal="right" wrapText="1"/>
    </xf>
    <xf numFmtId="38" fontId="7" fillId="0" borderId="79" xfId="1" applyFont="1" applyFill="1" applyBorder="1" applyAlignment="1">
      <alignment horizontal="right" wrapText="1"/>
    </xf>
    <xf numFmtId="38" fontId="7" fillId="0" borderId="0" xfId="1" applyFont="1" applyAlignment="1" applyProtection="1">
      <alignment horizontal="centerContinuous"/>
    </xf>
    <xf numFmtId="38" fontId="7" fillId="0" borderId="0" xfId="1" applyFont="1" applyProtection="1"/>
    <xf numFmtId="38" fontId="7" fillId="0" borderId="0" xfId="1" applyFont="1" applyBorder="1"/>
    <xf numFmtId="38" fontId="7" fillId="0" borderId="0" xfId="1" applyFont="1" applyBorder="1" applyProtection="1"/>
    <xf numFmtId="38" fontId="7" fillId="0" borderId="0" xfId="1" applyFont="1" applyAlignment="1">
      <alignment horizontal="right"/>
    </xf>
    <xf numFmtId="38" fontId="7" fillId="0" borderId="80" xfId="1" applyFont="1" applyBorder="1" applyAlignment="1" applyProtection="1">
      <alignment horizontal="centerContinuous" vertical="center"/>
    </xf>
    <xf numFmtId="38" fontId="7" fillId="0" borderId="81" xfId="1" applyFont="1" applyBorder="1" applyAlignment="1" applyProtection="1">
      <alignment horizontal="centerContinuous" vertical="center"/>
    </xf>
    <xf numFmtId="38" fontId="7" fillId="0" borderId="21" xfId="1" applyFont="1" applyBorder="1" applyAlignment="1" applyProtection="1">
      <alignment horizontal="centerContinuous" vertical="center"/>
    </xf>
    <xf numFmtId="38" fontId="7" fillId="0" borderId="3" xfId="1" applyFont="1" applyBorder="1" applyAlignment="1" applyProtection="1">
      <alignment horizontal="centerContinuous" vertical="center"/>
    </xf>
    <xf numFmtId="38" fontId="7" fillId="0" borderId="82" xfId="1" applyFont="1" applyBorder="1" applyAlignment="1" applyProtection="1">
      <alignment horizontal="centerContinuous" vertical="center"/>
    </xf>
    <xf numFmtId="38" fontId="7" fillId="0" borderId="83" xfId="1" applyFont="1" applyBorder="1" applyAlignment="1" applyProtection="1">
      <alignment horizontal="centerContinuous" vertical="center"/>
    </xf>
    <xf numFmtId="38" fontId="7" fillId="0" borderId="67" xfId="1" applyFont="1" applyBorder="1" applyAlignment="1">
      <alignment horizontal="centerContinuous" vertical="center"/>
    </xf>
    <xf numFmtId="38" fontId="7" fillId="0" borderId="84" xfId="1" applyFont="1" applyBorder="1" applyAlignment="1">
      <alignment horizontal="centerContinuous" vertical="center"/>
    </xf>
    <xf numFmtId="38" fontId="7" fillId="0" borderId="85" xfId="1" applyFont="1" applyBorder="1" applyAlignment="1" applyProtection="1">
      <alignment horizontal="centerContinuous" vertical="center"/>
    </xf>
    <xf numFmtId="38" fontId="7" fillId="0" borderId="86" xfId="1" applyFont="1" applyBorder="1" applyAlignment="1">
      <alignment horizontal="centerContinuous" vertical="center"/>
    </xf>
    <xf numFmtId="38" fontId="7" fillId="0" borderId="29" xfId="1" applyFont="1" applyBorder="1" applyAlignment="1">
      <alignment horizontal="centerContinuous" vertical="center"/>
    </xf>
    <xf numFmtId="38" fontId="7" fillId="0" borderId="60" xfId="1" applyFont="1" applyBorder="1"/>
    <xf numFmtId="38" fontId="7" fillId="0" borderId="87" xfId="1" applyFont="1" applyBorder="1" applyAlignment="1" applyProtection="1">
      <alignment horizontal="centerContinuous" vertical="center"/>
    </xf>
    <xf numFmtId="38" fontId="7" fillId="0" borderId="25" xfId="1" applyFont="1" applyBorder="1" applyAlignment="1">
      <alignment horizontal="centerContinuous" vertical="center"/>
    </xf>
    <xf numFmtId="38" fontId="7" fillId="0" borderId="29" xfId="1" applyFont="1" applyBorder="1" applyAlignment="1" applyProtection="1">
      <alignment horizontal="center" vertical="center"/>
    </xf>
    <xf numFmtId="38" fontId="7" fillId="0" borderId="33" xfId="1" applyFont="1" applyBorder="1" applyAlignment="1" applyProtection="1">
      <alignment horizontal="center" vertical="center"/>
    </xf>
    <xf numFmtId="38" fontId="7" fillId="0" borderId="88" xfId="1" applyFont="1" applyBorder="1" applyAlignment="1">
      <alignment horizontal="center" vertical="center"/>
    </xf>
    <xf numFmtId="38" fontId="7" fillId="0" borderId="89" xfId="1" applyFont="1" applyBorder="1" applyAlignment="1" applyProtection="1">
      <alignment horizontal="centerContinuous" vertical="center"/>
    </xf>
    <xf numFmtId="38" fontId="7" fillId="0" borderId="1" xfId="1" applyFont="1" applyBorder="1" applyAlignment="1" applyProtection="1">
      <alignment horizontal="centerContinuous" vertical="center"/>
    </xf>
    <xf numFmtId="38" fontId="7" fillId="0" borderId="90" xfId="1" applyFont="1" applyBorder="1" applyAlignment="1" applyProtection="1">
      <alignment horizontal="centerContinuous" vertical="center"/>
    </xf>
    <xf numFmtId="38" fontId="7" fillId="0" borderId="1" xfId="1" applyFont="1" applyBorder="1" applyAlignment="1" applyProtection="1">
      <alignment horizontal="center" vertical="center"/>
    </xf>
    <xf numFmtId="38" fontId="7" fillId="0" borderId="76" xfId="1" applyFont="1" applyBorder="1" applyAlignment="1">
      <alignment vertical="center"/>
    </xf>
    <xf numFmtId="38" fontId="7" fillId="0" borderId="38" xfId="1" applyFont="1" applyBorder="1" applyAlignment="1">
      <alignment horizontal="center"/>
    </xf>
    <xf numFmtId="38" fontId="7" fillId="0" borderId="30" xfId="1" applyFont="1" applyBorder="1" applyAlignment="1">
      <alignment horizontal="center"/>
    </xf>
    <xf numFmtId="38" fontId="7" fillId="0" borderId="91" xfId="1" applyFont="1" applyBorder="1" applyAlignment="1">
      <alignment horizontal="center" vertical="center"/>
    </xf>
    <xf numFmtId="38" fontId="7" fillId="0" borderId="91" xfId="1" applyFont="1" applyBorder="1" applyAlignment="1">
      <alignment horizontal="center"/>
    </xf>
    <xf numFmtId="38" fontId="7" fillId="0" borderId="33" xfId="1" applyFont="1" applyBorder="1" applyAlignment="1" applyProtection="1">
      <alignment vertical="center"/>
    </xf>
    <xf numFmtId="38" fontId="7" fillId="0" borderId="38" xfId="1" applyFont="1" applyBorder="1" applyAlignment="1">
      <alignment vertical="center"/>
    </xf>
    <xf numFmtId="38" fontId="7" fillId="0" borderId="0" xfId="1" applyFont="1" applyAlignment="1">
      <alignment horizontal="right" vertical="center"/>
    </xf>
    <xf numFmtId="38" fontId="7" fillId="0" borderId="69" xfId="1" applyFont="1" applyBorder="1" applyAlignment="1" applyProtection="1">
      <alignment horizontal="center" vertical="center"/>
    </xf>
    <xf numFmtId="38" fontId="7" fillId="0" borderId="30" xfId="1" applyFont="1" applyBorder="1" applyAlignment="1">
      <alignment horizontal="centerContinuous" vertical="center"/>
    </xf>
    <xf numFmtId="38" fontId="7" fillId="0" borderId="82" xfId="1" applyFont="1" applyBorder="1" applyAlignment="1">
      <alignment horizontal="center" vertical="center"/>
    </xf>
    <xf numFmtId="38" fontId="7" fillId="0" borderId="88" xfId="1" applyFont="1" applyBorder="1" applyAlignment="1">
      <alignment vertical="center"/>
    </xf>
    <xf numFmtId="38" fontId="7" fillId="0" borderId="70" xfId="1" applyFont="1" applyBorder="1" applyAlignment="1">
      <alignment horizontal="center"/>
    </xf>
    <xf numFmtId="38" fontId="7" fillId="0" borderId="92" xfId="1" applyFont="1" applyBorder="1" applyAlignment="1">
      <alignment horizontal="center" vertical="center"/>
    </xf>
    <xf numFmtId="38" fontId="7" fillId="0" borderId="32" xfId="1" applyFont="1" applyBorder="1" applyAlignment="1">
      <alignment horizontal="center" vertical="center"/>
    </xf>
    <xf numFmtId="38" fontId="10" fillId="0" borderId="27" xfId="1" applyFont="1" applyBorder="1" applyAlignment="1">
      <alignment horizontal="center" vertical="center"/>
    </xf>
    <xf numFmtId="38" fontId="10" fillId="0" borderId="5" xfId="1" applyFont="1" applyBorder="1" applyAlignment="1">
      <alignment horizontal="center" vertical="center"/>
    </xf>
    <xf numFmtId="38" fontId="7" fillId="0" borderId="93" xfId="1" applyFont="1" applyFill="1" applyBorder="1" applyAlignment="1">
      <alignment horizontal="right" wrapText="1"/>
    </xf>
    <xf numFmtId="38" fontId="7" fillId="0" borderId="94" xfId="1" applyFont="1" applyFill="1" applyBorder="1" applyAlignment="1">
      <alignment horizontal="right" wrapText="1"/>
    </xf>
    <xf numFmtId="38" fontId="7" fillId="0" borderId="95" xfId="1" applyFont="1" applyFill="1" applyBorder="1" applyAlignment="1">
      <alignment horizontal="right" wrapText="1"/>
    </xf>
    <xf numFmtId="38" fontId="7" fillId="0" borderId="96" xfId="1" applyFont="1" applyFill="1" applyBorder="1" applyAlignment="1">
      <alignment horizontal="right" wrapText="1"/>
    </xf>
    <xf numFmtId="38" fontId="7" fillId="0" borderId="97" xfId="1" applyFont="1" applyFill="1" applyBorder="1" applyAlignment="1">
      <alignment horizontal="right" wrapText="1"/>
    </xf>
    <xf numFmtId="38" fontId="7" fillId="0" borderId="98" xfId="1" applyFont="1" applyBorder="1" applyAlignment="1" applyProtection="1">
      <alignment horizontal="centerContinuous" vertical="center"/>
    </xf>
    <xf numFmtId="38" fontId="7" fillId="0" borderId="23" xfId="1" applyFont="1" applyBorder="1" applyAlignment="1">
      <alignment horizontal="centerContinuous" vertical="center"/>
    </xf>
    <xf numFmtId="38" fontId="7" fillId="0" borderId="99" xfId="1" applyFont="1" applyBorder="1" applyAlignment="1">
      <alignment horizontal="centerContinuous" vertical="center"/>
    </xf>
    <xf numFmtId="38" fontId="7" fillId="0" borderId="88" xfId="1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Continuous" vertical="center"/>
    </xf>
    <xf numFmtId="38" fontId="7" fillId="0" borderId="76" xfId="1" applyFont="1" applyBorder="1" applyAlignment="1" applyProtection="1">
      <alignment horizontal="center" vertical="center"/>
    </xf>
    <xf numFmtId="38" fontId="7" fillId="0" borderId="82" xfId="1" applyFont="1" applyBorder="1" applyAlignment="1" applyProtection="1">
      <alignment horizontal="center"/>
    </xf>
    <xf numFmtId="38" fontId="7" fillId="0" borderId="38" xfId="1" applyFont="1" applyBorder="1" applyAlignment="1" applyProtection="1">
      <alignment horizontal="center"/>
    </xf>
    <xf numFmtId="38" fontId="7" fillId="0" borderId="3" xfId="1" applyFont="1" applyBorder="1" applyAlignment="1">
      <alignment horizontal="center"/>
    </xf>
    <xf numFmtId="38" fontId="7" fillId="0" borderId="69" xfId="1" applyFont="1" applyBorder="1" applyAlignment="1">
      <alignment horizontal="center"/>
    </xf>
    <xf numFmtId="38" fontId="7" fillId="0" borderId="0" xfId="1" applyFont="1" applyBorder="1" applyAlignment="1" applyProtection="1">
      <alignment vertical="center"/>
    </xf>
    <xf numFmtId="38" fontId="7" fillId="0" borderId="4" xfId="1" applyFont="1" applyBorder="1" applyAlignment="1" applyProtection="1">
      <alignment vertical="center"/>
    </xf>
    <xf numFmtId="38" fontId="7" fillId="0" borderId="100" xfId="1" applyFont="1" applyBorder="1" applyAlignment="1" applyProtection="1">
      <alignment horizontal="centerContinuous" vertical="center"/>
    </xf>
    <xf numFmtId="38" fontId="7" fillId="0" borderId="82" xfId="1" applyFont="1" applyBorder="1" applyAlignment="1" applyProtection="1">
      <alignment horizontal="center" vertical="center"/>
    </xf>
    <xf numFmtId="38" fontId="7" fillId="0" borderId="67" xfId="1" applyFont="1" applyBorder="1" applyAlignment="1" applyProtection="1">
      <alignment horizontal="center" vertical="center"/>
    </xf>
    <xf numFmtId="38" fontId="7" fillId="0" borderId="101" xfId="1" applyFont="1" applyBorder="1" applyAlignment="1" applyProtection="1">
      <alignment horizontal="center" vertical="center"/>
    </xf>
    <xf numFmtId="38" fontId="7" fillId="0" borderId="90" xfId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102" xfId="1" applyFont="1" applyBorder="1" applyAlignment="1" applyProtection="1">
      <alignment horizontal="center" vertical="center"/>
    </xf>
    <xf numFmtId="38" fontId="7" fillId="0" borderId="101" xfId="1" applyFont="1" applyBorder="1" applyAlignment="1">
      <alignment vertical="center"/>
    </xf>
    <xf numFmtId="38" fontId="7" fillId="0" borderId="91" xfId="1" applyFont="1" applyBorder="1" applyAlignment="1" applyProtection="1">
      <alignment horizontal="center" vertical="center"/>
    </xf>
    <xf numFmtId="38" fontId="7" fillId="0" borderId="8" xfId="1" applyFont="1" applyBorder="1" applyAlignment="1">
      <alignment horizontal="centerContinuous" vertical="center"/>
    </xf>
    <xf numFmtId="38" fontId="7" fillId="0" borderId="14" xfId="1" applyFont="1" applyBorder="1" applyAlignment="1">
      <alignment horizontal="centerContinuous" vertical="center"/>
    </xf>
    <xf numFmtId="38" fontId="7" fillId="0" borderId="103" xfId="1" applyFont="1" applyBorder="1" applyAlignment="1">
      <alignment horizontal="center" vertical="center"/>
    </xf>
    <xf numFmtId="38" fontId="7" fillId="0" borderId="103" xfId="1" applyFont="1" applyBorder="1" applyAlignment="1">
      <alignment vertical="center"/>
    </xf>
    <xf numFmtId="38" fontId="7" fillId="0" borderId="104" xfId="1" applyFont="1" applyBorder="1" applyAlignment="1">
      <alignment horizontal="center" vertical="center"/>
    </xf>
    <xf numFmtId="38" fontId="7" fillId="0" borderId="76" xfId="1" applyFont="1" applyBorder="1" applyAlignment="1">
      <alignment horizontal="center"/>
    </xf>
    <xf numFmtId="38" fontId="7" fillId="0" borderId="70" xfId="1" applyFont="1" applyBorder="1" applyAlignment="1">
      <alignment horizontal="center" vertical="center"/>
    </xf>
    <xf numFmtId="38" fontId="7" fillId="0" borderId="82" xfId="1" applyFont="1" applyBorder="1" applyAlignment="1">
      <alignment horizontal="center"/>
    </xf>
    <xf numFmtId="38" fontId="7" fillId="0" borderId="76" xfId="1" applyFont="1" applyBorder="1" applyAlignment="1" applyProtection="1">
      <alignment vertical="center"/>
    </xf>
    <xf numFmtId="38" fontId="7" fillId="0" borderId="105" xfId="1" applyFont="1" applyBorder="1" applyAlignment="1">
      <alignment horizontal="centerContinuous" vertical="center"/>
    </xf>
    <xf numFmtId="38" fontId="7" fillId="0" borderId="101" xfId="1" applyFont="1" applyBorder="1" applyAlignment="1" applyProtection="1">
      <alignment horizontal="centerContinuous" vertical="center"/>
    </xf>
    <xf numFmtId="38" fontId="7" fillId="0" borderId="37" xfId="1" applyFont="1" applyBorder="1" applyAlignment="1">
      <alignment vertical="center"/>
    </xf>
    <xf numFmtId="38" fontId="7" fillId="0" borderId="106" xfId="1" applyFont="1" applyBorder="1" applyAlignment="1">
      <alignment horizontal="centerContinuous" vertical="center"/>
    </xf>
    <xf numFmtId="38" fontId="7" fillId="0" borderId="0" xfId="1" applyFont="1" applyBorder="1" applyAlignment="1">
      <alignment horizontal="centerContinuous" vertical="center"/>
    </xf>
    <xf numFmtId="49" fontId="7" fillId="0" borderId="107" xfId="1" applyNumberFormat="1" applyFont="1" applyBorder="1" applyAlignment="1" applyProtection="1">
      <alignment horizontal="center"/>
    </xf>
    <xf numFmtId="38" fontId="7" fillId="0" borderId="108" xfId="1" applyFont="1" applyBorder="1" applyAlignment="1">
      <alignment vertical="center"/>
    </xf>
    <xf numFmtId="38" fontId="7" fillId="0" borderId="0" xfId="1" applyFont="1" applyAlignment="1" applyProtection="1">
      <alignment horizontal="right" vertical="center"/>
    </xf>
    <xf numFmtId="38" fontId="7" fillId="0" borderId="69" xfId="1" applyFont="1" applyBorder="1" applyAlignment="1">
      <alignment horizontal="center" vertical="center" shrinkToFit="1"/>
    </xf>
    <xf numFmtId="38" fontId="7" fillId="0" borderId="68" xfId="1" applyFont="1" applyBorder="1" applyAlignment="1" applyProtection="1">
      <alignment horizontal="centerContinuous" vertical="center"/>
    </xf>
    <xf numFmtId="38" fontId="7" fillId="0" borderId="74" xfId="1" applyFont="1" applyBorder="1" applyAlignment="1">
      <alignment vertical="center"/>
    </xf>
    <xf numFmtId="38" fontId="7" fillId="0" borderId="33" xfId="1" applyFont="1" applyBorder="1" applyAlignment="1">
      <alignment horizontal="center" vertical="center" shrinkToFit="1"/>
    </xf>
    <xf numFmtId="38" fontId="7" fillId="0" borderId="109" xfId="1" applyFont="1" applyFill="1" applyBorder="1" applyAlignment="1">
      <alignment horizontal="right" wrapText="1"/>
    </xf>
    <xf numFmtId="38" fontId="7" fillId="0" borderId="110" xfId="1" applyFont="1" applyFill="1" applyBorder="1" applyAlignment="1">
      <alignment horizontal="right" wrapText="1"/>
    </xf>
    <xf numFmtId="38" fontId="7" fillId="0" borderId="111" xfId="1" applyFont="1" applyFill="1" applyBorder="1" applyAlignment="1">
      <alignment horizontal="right" wrapText="1"/>
    </xf>
    <xf numFmtId="38" fontId="7" fillId="0" borderId="112" xfId="1" applyFont="1" applyFill="1" applyBorder="1" applyAlignment="1">
      <alignment horizontal="right" wrapText="1"/>
    </xf>
    <xf numFmtId="38" fontId="7" fillId="0" borderId="113" xfId="1" applyFont="1" applyFill="1" applyBorder="1" applyAlignment="1">
      <alignment horizontal="right" wrapText="1"/>
    </xf>
    <xf numFmtId="38" fontId="7" fillId="0" borderId="114" xfId="1" applyFont="1" applyBorder="1" applyAlignment="1" applyProtection="1">
      <alignment horizontal="centerContinuous" vertical="center"/>
    </xf>
    <xf numFmtId="38" fontId="7" fillId="0" borderId="74" xfId="1" applyFont="1" applyBorder="1" applyAlignment="1">
      <alignment horizontal="center"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103" xfId="1" applyFont="1" applyBorder="1" applyAlignment="1" applyProtection="1">
      <alignment horizontal="centerContinuous" vertical="center"/>
    </xf>
    <xf numFmtId="38" fontId="7" fillId="0" borderId="70" xfId="1" applyFont="1" applyBorder="1" applyAlignment="1" applyProtection="1">
      <alignment horizontal="centerContinuous" vertical="center"/>
    </xf>
    <xf numFmtId="38" fontId="7" fillId="0" borderId="77" xfId="1" applyFont="1" applyBorder="1" applyAlignment="1">
      <alignment vertical="center"/>
    </xf>
    <xf numFmtId="38" fontId="7" fillId="0" borderId="0" xfId="1" applyFont="1" applyBorder="1" applyAlignment="1" applyProtection="1">
      <alignment horizontal="right" vertical="center"/>
    </xf>
    <xf numFmtId="38" fontId="7" fillId="0" borderId="80" xfId="1" applyFont="1" applyBorder="1" applyAlignment="1" applyProtection="1">
      <alignment horizontal="distributed" vertical="center"/>
    </xf>
    <xf numFmtId="38" fontId="7" fillId="0" borderId="115" xfId="1" applyFont="1" applyBorder="1" applyAlignment="1">
      <alignment vertical="center"/>
    </xf>
    <xf numFmtId="38" fontId="7" fillId="0" borderId="116" xfId="1" applyFont="1" applyBorder="1" applyAlignment="1" applyProtection="1">
      <alignment horizontal="distributed" vertical="center"/>
    </xf>
    <xf numFmtId="38" fontId="7" fillId="0" borderId="36" xfId="1" applyFont="1" applyBorder="1" applyAlignment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22" xfId="1" applyFont="1" applyBorder="1" applyAlignment="1">
      <alignment horizontal="centerContinuous" vertical="center"/>
    </xf>
    <xf numFmtId="38" fontId="7" fillId="0" borderId="69" xfId="1" applyFont="1" applyBorder="1" applyAlignment="1">
      <alignment vertical="center"/>
    </xf>
    <xf numFmtId="38" fontId="7" fillId="0" borderId="82" xfId="1" applyFont="1" applyBorder="1" applyAlignment="1" applyProtection="1">
      <alignment horizontal="distributed" vertical="center"/>
    </xf>
    <xf numFmtId="38" fontId="7" fillId="0" borderId="4" xfId="1" applyFont="1" applyBorder="1" applyAlignment="1">
      <alignment vertical="center"/>
    </xf>
    <xf numFmtId="38" fontId="17" fillId="0" borderId="4" xfId="1" applyFont="1" applyBorder="1" applyAlignment="1">
      <alignment horizontal="center" vertical="center" shrinkToFit="1"/>
    </xf>
    <xf numFmtId="38" fontId="7" fillId="0" borderId="22" xfId="1" applyFont="1" applyFill="1" applyBorder="1" applyAlignment="1">
      <alignment horizontal="right" wrapText="1"/>
    </xf>
    <xf numFmtId="38" fontId="7" fillId="0" borderId="21" xfId="1" applyFont="1" applyBorder="1" applyAlignment="1" applyProtection="1">
      <alignment horizontal="center" vertical="center"/>
    </xf>
    <xf numFmtId="38" fontId="7" fillId="0" borderId="117" xfId="1" applyFont="1" applyBorder="1" applyAlignment="1" applyProtection="1">
      <alignment horizontal="centerContinuous" vertical="center"/>
    </xf>
    <xf numFmtId="38" fontId="7" fillId="0" borderId="114" xfId="1" applyFont="1" applyBorder="1" applyAlignment="1" applyProtection="1">
      <alignment horizontal="distributed" vertical="center"/>
    </xf>
    <xf numFmtId="38" fontId="7" fillId="0" borderId="76" xfId="1" applyFont="1" applyBorder="1" applyAlignment="1" applyProtection="1">
      <alignment horizontal="center"/>
    </xf>
    <xf numFmtId="38" fontId="7" fillId="0" borderId="118" xfId="1" applyFont="1" applyFill="1" applyBorder="1" applyAlignment="1">
      <alignment horizontal="right" wrapText="1"/>
    </xf>
    <xf numFmtId="38" fontId="7" fillId="0" borderId="119" xfId="1" applyFont="1" applyBorder="1" applyAlignment="1">
      <alignment vertical="center"/>
    </xf>
    <xf numFmtId="38" fontId="7" fillId="0" borderId="120" xfId="1" applyFont="1" applyFill="1" applyBorder="1" applyAlignment="1">
      <alignment horizontal="right" wrapText="1"/>
    </xf>
    <xf numFmtId="38" fontId="7" fillId="0" borderId="121" xfId="1" applyFont="1" applyBorder="1" applyAlignment="1">
      <alignment vertical="center"/>
    </xf>
    <xf numFmtId="38" fontId="7" fillId="0" borderId="122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horizontal="centerContinuous" vertical="center"/>
    </xf>
    <xf numFmtId="38" fontId="7" fillId="0" borderId="123" xfId="1" applyFont="1" applyBorder="1" applyAlignment="1">
      <alignment vertical="center"/>
    </xf>
    <xf numFmtId="38" fontId="7" fillId="0" borderId="124" xfId="1" applyFont="1" applyBorder="1" applyAlignment="1">
      <alignment vertical="center"/>
    </xf>
    <xf numFmtId="38" fontId="7" fillId="0" borderId="125" xfId="1" applyFont="1" applyBorder="1" applyAlignment="1">
      <alignment vertical="center"/>
    </xf>
    <xf numFmtId="38" fontId="7" fillId="0" borderId="126" xfId="1" applyFont="1" applyBorder="1" applyAlignment="1">
      <alignment vertical="center"/>
    </xf>
    <xf numFmtId="38" fontId="7" fillId="0" borderId="109" xfId="1" applyFont="1" applyBorder="1" applyAlignment="1">
      <alignment vertical="center"/>
    </xf>
    <xf numFmtId="38" fontId="7" fillId="0" borderId="110" xfId="1" applyFont="1" applyBorder="1" applyAlignment="1">
      <alignment vertical="center"/>
    </xf>
    <xf numFmtId="38" fontId="7" fillId="0" borderId="111" xfId="1" applyFont="1" applyBorder="1" applyAlignment="1">
      <alignment vertical="center"/>
    </xf>
    <xf numFmtId="38" fontId="7" fillId="0" borderId="35" xfId="1" applyFont="1" applyBorder="1" applyAlignment="1">
      <alignment vertical="center"/>
    </xf>
    <xf numFmtId="38" fontId="7" fillId="0" borderId="127" xfId="1" applyFont="1" applyBorder="1" applyAlignment="1">
      <alignment horizontal="left" vertical="center"/>
    </xf>
    <xf numFmtId="38" fontId="7" fillId="0" borderId="21" xfId="1" applyFont="1" applyBorder="1" applyAlignment="1">
      <alignment horizontal="centerContinuous" vertical="center"/>
    </xf>
    <xf numFmtId="38" fontId="7" fillId="0" borderId="122" xfId="1" applyFont="1" applyBorder="1" applyAlignment="1">
      <alignment horizontal="centerContinuous" vertical="center"/>
    </xf>
    <xf numFmtId="38" fontId="7" fillId="0" borderId="90" xfId="1" applyFont="1" applyBorder="1" applyAlignment="1">
      <alignment horizontal="centerContinuous" vertical="center"/>
    </xf>
    <xf numFmtId="38" fontId="7" fillId="0" borderId="128" xfId="1" applyFont="1" applyFill="1" applyBorder="1" applyAlignment="1">
      <alignment horizontal="right" wrapText="1"/>
    </xf>
    <xf numFmtId="38" fontId="7" fillId="0" borderId="129" xfId="1" applyFont="1" applyBorder="1" applyAlignment="1">
      <alignment vertical="center"/>
    </xf>
    <xf numFmtId="38" fontId="7" fillId="0" borderId="130" xfId="1" applyFont="1" applyBorder="1" applyAlignment="1">
      <alignment vertical="center"/>
    </xf>
    <xf numFmtId="38" fontId="7" fillId="0" borderId="70" xfId="1" applyFont="1" applyBorder="1" applyAlignment="1" applyProtection="1">
      <alignment horizontal="left"/>
    </xf>
    <xf numFmtId="38" fontId="7" fillId="0" borderId="76" xfId="1" applyFont="1" applyBorder="1" applyAlignment="1" applyProtection="1">
      <alignment horizontal="distributed" vertical="center"/>
    </xf>
    <xf numFmtId="38" fontId="7" fillId="0" borderId="39" xfId="1" applyFont="1" applyBorder="1" applyAlignment="1">
      <alignment horizontal="center"/>
    </xf>
    <xf numFmtId="38" fontId="7" fillId="0" borderId="39" xfId="1" applyFont="1" applyBorder="1" applyAlignment="1">
      <alignment vertical="center"/>
    </xf>
    <xf numFmtId="49" fontId="7" fillId="0" borderId="15" xfId="1" applyNumberFormat="1" applyFont="1" applyBorder="1" applyAlignment="1">
      <alignment horizontal="center"/>
    </xf>
    <xf numFmtId="38" fontId="7" fillId="0" borderId="131" xfId="1" applyFont="1" applyBorder="1" applyAlignment="1">
      <alignment vertical="center"/>
    </xf>
    <xf numFmtId="38" fontId="7" fillId="0" borderId="87" xfId="1" applyFont="1" applyBorder="1" applyAlignment="1" applyProtection="1">
      <alignment horizontal="left" vertical="center"/>
    </xf>
    <xf numFmtId="38" fontId="7" fillId="0" borderId="22" xfId="1" applyFont="1" applyBorder="1" applyAlignment="1" applyProtection="1">
      <alignment horizontal="left" vertical="center"/>
    </xf>
    <xf numFmtId="38" fontId="7" fillId="0" borderId="122" xfId="1" applyFont="1" applyBorder="1" applyAlignment="1" applyProtection="1">
      <alignment horizontal="left" vertical="center"/>
    </xf>
    <xf numFmtId="38" fontId="7" fillId="0" borderId="90" xfId="1" applyFont="1" applyBorder="1" applyAlignment="1" applyProtection="1">
      <alignment horizontal="center" vertical="center"/>
    </xf>
    <xf numFmtId="38" fontId="7" fillId="0" borderId="31" xfId="1" applyFont="1" applyBorder="1" applyAlignment="1">
      <alignment horizontal="center" vertical="center"/>
    </xf>
    <xf numFmtId="38" fontId="7" fillId="0" borderId="26" xfId="1" applyFont="1" applyBorder="1" applyAlignment="1">
      <alignment horizontal="center" vertical="center"/>
    </xf>
    <xf numFmtId="38" fontId="7" fillId="0" borderId="132" xfId="1" applyFont="1" applyBorder="1" applyAlignment="1" applyProtection="1">
      <alignment horizontal="centerContinuous" vertical="center"/>
    </xf>
    <xf numFmtId="38" fontId="7" fillId="0" borderId="122" xfId="1" applyFont="1" applyBorder="1" applyAlignment="1" applyProtection="1">
      <alignment horizontal="centerContinuous" vertical="center"/>
    </xf>
    <xf numFmtId="38" fontId="7" fillId="0" borderId="34" xfId="1" applyFont="1" applyBorder="1" applyAlignment="1" applyProtection="1">
      <alignment horizontal="center" vertical="center"/>
    </xf>
    <xf numFmtId="38" fontId="7" fillId="0" borderId="19" xfId="1" applyFont="1" applyBorder="1" applyAlignment="1">
      <alignment vertical="center"/>
    </xf>
    <xf numFmtId="38" fontId="7" fillId="0" borderId="35" xfId="1" applyFont="1" applyFill="1" applyBorder="1" applyAlignment="1">
      <alignment horizontal="right" wrapText="1"/>
    </xf>
    <xf numFmtId="38" fontId="7" fillId="0" borderId="21" xfId="1" applyFont="1" applyBorder="1" applyAlignment="1" applyProtection="1">
      <alignment horizontal="left" vertical="center"/>
    </xf>
    <xf numFmtId="38" fontId="7" fillId="0" borderId="130" xfId="1" applyFont="1" applyBorder="1" applyAlignment="1">
      <alignment horizontal="centerContinuous" vertical="center"/>
    </xf>
    <xf numFmtId="38" fontId="7" fillId="0" borderId="101" xfId="1" applyFont="1" applyBorder="1" applyAlignment="1">
      <alignment horizontal="centerContinuous" vertical="center"/>
    </xf>
    <xf numFmtId="38" fontId="7" fillId="0" borderId="22" xfId="1" applyFont="1" applyBorder="1" applyAlignment="1">
      <alignment vertical="center"/>
    </xf>
    <xf numFmtId="38" fontId="7" fillId="0" borderId="129" xfId="1" applyFont="1" applyBorder="1"/>
    <xf numFmtId="38" fontId="7" fillId="0" borderId="119" xfId="1" applyFont="1" applyBorder="1"/>
    <xf numFmtId="38" fontId="7" fillId="0" borderId="26" xfId="1" applyFont="1" applyBorder="1" applyAlignment="1">
      <alignment horizontal="center"/>
    </xf>
    <xf numFmtId="38" fontId="7" fillId="0" borderId="133" xfId="1" applyFont="1" applyBorder="1" applyAlignment="1" applyProtection="1">
      <alignment horizontal="center" vertical="center"/>
    </xf>
    <xf numFmtId="38" fontId="7" fillId="0" borderId="39" xfId="1" applyFont="1" applyBorder="1" applyAlignment="1" applyProtection="1">
      <alignment horizontal="center" vertical="center"/>
    </xf>
    <xf numFmtId="38" fontId="11" fillId="0" borderId="0" xfId="1" applyFont="1" applyAlignment="1">
      <alignment vertical="center"/>
    </xf>
    <xf numFmtId="38" fontId="12" fillId="0" borderId="0" xfId="1" applyFont="1" applyAlignment="1" applyProtection="1">
      <alignment horizontal="left" vertical="center"/>
    </xf>
    <xf numFmtId="38" fontId="12" fillId="0" borderId="0" xfId="1" applyFont="1" applyAlignment="1" applyProtection="1">
      <alignment vertical="center"/>
    </xf>
    <xf numFmtId="38" fontId="7" fillId="0" borderId="0" xfId="1" applyFont="1" applyAlignment="1">
      <alignment horizontal="left" vertical="center" indent="1"/>
    </xf>
    <xf numFmtId="38" fontId="7" fillId="0" borderId="0" xfId="1" applyFont="1" applyAlignment="1" applyProtection="1">
      <alignment horizontal="left" vertical="center" indent="1"/>
    </xf>
    <xf numFmtId="38" fontId="7" fillId="0" borderId="0" xfId="1" applyFont="1" applyAlignment="1">
      <alignment horizontal="left" indent="1"/>
    </xf>
    <xf numFmtId="38" fontId="7" fillId="0" borderId="33" xfId="1" applyFont="1" applyBorder="1" applyAlignment="1">
      <alignment horizontal="distributed" indent="1"/>
    </xf>
    <xf numFmtId="38" fontId="7" fillId="0" borderId="36" xfId="1" applyFont="1" applyBorder="1" applyAlignment="1">
      <alignment horizontal="distributed" vertical="top" indent="1"/>
    </xf>
    <xf numFmtId="38" fontId="7" fillId="0" borderId="102" xfId="1" applyFont="1" applyBorder="1" applyAlignment="1" applyProtection="1">
      <alignment horizontal="centerContinuous" vertical="center"/>
    </xf>
    <xf numFmtId="38" fontId="7" fillId="0" borderId="29" xfId="1" applyFont="1" applyBorder="1" applyAlignment="1">
      <alignment horizontal="center" vertical="top" shrinkToFit="1"/>
    </xf>
    <xf numFmtId="38" fontId="7" fillId="0" borderId="0" xfId="1" applyFont="1" applyBorder="1" applyAlignment="1">
      <alignment horizontal="center" vertical="top"/>
    </xf>
    <xf numFmtId="38" fontId="7" fillId="0" borderId="5" xfId="1" applyFont="1" applyBorder="1" applyAlignment="1">
      <alignment horizontal="center" vertical="top"/>
    </xf>
    <xf numFmtId="38" fontId="7" fillId="0" borderId="29" xfId="1" applyFont="1" applyBorder="1" applyAlignment="1">
      <alignment horizontal="center" vertical="center" shrinkToFit="1"/>
    </xf>
    <xf numFmtId="38" fontId="7" fillId="0" borderId="73" xfId="1" applyFont="1" applyBorder="1" applyAlignment="1" applyProtection="1">
      <alignment horizontal="center" vertical="center" shrinkToFit="1"/>
    </xf>
    <xf numFmtId="38" fontId="7" fillId="0" borderId="73" xfId="1" applyFont="1" applyBorder="1" applyAlignment="1">
      <alignment horizontal="center" vertical="center" shrinkToFit="1"/>
    </xf>
    <xf numFmtId="38" fontId="7" fillId="0" borderId="91" xfId="1" applyFont="1" applyBorder="1" applyAlignment="1">
      <alignment horizontal="center" vertical="top"/>
    </xf>
    <xf numFmtId="38" fontId="7" fillId="0" borderId="5" xfId="1" applyFont="1" applyBorder="1" applyAlignment="1">
      <alignment horizontal="center" shrinkToFit="1"/>
    </xf>
    <xf numFmtId="38" fontId="7" fillId="0" borderId="5" xfId="1" applyFont="1" applyBorder="1" applyAlignment="1">
      <alignment horizontal="center" vertical="center" shrinkToFit="1"/>
    </xf>
    <xf numFmtId="38" fontId="7" fillId="0" borderId="5" xfId="1" applyFont="1" applyBorder="1" applyAlignment="1">
      <alignment horizontal="center" vertical="top" shrinkToFit="1"/>
    </xf>
    <xf numFmtId="38" fontId="7" fillId="0" borderId="5" xfId="1" applyFont="1" applyBorder="1" applyAlignment="1" applyProtection="1">
      <alignment horizontal="center" vertical="center" shrinkToFit="1"/>
    </xf>
    <xf numFmtId="38" fontId="7" fillId="0" borderId="4" xfId="1" applyFont="1" applyBorder="1" applyAlignment="1">
      <alignment horizontal="center" vertical="top" shrinkToFit="1"/>
    </xf>
    <xf numFmtId="38" fontId="7" fillId="0" borderId="106" xfId="1" applyFont="1" applyBorder="1" applyAlignment="1">
      <alignment horizontal="center"/>
    </xf>
    <xf numFmtId="38" fontId="7" fillId="0" borderId="5" xfId="1" applyFont="1" applyBorder="1" applyAlignment="1">
      <alignment horizontal="distributed" vertical="top" indent="1"/>
    </xf>
    <xf numFmtId="38" fontId="7" fillId="0" borderId="75" xfId="1" applyFont="1" applyBorder="1" applyAlignment="1">
      <alignment horizontal="distributed" vertical="top" indent="1"/>
    </xf>
    <xf numFmtId="38" fontId="7" fillId="0" borderId="5" xfId="1" applyFont="1" applyBorder="1" applyAlignment="1" applyProtection="1">
      <alignment horizontal="center"/>
    </xf>
    <xf numFmtId="38" fontId="7" fillId="0" borderId="73" xfId="1" applyFont="1" applyBorder="1" applyAlignment="1" applyProtection="1">
      <alignment horizontal="center" shrinkToFit="1"/>
    </xf>
    <xf numFmtId="38" fontId="7" fillId="0" borderId="27" xfId="1" applyFont="1" applyBorder="1" applyAlignment="1" applyProtection="1">
      <alignment horizontal="center"/>
    </xf>
    <xf numFmtId="38" fontId="7" fillId="0" borderId="5" xfId="1" applyFont="1" applyBorder="1" applyAlignment="1">
      <alignment horizontal="centerContinuous" vertical="top"/>
    </xf>
    <xf numFmtId="38" fontId="7" fillId="0" borderId="92" xfId="1" applyFont="1" applyBorder="1" applyAlignment="1" applyProtection="1">
      <alignment horizontal="center"/>
    </xf>
    <xf numFmtId="38" fontId="7" fillId="0" borderId="106" xfId="1" applyFont="1" applyBorder="1" applyAlignment="1" applyProtection="1">
      <alignment horizontal="center"/>
    </xf>
    <xf numFmtId="38" fontId="7" fillId="0" borderId="134" xfId="1" applyFont="1" applyBorder="1" applyAlignment="1" applyProtection="1">
      <alignment horizontal="center"/>
    </xf>
    <xf numFmtId="38" fontId="7" fillId="0" borderId="134" xfId="1" applyFont="1" applyBorder="1" applyAlignment="1" applyProtection="1">
      <alignment horizontal="center" shrinkToFit="1"/>
    </xf>
    <xf numFmtId="38" fontId="7" fillId="0" borderId="26" xfId="1" applyFont="1" applyBorder="1" applyAlignment="1" applyProtection="1">
      <alignment horizontal="center" vertical="top"/>
    </xf>
    <xf numFmtId="38" fontId="7" fillId="0" borderId="36" xfId="1" applyFont="1" applyBorder="1" applyAlignment="1">
      <alignment horizontal="center" vertical="top"/>
    </xf>
    <xf numFmtId="38" fontId="7" fillId="0" borderId="4" xfId="1" applyFont="1" applyBorder="1" applyAlignment="1">
      <alignment horizontal="center" vertical="top"/>
    </xf>
    <xf numFmtId="38" fontId="7" fillId="0" borderId="103" xfId="1" applyFont="1" applyBorder="1" applyAlignment="1">
      <alignment horizontal="center"/>
    </xf>
    <xf numFmtId="38" fontId="7" fillId="0" borderId="135" xfId="1" applyFont="1" applyBorder="1" applyAlignment="1">
      <alignment horizontal="center"/>
    </xf>
    <xf numFmtId="49" fontId="7" fillId="0" borderId="40" xfId="1" applyNumberFormat="1" applyFont="1" applyBorder="1" applyAlignment="1" applyProtection="1">
      <alignment horizontal="center"/>
    </xf>
    <xf numFmtId="38" fontId="13" fillId="0" borderId="69" xfId="1" applyFont="1" applyBorder="1" applyAlignment="1">
      <alignment horizontal="distributed" indent="1"/>
    </xf>
    <xf numFmtId="38" fontId="13" fillId="0" borderId="33" xfId="1" applyFont="1" applyBorder="1" applyAlignment="1">
      <alignment horizontal="distributed" vertical="center" indent="1"/>
    </xf>
    <xf numFmtId="38" fontId="13" fillId="0" borderId="33" xfId="1" applyFont="1" applyBorder="1" applyAlignment="1">
      <alignment horizontal="distributed" vertical="top" indent="1"/>
    </xf>
    <xf numFmtId="38" fontId="7" fillId="0" borderId="0" xfId="1" applyFont="1" applyBorder="1" applyAlignment="1" applyProtection="1">
      <alignment horizontal="center" vertical="top" shrinkToFit="1"/>
    </xf>
    <xf numFmtId="38" fontId="7" fillId="0" borderId="33" xfId="1" applyFont="1" applyBorder="1" applyAlignment="1" applyProtection="1">
      <alignment horizontal="center" vertical="top" shrinkToFit="1"/>
    </xf>
    <xf numFmtId="38" fontId="7" fillId="0" borderId="66" xfId="1" applyFont="1" applyBorder="1" applyAlignment="1">
      <alignment vertical="center"/>
    </xf>
    <xf numFmtId="38" fontId="7" fillId="0" borderId="136" xfId="1" applyFont="1" applyBorder="1" applyAlignment="1">
      <alignment horizontal="centerContinuous" vertical="center"/>
    </xf>
    <xf numFmtId="38" fontId="7" fillId="0" borderId="30" xfId="1" applyFont="1" applyBorder="1" applyAlignment="1" applyProtection="1">
      <alignment horizontal="center" vertical="center"/>
    </xf>
    <xf numFmtId="38" fontId="7" fillId="0" borderId="137" xfId="1" applyFont="1" applyFill="1" applyBorder="1" applyAlignment="1">
      <alignment horizontal="right" wrapText="1"/>
    </xf>
    <xf numFmtId="38" fontId="7" fillId="0" borderId="127" xfId="1" applyFont="1" applyBorder="1" applyAlignment="1">
      <alignment vertical="center"/>
    </xf>
    <xf numFmtId="38" fontId="7" fillId="0" borderId="40" xfId="1" applyFont="1" applyBorder="1" applyAlignment="1">
      <alignment horizontal="centerContinuous" vertical="center"/>
    </xf>
    <xf numFmtId="38" fontId="7" fillId="0" borderId="70" xfId="1" applyFont="1" applyBorder="1" applyAlignment="1" applyProtection="1">
      <alignment horizontal="center" vertical="center"/>
    </xf>
    <xf numFmtId="49" fontId="7" fillId="0" borderId="40" xfId="1" applyNumberFormat="1" applyFont="1" applyBorder="1" applyAlignment="1">
      <alignment vertical="center"/>
    </xf>
    <xf numFmtId="49" fontId="7" fillId="0" borderId="19" xfId="1" applyNumberFormat="1" applyFont="1" applyBorder="1" applyAlignment="1" applyProtection="1">
      <alignment vertical="center"/>
    </xf>
    <xf numFmtId="49" fontId="7" fillId="0" borderId="138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vertical="center"/>
    </xf>
    <xf numFmtId="38" fontId="7" fillId="0" borderId="0" xfId="1" applyFont="1" applyFill="1" applyAlignment="1">
      <alignment vertical="center"/>
    </xf>
    <xf numFmtId="38" fontId="7" fillId="0" borderId="0" xfId="1" applyFont="1" applyFill="1" applyAlignment="1">
      <alignment horizontal="center" vertical="center"/>
    </xf>
    <xf numFmtId="38" fontId="7" fillId="0" borderId="103" xfId="1" applyFont="1" applyFill="1" applyBorder="1" applyAlignment="1" applyProtection="1">
      <alignment horizontal="centerContinuous" vertical="center"/>
    </xf>
    <xf numFmtId="38" fontId="7" fillId="0" borderId="4" xfId="1" applyFont="1" applyFill="1" applyBorder="1" applyAlignment="1">
      <alignment horizontal="center" vertical="center"/>
    </xf>
    <xf numFmtId="49" fontId="7" fillId="0" borderId="7" xfId="1" applyNumberFormat="1" applyFont="1" applyFill="1" applyBorder="1" applyAlignment="1" applyProtection="1">
      <alignment horizontal="center"/>
    </xf>
    <xf numFmtId="38" fontId="7" fillId="0" borderId="60" xfId="1" applyFont="1" applyFill="1" applyBorder="1" applyAlignment="1">
      <alignment vertical="center"/>
    </xf>
    <xf numFmtId="49" fontId="7" fillId="0" borderId="0" xfId="1" applyNumberFormat="1" applyFont="1" applyAlignment="1" applyProtection="1">
      <alignment vertical="center"/>
    </xf>
    <xf numFmtId="49" fontId="7" fillId="0" borderId="139" xfId="1" applyNumberFormat="1" applyFont="1" applyBorder="1" applyAlignment="1">
      <alignment vertical="center"/>
    </xf>
    <xf numFmtId="49" fontId="7" fillId="0" borderId="140" xfId="1" applyNumberFormat="1" applyFont="1" applyBorder="1" applyAlignment="1" applyProtection="1">
      <alignment vertical="center"/>
    </xf>
    <xf numFmtId="49" fontId="7" fillId="0" borderId="141" xfId="1" applyNumberFormat="1" applyFont="1" applyBorder="1" applyAlignment="1" applyProtection="1">
      <alignment horizontal="center"/>
    </xf>
    <xf numFmtId="49" fontId="7" fillId="0" borderId="142" xfId="1" applyNumberFormat="1" applyFont="1" applyBorder="1" applyAlignment="1" applyProtection="1">
      <alignment horizontal="center"/>
    </xf>
    <xf numFmtId="49" fontId="7" fillId="0" borderId="13" xfId="1" applyNumberFormat="1" applyFont="1" applyBorder="1" applyAlignment="1">
      <alignment horizontal="center"/>
    </xf>
    <xf numFmtId="49" fontId="7" fillId="0" borderId="140" xfId="1" applyNumberFormat="1" applyFont="1" applyBorder="1" applyAlignment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 vertical="center"/>
    </xf>
    <xf numFmtId="49" fontId="7" fillId="0" borderId="77" xfId="1" applyNumberFormat="1" applyFont="1" applyBorder="1" applyAlignment="1">
      <alignment horizontal="center"/>
    </xf>
    <xf numFmtId="49" fontId="7" fillId="0" borderId="143" xfId="1" applyNumberFormat="1" applyFont="1" applyBorder="1" applyAlignment="1" applyProtection="1">
      <alignment horizontal="center"/>
    </xf>
    <xf numFmtId="49" fontId="7" fillId="0" borderId="139" xfId="1" applyNumberFormat="1" applyFont="1" applyBorder="1" applyAlignment="1" applyProtection="1">
      <alignment horizontal="center"/>
    </xf>
    <xf numFmtId="49" fontId="7" fillId="0" borderId="144" xfId="1" applyNumberFormat="1" applyFont="1" applyBorder="1" applyAlignment="1" applyProtection="1">
      <alignment horizontal="center"/>
    </xf>
    <xf numFmtId="49" fontId="7" fillId="0" borderId="145" xfId="1" applyNumberFormat="1" applyFont="1" applyBorder="1" applyAlignment="1" applyProtection="1">
      <alignment horizontal="center"/>
    </xf>
    <xf numFmtId="38" fontId="7" fillId="0" borderId="28" xfId="1" applyFont="1" applyBorder="1" applyAlignment="1">
      <alignment horizontal="center" vertical="center"/>
    </xf>
    <xf numFmtId="38" fontId="10" fillId="0" borderId="72" xfId="1" applyFont="1" applyBorder="1" applyAlignment="1">
      <alignment horizontal="center" vertical="center"/>
    </xf>
    <xf numFmtId="38" fontId="7" fillId="0" borderId="24" xfId="1" applyFont="1" applyFill="1" applyBorder="1" applyAlignment="1" applyProtection="1">
      <alignment horizontal="centerContinuous" vertical="center"/>
    </xf>
    <xf numFmtId="38" fontId="7" fillId="0" borderId="147" xfId="1" applyFont="1" applyBorder="1" applyAlignment="1" applyProtection="1">
      <alignment horizontal="centerContinuous" vertical="center"/>
    </xf>
    <xf numFmtId="38" fontId="7" fillId="0" borderId="96" xfId="1" applyFont="1" applyBorder="1" applyAlignment="1" applyProtection="1">
      <alignment horizontal="centerContinuous" vertical="center"/>
    </xf>
    <xf numFmtId="49" fontId="7" fillId="0" borderId="146" xfId="1" applyNumberFormat="1" applyFont="1" applyBorder="1" applyAlignment="1" applyProtection="1">
      <alignment horizontal="centerContinuous" vertical="center"/>
    </xf>
    <xf numFmtId="49" fontId="7" fillId="0" borderId="147" xfId="1" applyNumberFormat="1" applyFont="1" applyBorder="1" applyAlignment="1" applyProtection="1">
      <alignment horizontal="centerContinuous" vertical="center"/>
    </xf>
    <xf numFmtId="49" fontId="7" fillId="0" borderId="96" xfId="1" applyNumberFormat="1" applyFont="1" applyBorder="1" applyAlignment="1" applyProtection="1">
      <alignment horizontal="centerContinuous" vertical="center"/>
    </xf>
    <xf numFmtId="38" fontId="7" fillId="0" borderId="148" xfId="1" applyFont="1" applyFill="1" applyBorder="1" applyAlignment="1">
      <alignment horizontal="right" wrapText="1"/>
    </xf>
    <xf numFmtId="38" fontId="7" fillId="0" borderId="50" xfId="1" applyFont="1" applyFill="1" applyBorder="1" applyAlignment="1">
      <alignment horizontal="right" wrapText="1"/>
    </xf>
    <xf numFmtId="38" fontId="7" fillId="0" borderId="149" xfId="1" applyFont="1" applyFill="1" applyBorder="1" applyAlignment="1">
      <alignment horizontal="right" wrapText="1"/>
    </xf>
    <xf numFmtId="38" fontId="7" fillId="0" borderId="36" xfId="1" applyFont="1" applyBorder="1" applyAlignment="1">
      <alignment horizontal="center"/>
    </xf>
    <xf numFmtId="49" fontId="7" fillId="0" borderId="150" xfId="1" applyNumberFormat="1" applyFont="1" applyBorder="1" applyAlignment="1" applyProtection="1">
      <alignment horizontal="center"/>
    </xf>
    <xf numFmtId="38" fontId="7" fillId="0" borderId="27" xfId="1" applyFont="1" applyBorder="1" applyAlignment="1">
      <alignment vertical="center"/>
    </xf>
    <xf numFmtId="38" fontId="7" fillId="0" borderId="27" xfId="1" applyFont="1" applyBorder="1" applyAlignment="1" applyProtection="1">
      <alignment vertical="center"/>
    </xf>
    <xf numFmtId="38" fontId="10" fillId="0" borderId="27" xfId="1" applyFont="1" applyBorder="1" applyAlignment="1">
      <alignment vertical="center"/>
    </xf>
    <xf numFmtId="38" fontId="12" fillId="0" borderId="0" xfId="1" applyFont="1" applyFill="1" applyAlignment="1" applyProtection="1">
      <alignment vertical="center"/>
    </xf>
    <xf numFmtId="38" fontId="7" fillId="0" borderId="0" xfId="1" applyFont="1" applyFill="1" applyAlignment="1">
      <alignment horizontal="left" vertical="center" indent="1"/>
    </xf>
    <xf numFmtId="38" fontId="7" fillId="0" borderId="132" xfId="1" applyFont="1" applyFill="1" applyBorder="1" applyAlignment="1" applyProtection="1">
      <alignment horizontal="centerContinuous" vertical="center"/>
    </xf>
    <xf numFmtId="38" fontId="7" fillId="0" borderId="90" xfId="1" applyFont="1" applyFill="1" applyBorder="1" applyAlignment="1" applyProtection="1">
      <alignment horizontal="centerContinuous" vertical="center"/>
    </xf>
    <xf numFmtId="38" fontId="7" fillId="0" borderId="91" xfId="1" applyFont="1" applyFill="1" applyBorder="1" applyAlignment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/>
    </xf>
    <xf numFmtId="38" fontId="7" fillId="0" borderId="129" xfId="1" applyFont="1" applyFill="1" applyBorder="1" applyAlignment="1">
      <alignment vertical="center"/>
    </xf>
    <xf numFmtId="38" fontId="7" fillId="0" borderId="71" xfId="1" applyFont="1" applyBorder="1" applyAlignment="1">
      <alignment vertical="center"/>
    </xf>
    <xf numFmtId="38" fontId="7" fillId="0" borderId="77" xfId="1" applyFont="1" applyBorder="1" applyAlignment="1">
      <alignment horizontal="centerContinuous" vertical="center"/>
    </xf>
    <xf numFmtId="38" fontId="7" fillId="0" borderId="151" xfId="1" applyFont="1" applyFill="1" applyBorder="1" applyAlignment="1">
      <alignment horizontal="right" wrapText="1"/>
    </xf>
    <xf numFmtId="38" fontId="7" fillId="0" borderId="152" xfId="1" applyFont="1" applyFill="1" applyBorder="1" applyAlignment="1">
      <alignment horizontal="right" wrapText="1"/>
    </xf>
    <xf numFmtId="38" fontId="7" fillId="0" borderId="153" xfId="1" applyFont="1" applyBorder="1" applyAlignment="1" applyProtection="1">
      <alignment horizontal="centerContinuous" vertical="center"/>
    </xf>
    <xf numFmtId="38" fontId="7" fillId="0" borderId="154" xfId="1" applyFont="1" applyBorder="1" applyAlignment="1" applyProtection="1">
      <alignment horizontal="centerContinuous" vertical="center"/>
    </xf>
    <xf numFmtId="38" fontId="7" fillId="0" borderId="155" xfId="1" applyFont="1" applyBorder="1" applyAlignment="1" applyProtection="1">
      <alignment horizontal="centerContinuous" vertical="center"/>
    </xf>
    <xf numFmtId="38" fontId="7" fillId="0" borderId="58" xfId="1" applyFont="1" applyBorder="1" applyAlignment="1" applyProtection="1">
      <alignment horizontal="centerContinuous" vertical="center"/>
    </xf>
    <xf numFmtId="38" fontId="7" fillId="0" borderId="147" xfId="1" applyFont="1" applyBorder="1" applyAlignment="1">
      <alignment horizontal="centerContinuous" vertical="center"/>
    </xf>
    <xf numFmtId="38" fontId="7" fillId="0" borderId="96" xfId="1" applyFont="1" applyBorder="1" applyAlignment="1">
      <alignment horizontal="centerContinuous" vertical="center"/>
    </xf>
    <xf numFmtId="38" fontId="7" fillId="0" borderId="92" xfId="1" applyFont="1" applyBorder="1" applyAlignment="1"/>
    <xf numFmtId="38" fontId="7" fillId="0" borderId="76" xfId="1" applyFont="1" applyBorder="1" applyAlignment="1" applyProtection="1"/>
    <xf numFmtId="38" fontId="7" fillId="0" borderId="92" xfId="1" applyFont="1" applyBorder="1" applyAlignment="1">
      <alignment vertical="center"/>
    </xf>
    <xf numFmtId="38" fontId="7" fillId="0" borderId="64" xfId="1" applyFont="1" applyBorder="1" applyAlignment="1" applyProtection="1">
      <alignment horizontal="centerContinuous" vertical="center"/>
    </xf>
    <xf numFmtId="38" fontId="7" fillId="0" borderId="102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38" fontId="7" fillId="0" borderId="156" xfId="1" applyFont="1" applyBorder="1" applyAlignment="1">
      <alignment horizontal="center" vertical="center"/>
    </xf>
    <xf numFmtId="38" fontId="7" fillId="0" borderId="157" xfId="1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74" xfId="1" applyFont="1" applyBorder="1" applyAlignment="1" applyProtection="1">
      <alignment horizontal="center" vertical="center"/>
    </xf>
    <xf numFmtId="38" fontId="7" fillId="0" borderId="24" xfId="1" applyFont="1" applyBorder="1" applyAlignment="1">
      <alignment horizontal="center" vertical="center"/>
    </xf>
    <xf numFmtId="38" fontId="7" fillId="0" borderId="24" xfId="1" applyFont="1" applyBorder="1" applyAlignment="1" applyProtection="1">
      <alignment horizontal="center" vertical="center"/>
    </xf>
    <xf numFmtId="38" fontId="7" fillId="0" borderId="158" xfId="1" applyFont="1" applyFill="1" applyBorder="1" applyAlignment="1">
      <alignment horizontal="right" wrapText="1"/>
    </xf>
    <xf numFmtId="38" fontId="7" fillId="0" borderId="159" xfId="1" applyFont="1" applyBorder="1" applyAlignment="1" applyProtection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O39"/>
  <sheetViews>
    <sheetView tabSelected="1" view="pageBreakPreview" zoomScale="50" zoomScaleNormal="50" zoomScaleSheetLayoutView="50" workbookViewId="0">
      <pane xSplit="2" ySplit="8" topLeftCell="C9" activePane="bottomRight" state="frozen"/>
      <selection activeCell="O5" sqref="O5:O8"/>
      <selection pane="topRight" activeCell="O5" sqref="O5:O8"/>
      <selection pane="bottomLeft" activeCell="O5" sqref="O5:O8"/>
      <selection pane="bottomRight"/>
    </sheetView>
  </sheetViews>
  <sheetFormatPr defaultColWidth="11" defaultRowHeight="18" x14ac:dyDescent="0.15"/>
  <cols>
    <col min="1" max="1" width="5.125" style="7" customWidth="1"/>
    <col min="2" max="2" width="13.875" style="7" customWidth="1"/>
    <col min="3" max="5" width="25.875" style="7" customWidth="1"/>
    <col min="6" max="15" width="18.375" style="7" customWidth="1"/>
    <col min="16" max="21" width="28.375" style="7" customWidth="1"/>
    <col min="22" max="16384" width="11" style="7"/>
  </cols>
  <sheetData>
    <row r="1" spans="1:223" ht="24.95" customHeight="1" x14ac:dyDescent="0.15">
      <c r="C1" s="292" t="s">
        <v>522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</row>
    <row r="2" spans="1:223" ht="20.100000000000001" customHeight="1" x14ac:dyDescent="0.15">
      <c r="B2" s="25"/>
      <c r="C2" s="293" t="s">
        <v>523</v>
      </c>
      <c r="D2" s="24"/>
      <c r="E2" s="24"/>
      <c r="F2" s="293" t="str">
        <f>C2</f>
        <v>第１１表  平成２７年度市町村民税等の納税義務者等</v>
      </c>
      <c r="G2" s="24"/>
      <c r="H2" s="24"/>
      <c r="I2" s="24"/>
      <c r="J2" s="24"/>
      <c r="K2" s="24"/>
      <c r="L2" s="24"/>
      <c r="M2" s="24"/>
      <c r="N2" s="24"/>
      <c r="O2" s="24"/>
      <c r="P2" s="293" t="str">
        <f>C2</f>
        <v>第１１表  平成２７年度市町村民税等の納税義務者等</v>
      </c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</row>
    <row r="3" spans="1:223" s="26" customFormat="1" ht="20.100000000000001" customHeight="1" thickBot="1" x14ac:dyDescent="0.25">
      <c r="C3" s="295" t="s">
        <v>0</v>
      </c>
      <c r="D3" s="85"/>
      <c r="E3" s="233" t="s">
        <v>1</v>
      </c>
      <c r="F3" s="295" t="s">
        <v>2</v>
      </c>
      <c r="O3" s="160" t="s">
        <v>1</v>
      </c>
      <c r="P3" s="295" t="s">
        <v>3</v>
      </c>
      <c r="U3" s="160" t="s">
        <v>1</v>
      </c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</row>
    <row r="4" spans="1:223" ht="24" customHeight="1" x14ac:dyDescent="0.15">
      <c r="A4" s="27"/>
      <c r="B4" s="248"/>
      <c r="C4" s="260" t="s">
        <v>4</v>
      </c>
      <c r="D4" s="234"/>
      <c r="E4" s="261"/>
      <c r="F4" s="144" t="s">
        <v>5</v>
      </c>
      <c r="G4" s="30"/>
      <c r="H4" s="30"/>
      <c r="I4" s="30"/>
      <c r="J4" s="30"/>
      <c r="K4" s="30"/>
      <c r="L4" s="175"/>
      <c r="M4" s="176"/>
      <c r="N4" s="176"/>
      <c r="O4" s="145"/>
      <c r="P4" s="240"/>
      <c r="Q4" s="29" t="s">
        <v>6</v>
      </c>
      <c r="R4" s="30"/>
      <c r="S4" s="30"/>
      <c r="T4" s="241"/>
      <c r="U4" s="242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</row>
    <row r="5" spans="1:223" ht="24" customHeight="1" x14ac:dyDescent="0.2">
      <c r="A5" s="32"/>
      <c r="B5" s="249"/>
      <c r="C5" s="262"/>
      <c r="D5" s="102"/>
      <c r="E5" s="202"/>
      <c r="F5" s="265"/>
      <c r="G5" s="224"/>
      <c r="H5" s="188"/>
      <c r="I5" s="235"/>
      <c r="J5" s="188"/>
      <c r="K5" s="188"/>
      <c r="L5" s="235"/>
      <c r="M5" s="236"/>
      <c r="N5" s="236"/>
      <c r="O5" s="266"/>
      <c r="P5" s="195" t="s">
        <v>7</v>
      </c>
      <c r="Q5" s="188"/>
      <c r="R5" s="188"/>
      <c r="S5" s="235"/>
      <c r="T5" s="237"/>
      <c r="U5" s="180" t="s">
        <v>8</v>
      </c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</row>
    <row r="6" spans="1:223" ht="24" customHeight="1" x14ac:dyDescent="0.2">
      <c r="A6" s="43" t="s">
        <v>9</v>
      </c>
      <c r="B6" s="250"/>
      <c r="C6" s="156" t="s">
        <v>10</v>
      </c>
      <c r="D6" s="39" t="s">
        <v>11</v>
      </c>
      <c r="E6" s="201" t="s">
        <v>12</v>
      </c>
      <c r="F6" s="123" t="s">
        <v>228</v>
      </c>
      <c r="G6" s="47" t="s">
        <v>229</v>
      </c>
      <c r="H6" s="48" t="s">
        <v>230</v>
      </c>
      <c r="I6" s="48" t="s">
        <v>231</v>
      </c>
      <c r="J6" s="48" t="s">
        <v>13</v>
      </c>
      <c r="K6" s="48" t="s">
        <v>232</v>
      </c>
      <c r="L6" s="48" t="s">
        <v>233</v>
      </c>
      <c r="M6" s="48" t="s">
        <v>234</v>
      </c>
      <c r="N6" s="48" t="s">
        <v>235</v>
      </c>
      <c r="O6" s="267" t="s">
        <v>12</v>
      </c>
      <c r="P6" s="157" t="s">
        <v>440</v>
      </c>
      <c r="Q6" s="48" t="s">
        <v>14</v>
      </c>
      <c r="R6" s="48" t="s">
        <v>172</v>
      </c>
      <c r="S6" s="48" t="s">
        <v>15</v>
      </c>
      <c r="T6" s="49" t="s">
        <v>172</v>
      </c>
      <c r="U6" s="201" t="s">
        <v>14</v>
      </c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</row>
    <row r="7" spans="1:223" ht="24" customHeight="1" x14ac:dyDescent="0.2">
      <c r="A7" s="32"/>
      <c r="B7" s="40"/>
      <c r="C7" s="157"/>
      <c r="D7" s="48"/>
      <c r="E7" s="40"/>
      <c r="F7" s="123"/>
      <c r="G7" s="56"/>
      <c r="H7" s="186"/>
      <c r="I7" s="48"/>
      <c r="J7" s="57"/>
      <c r="K7" s="186"/>
      <c r="L7" s="48"/>
      <c r="M7" s="57"/>
      <c r="N7" s="238"/>
      <c r="O7" s="153"/>
      <c r="P7" s="157"/>
      <c r="Q7" s="186"/>
      <c r="R7" s="186"/>
      <c r="S7" s="48"/>
      <c r="T7" s="49"/>
      <c r="U7" s="243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</row>
    <row r="8" spans="1:223" s="345" customFormat="1" ht="24" customHeight="1" x14ac:dyDescent="0.2">
      <c r="A8" s="342"/>
      <c r="B8" s="343"/>
      <c r="C8" s="329" t="s">
        <v>236</v>
      </c>
      <c r="D8" s="9" t="s">
        <v>237</v>
      </c>
      <c r="E8" s="12" t="s">
        <v>238</v>
      </c>
      <c r="F8" s="344" t="s">
        <v>16</v>
      </c>
      <c r="G8" s="15" t="s">
        <v>17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  <c r="N8" s="9" t="s">
        <v>24</v>
      </c>
      <c r="O8" s="12" t="s">
        <v>432</v>
      </c>
      <c r="P8" s="329" t="s">
        <v>25</v>
      </c>
      <c r="Q8" s="9" t="s">
        <v>26</v>
      </c>
      <c r="R8" s="9" t="s">
        <v>27</v>
      </c>
      <c r="S8" s="9" t="s">
        <v>433</v>
      </c>
      <c r="T8" s="9" t="s">
        <v>434</v>
      </c>
      <c r="U8" s="12" t="s">
        <v>435</v>
      </c>
      <c r="V8" s="352"/>
      <c r="W8" s="352"/>
      <c r="X8" s="352"/>
      <c r="Y8" s="352"/>
      <c r="Z8" s="352"/>
      <c r="AA8" s="352"/>
      <c r="AB8" s="352"/>
      <c r="AC8" s="352"/>
      <c r="AD8" s="352"/>
      <c r="AE8" s="352"/>
      <c r="AF8" s="352"/>
      <c r="AG8" s="352"/>
      <c r="AH8" s="352"/>
      <c r="AI8" s="352"/>
      <c r="AJ8" s="352"/>
      <c r="AK8" s="352"/>
      <c r="AL8" s="352"/>
      <c r="AM8" s="352"/>
      <c r="AN8" s="352"/>
      <c r="AO8" s="352"/>
      <c r="AP8" s="352"/>
      <c r="AQ8" s="352"/>
      <c r="AR8" s="352"/>
      <c r="AS8" s="352"/>
      <c r="AT8" s="352"/>
      <c r="AU8" s="352"/>
      <c r="AV8" s="352"/>
      <c r="AW8" s="352"/>
      <c r="AX8" s="352"/>
      <c r="AY8" s="352"/>
      <c r="AZ8" s="352"/>
      <c r="BA8" s="352"/>
      <c r="BB8" s="352"/>
      <c r="BC8" s="352"/>
      <c r="BD8" s="352"/>
      <c r="BE8" s="352"/>
      <c r="BF8" s="352"/>
      <c r="BG8" s="352"/>
      <c r="BH8" s="352"/>
      <c r="BI8" s="352"/>
      <c r="BJ8" s="352"/>
      <c r="BK8" s="352"/>
      <c r="BL8" s="352"/>
      <c r="BM8" s="352"/>
      <c r="BN8" s="352"/>
      <c r="BO8" s="352"/>
      <c r="BP8" s="352"/>
      <c r="BQ8" s="352"/>
      <c r="BR8" s="352"/>
      <c r="BS8" s="352"/>
      <c r="BT8" s="352"/>
      <c r="BU8" s="352"/>
      <c r="BV8" s="352"/>
      <c r="BW8" s="352"/>
      <c r="BX8" s="352"/>
      <c r="BY8" s="352"/>
      <c r="BZ8" s="352"/>
      <c r="CA8" s="352"/>
      <c r="CB8" s="352"/>
      <c r="CC8" s="352"/>
      <c r="CD8" s="352"/>
      <c r="CE8" s="352"/>
      <c r="CF8" s="352"/>
      <c r="CG8" s="352"/>
      <c r="CH8" s="352"/>
      <c r="CI8" s="352"/>
      <c r="CJ8" s="352"/>
      <c r="CK8" s="352"/>
      <c r="CL8" s="352"/>
      <c r="CM8" s="352"/>
      <c r="CN8" s="352"/>
      <c r="CO8" s="352"/>
      <c r="CP8" s="352"/>
      <c r="CQ8" s="352"/>
      <c r="CR8" s="352"/>
      <c r="CS8" s="352"/>
      <c r="CT8" s="352"/>
      <c r="CU8" s="352"/>
      <c r="CV8" s="352"/>
      <c r="CW8" s="352"/>
      <c r="CX8" s="352"/>
      <c r="CY8" s="352"/>
      <c r="CZ8" s="352"/>
      <c r="DA8" s="352"/>
      <c r="DB8" s="352"/>
      <c r="DC8" s="352"/>
      <c r="DD8" s="352"/>
      <c r="DE8" s="352"/>
      <c r="DF8" s="352"/>
      <c r="DG8" s="352"/>
      <c r="DH8" s="352"/>
      <c r="DI8" s="352"/>
      <c r="DJ8" s="352"/>
      <c r="DK8" s="352"/>
      <c r="DL8" s="352"/>
      <c r="DM8" s="352"/>
      <c r="DN8" s="352"/>
      <c r="DO8" s="352"/>
      <c r="DP8" s="352"/>
      <c r="DQ8" s="352"/>
      <c r="DR8" s="352"/>
      <c r="DS8" s="352"/>
      <c r="DT8" s="352"/>
      <c r="DU8" s="352"/>
      <c r="DV8" s="352"/>
      <c r="DW8" s="352"/>
      <c r="DX8" s="352"/>
      <c r="DY8" s="352"/>
      <c r="DZ8" s="352"/>
      <c r="EA8" s="352"/>
      <c r="EB8" s="352"/>
      <c r="EC8" s="352"/>
      <c r="ED8" s="352"/>
      <c r="EE8" s="352"/>
      <c r="EF8" s="352"/>
      <c r="EG8" s="352"/>
      <c r="EH8" s="352"/>
      <c r="EI8" s="352"/>
      <c r="EJ8" s="352"/>
      <c r="EK8" s="352"/>
      <c r="EL8" s="352"/>
      <c r="EM8" s="352"/>
      <c r="EN8" s="352"/>
      <c r="EO8" s="352"/>
      <c r="EP8" s="352"/>
      <c r="EQ8" s="352"/>
      <c r="ER8" s="352"/>
      <c r="ES8" s="352"/>
      <c r="ET8" s="352"/>
      <c r="EU8" s="352"/>
      <c r="EV8" s="352"/>
      <c r="EW8" s="352"/>
      <c r="EX8" s="352"/>
      <c r="EY8" s="352"/>
      <c r="EZ8" s="352"/>
      <c r="FA8" s="352"/>
      <c r="FB8" s="352"/>
      <c r="FC8" s="352"/>
      <c r="FD8" s="352"/>
      <c r="FE8" s="352"/>
      <c r="FF8" s="352"/>
      <c r="FG8" s="352"/>
      <c r="FH8" s="352"/>
      <c r="FI8" s="352"/>
      <c r="FJ8" s="352"/>
      <c r="FK8" s="352"/>
      <c r="FL8" s="352"/>
      <c r="FM8" s="352"/>
      <c r="FN8" s="352"/>
      <c r="FO8" s="352"/>
      <c r="FP8" s="352"/>
      <c r="FQ8" s="352"/>
      <c r="FR8" s="352"/>
      <c r="FS8" s="352"/>
      <c r="FT8" s="352"/>
      <c r="FU8" s="352"/>
      <c r="FV8" s="352"/>
      <c r="FW8" s="352"/>
      <c r="FX8" s="352"/>
      <c r="FY8" s="352"/>
      <c r="FZ8" s="352"/>
      <c r="GA8" s="352"/>
      <c r="GB8" s="352"/>
      <c r="GC8" s="352"/>
      <c r="GD8" s="352"/>
      <c r="GE8" s="352"/>
      <c r="GF8" s="352"/>
      <c r="GG8" s="352"/>
      <c r="GH8" s="352"/>
      <c r="GI8" s="352"/>
      <c r="GJ8" s="352"/>
      <c r="GK8" s="352"/>
      <c r="GL8" s="352"/>
      <c r="GM8" s="352"/>
      <c r="GN8" s="352"/>
      <c r="GO8" s="352"/>
      <c r="GP8" s="352"/>
      <c r="GQ8" s="352"/>
      <c r="GR8" s="352"/>
      <c r="GS8" s="352"/>
      <c r="GT8" s="352"/>
      <c r="GU8" s="352"/>
      <c r="GV8" s="352"/>
      <c r="GW8" s="352"/>
      <c r="GX8" s="352"/>
      <c r="GY8" s="352"/>
      <c r="GZ8" s="352"/>
      <c r="HA8" s="352"/>
      <c r="HB8" s="352"/>
      <c r="HC8" s="352"/>
      <c r="HD8" s="352"/>
      <c r="HE8" s="352"/>
      <c r="HF8" s="352"/>
      <c r="HG8" s="352"/>
      <c r="HH8" s="352"/>
      <c r="HI8" s="352"/>
      <c r="HJ8" s="352"/>
      <c r="HK8" s="352"/>
      <c r="HL8" s="352"/>
      <c r="HM8" s="352"/>
      <c r="HN8" s="352"/>
      <c r="HO8" s="352"/>
    </row>
    <row r="9" spans="1:223" ht="24" customHeight="1" x14ac:dyDescent="0.2">
      <c r="A9" s="65">
        <v>1</v>
      </c>
      <c r="B9" s="251" t="s">
        <v>28</v>
      </c>
      <c r="C9" s="68">
        <v>251311</v>
      </c>
      <c r="D9" s="66">
        <v>19</v>
      </c>
      <c r="E9" s="67">
        <v>251330</v>
      </c>
      <c r="F9" s="68">
        <v>107</v>
      </c>
      <c r="G9" s="66">
        <v>49</v>
      </c>
      <c r="H9" s="66">
        <v>871</v>
      </c>
      <c r="I9" s="66">
        <v>91</v>
      </c>
      <c r="J9" s="66">
        <v>756</v>
      </c>
      <c r="K9" s="66">
        <v>220</v>
      </c>
      <c r="L9" s="66">
        <v>2282</v>
      </c>
      <c r="M9" s="66">
        <v>123</v>
      </c>
      <c r="N9" s="66">
        <v>12740</v>
      </c>
      <c r="O9" s="67">
        <v>17239</v>
      </c>
      <c r="P9" s="68">
        <v>236822</v>
      </c>
      <c r="Q9" s="66">
        <v>16787</v>
      </c>
      <c r="R9" s="66">
        <v>353</v>
      </c>
      <c r="S9" s="66">
        <v>5910</v>
      </c>
      <c r="T9" s="66">
        <v>234</v>
      </c>
      <c r="U9" s="67">
        <v>183576</v>
      </c>
    </row>
    <row r="10" spans="1:223" ht="24" customHeight="1" x14ac:dyDescent="0.2">
      <c r="A10" s="69">
        <v>2</v>
      </c>
      <c r="B10" s="252" t="s">
        <v>29</v>
      </c>
      <c r="C10" s="72">
        <v>70186</v>
      </c>
      <c r="D10" s="70">
        <v>56</v>
      </c>
      <c r="E10" s="71">
        <v>70242</v>
      </c>
      <c r="F10" s="72">
        <v>22</v>
      </c>
      <c r="G10" s="70">
        <v>16</v>
      </c>
      <c r="H10" s="70">
        <v>135</v>
      </c>
      <c r="I10" s="70">
        <v>11</v>
      </c>
      <c r="J10" s="70">
        <v>102</v>
      </c>
      <c r="K10" s="70">
        <v>63</v>
      </c>
      <c r="L10" s="70">
        <v>605</v>
      </c>
      <c r="M10" s="70">
        <v>33</v>
      </c>
      <c r="N10" s="70">
        <v>3501</v>
      </c>
      <c r="O10" s="71">
        <v>4488</v>
      </c>
      <c r="P10" s="72">
        <v>64693</v>
      </c>
      <c r="Q10" s="70">
        <v>4437</v>
      </c>
      <c r="R10" s="70">
        <v>49</v>
      </c>
      <c r="S10" s="70">
        <v>1378</v>
      </c>
      <c r="T10" s="70">
        <v>32</v>
      </c>
      <c r="U10" s="71">
        <v>62692</v>
      </c>
    </row>
    <row r="11" spans="1:223" ht="24" customHeight="1" x14ac:dyDescent="0.2">
      <c r="A11" s="69">
        <v>3</v>
      </c>
      <c r="B11" s="252" t="s">
        <v>30</v>
      </c>
      <c r="C11" s="72">
        <v>79197</v>
      </c>
      <c r="D11" s="70">
        <v>0</v>
      </c>
      <c r="E11" s="71">
        <v>79197</v>
      </c>
      <c r="F11" s="72">
        <v>23</v>
      </c>
      <c r="G11" s="70">
        <v>10</v>
      </c>
      <c r="H11" s="70">
        <v>135</v>
      </c>
      <c r="I11" s="70">
        <v>33</v>
      </c>
      <c r="J11" s="70">
        <v>106</v>
      </c>
      <c r="K11" s="70">
        <v>54</v>
      </c>
      <c r="L11" s="70">
        <v>536</v>
      </c>
      <c r="M11" s="70">
        <v>31</v>
      </c>
      <c r="N11" s="70">
        <v>3084</v>
      </c>
      <c r="O11" s="71">
        <v>4012</v>
      </c>
      <c r="P11" s="72">
        <v>70680</v>
      </c>
      <c r="Q11" s="70">
        <v>3951</v>
      </c>
      <c r="R11" s="70">
        <v>48</v>
      </c>
      <c r="S11" s="70">
        <v>1431</v>
      </c>
      <c r="T11" s="70">
        <v>29</v>
      </c>
      <c r="U11" s="71">
        <v>66716</v>
      </c>
    </row>
    <row r="12" spans="1:223" ht="24" customHeight="1" x14ac:dyDescent="0.2">
      <c r="A12" s="69">
        <v>4</v>
      </c>
      <c r="B12" s="252" t="s">
        <v>31</v>
      </c>
      <c r="C12" s="72">
        <v>58531</v>
      </c>
      <c r="D12" s="70">
        <v>0</v>
      </c>
      <c r="E12" s="71">
        <v>58531</v>
      </c>
      <c r="F12" s="72">
        <v>28</v>
      </c>
      <c r="G12" s="70">
        <v>9</v>
      </c>
      <c r="H12" s="70">
        <v>190</v>
      </c>
      <c r="I12" s="70">
        <v>19</v>
      </c>
      <c r="J12" s="70">
        <v>175</v>
      </c>
      <c r="K12" s="70">
        <v>56</v>
      </c>
      <c r="L12" s="70">
        <v>573</v>
      </c>
      <c r="M12" s="70">
        <v>32</v>
      </c>
      <c r="N12" s="70">
        <v>2573</v>
      </c>
      <c r="O12" s="71">
        <v>3655</v>
      </c>
      <c r="P12" s="72">
        <v>52400</v>
      </c>
      <c r="Q12" s="70">
        <v>3558</v>
      </c>
      <c r="R12" s="70">
        <v>62</v>
      </c>
      <c r="S12" s="70">
        <v>1339</v>
      </c>
      <c r="T12" s="70">
        <v>35</v>
      </c>
      <c r="U12" s="71">
        <v>51787</v>
      </c>
    </row>
    <row r="13" spans="1:223" ht="24" customHeight="1" x14ac:dyDescent="0.2">
      <c r="A13" s="69">
        <v>5</v>
      </c>
      <c r="B13" s="252" t="s">
        <v>32</v>
      </c>
      <c r="C13" s="72">
        <v>49383</v>
      </c>
      <c r="D13" s="70">
        <v>140</v>
      </c>
      <c r="E13" s="71">
        <v>49523</v>
      </c>
      <c r="F13" s="72">
        <v>15</v>
      </c>
      <c r="G13" s="70">
        <v>9</v>
      </c>
      <c r="H13" s="70">
        <v>107</v>
      </c>
      <c r="I13" s="70">
        <v>17</v>
      </c>
      <c r="J13" s="70">
        <v>76</v>
      </c>
      <c r="K13" s="70">
        <v>43</v>
      </c>
      <c r="L13" s="70">
        <v>425</v>
      </c>
      <c r="M13" s="70">
        <v>17</v>
      </c>
      <c r="N13" s="70">
        <v>2294</v>
      </c>
      <c r="O13" s="71">
        <v>3003</v>
      </c>
      <c r="P13" s="72">
        <v>44176</v>
      </c>
      <c r="Q13" s="70">
        <v>2951</v>
      </c>
      <c r="R13" s="70">
        <v>49</v>
      </c>
      <c r="S13" s="70">
        <v>849</v>
      </c>
      <c r="T13" s="70">
        <v>24</v>
      </c>
      <c r="U13" s="71">
        <v>40906</v>
      </c>
    </row>
    <row r="14" spans="1:223" ht="24" customHeight="1" x14ac:dyDescent="0.2">
      <c r="A14" s="69">
        <v>6</v>
      </c>
      <c r="B14" s="252" t="s">
        <v>33</v>
      </c>
      <c r="C14" s="72">
        <v>42532</v>
      </c>
      <c r="D14" s="70">
        <v>838</v>
      </c>
      <c r="E14" s="71">
        <v>43370</v>
      </c>
      <c r="F14" s="72">
        <v>14</v>
      </c>
      <c r="G14" s="70">
        <v>9</v>
      </c>
      <c r="H14" s="70">
        <v>98</v>
      </c>
      <c r="I14" s="70">
        <v>11</v>
      </c>
      <c r="J14" s="70">
        <v>54</v>
      </c>
      <c r="K14" s="70">
        <v>35</v>
      </c>
      <c r="L14" s="70">
        <v>308</v>
      </c>
      <c r="M14" s="70">
        <v>18</v>
      </c>
      <c r="N14" s="70">
        <v>1880</v>
      </c>
      <c r="O14" s="71">
        <v>2427</v>
      </c>
      <c r="P14" s="72">
        <v>37712</v>
      </c>
      <c r="Q14" s="70">
        <v>2385</v>
      </c>
      <c r="R14" s="70">
        <v>45</v>
      </c>
      <c r="S14" s="70">
        <v>783</v>
      </c>
      <c r="T14" s="70">
        <v>28</v>
      </c>
      <c r="U14" s="71">
        <v>49254</v>
      </c>
    </row>
    <row r="15" spans="1:223" ht="24" customHeight="1" x14ac:dyDescent="0.2">
      <c r="A15" s="69">
        <v>7</v>
      </c>
      <c r="B15" s="252" t="s">
        <v>34</v>
      </c>
      <c r="C15" s="72">
        <v>80949</v>
      </c>
      <c r="D15" s="70">
        <v>79</v>
      </c>
      <c r="E15" s="71">
        <v>81028</v>
      </c>
      <c r="F15" s="72">
        <v>45</v>
      </c>
      <c r="G15" s="70">
        <v>30</v>
      </c>
      <c r="H15" s="70">
        <v>297</v>
      </c>
      <c r="I15" s="70">
        <v>29</v>
      </c>
      <c r="J15" s="70">
        <v>237</v>
      </c>
      <c r="K15" s="70">
        <v>66</v>
      </c>
      <c r="L15" s="70">
        <v>729</v>
      </c>
      <c r="M15" s="70">
        <v>44</v>
      </c>
      <c r="N15" s="70">
        <v>3168</v>
      </c>
      <c r="O15" s="71">
        <v>4645</v>
      </c>
      <c r="P15" s="72">
        <v>73511</v>
      </c>
      <c r="Q15" s="70">
        <v>4608</v>
      </c>
      <c r="R15" s="70">
        <v>126</v>
      </c>
      <c r="S15" s="70">
        <v>1908</v>
      </c>
      <c r="T15" s="70">
        <v>81</v>
      </c>
      <c r="U15" s="71">
        <v>62471</v>
      </c>
    </row>
    <row r="16" spans="1:223" ht="24" customHeight="1" x14ac:dyDescent="0.2">
      <c r="A16" s="69">
        <v>8</v>
      </c>
      <c r="B16" s="252" t="s">
        <v>35</v>
      </c>
      <c r="C16" s="72">
        <v>39501</v>
      </c>
      <c r="D16" s="70">
        <v>15</v>
      </c>
      <c r="E16" s="71">
        <v>39516</v>
      </c>
      <c r="F16" s="72">
        <v>18</v>
      </c>
      <c r="G16" s="70">
        <v>12</v>
      </c>
      <c r="H16" s="70">
        <v>102</v>
      </c>
      <c r="I16" s="70">
        <v>17</v>
      </c>
      <c r="J16" s="70">
        <v>73</v>
      </c>
      <c r="K16" s="70">
        <v>26</v>
      </c>
      <c r="L16" s="70">
        <v>265</v>
      </c>
      <c r="M16" s="70">
        <v>21</v>
      </c>
      <c r="N16" s="70">
        <v>1370</v>
      </c>
      <c r="O16" s="71">
        <v>1904</v>
      </c>
      <c r="P16" s="72">
        <v>35510</v>
      </c>
      <c r="Q16" s="70">
        <v>1927</v>
      </c>
      <c r="R16" s="70">
        <v>53</v>
      </c>
      <c r="S16" s="70">
        <v>401</v>
      </c>
      <c r="T16" s="70">
        <v>21</v>
      </c>
      <c r="U16" s="71">
        <v>31125</v>
      </c>
    </row>
    <row r="17" spans="1:21" ht="24" customHeight="1" x14ac:dyDescent="0.2">
      <c r="A17" s="69">
        <v>9</v>
      </c>
      <c r="B17" s="252" t="s">
        <v>36</v>
      </c>
      <c r="C17" s="72">
        <v>34986</v>
      </c>
      <c r="D17" s="70">
        <v>0</v>
      </c>
      <c r="E17" s="71">
        <v>34986</v>
      </c>
      <c r="F17" s="72">
        <v>16</v>
      </c>
      <c r="G17" s="70">
        <v>6</v>
      </c>
      <c r="H17" s="70">
        <v>81</v>
      </c>
      <c r="I17" s="70">
        <v>16</v>
      </c>
      <c r="J17" s="70">
        <v>58</v>
      </c>
      <c r="K17" s="70">
        <v>21</v>
      </c>
      <c r="L17" s="70">
        <v>269</v>
      </c>
      <c r="M17" s="70">
        <v>13</v>
      </c>
      <c r="N17" s="70">
        <v>1224</v>
      </c>
      <c r="O17" s="71">
        <v>1704</v>
      </c>
      <c r="P17" s="72">
        <v>31206</v>
      </c>
      <c r="Q17" s="70">
        <v>1659</v>
      </c>
      <c r="R17" s="70">
        <v>82</v>
      </c>
      <c r="S17" s="70">
        <v>607</v>
      </c>
      <c r="T17" s="70">
        <v>55</v>
      </c>
      <c r="U17" s="71">
        <v>30073</v>
      </c>
    </row>
    <row r="18" spans="1:21" ht="24" customHeight="1" x14ac:dyDescent="0.2">
      <c r="A18" s="69">
        <v>10</v>
      </c>
      <c r="B18" s="252" t="s">
        <v>37</v>
      </c>
      <c r="C18" s="72">
        <v>16524</v>
      </c>
      <c r="D18" s="70">
        <v>145</v>
      </c>
      <c r="E18" s="71">
        <v>16669</v>
      </c>
      <c r="F18" s="72">
        <v>6</v>
      </c>
      <c r="G18" s="70">
        <v>2</v>
      </c>
      <c r="H18" s="70">
        <v>59</v>
      </c>
      <c r="I18" s="70">
        <v>2</v>
      </c>
      <c r="J18" s="70">
        <v>35</v>
      </c>
      <c r="K18" s="70">
        <v>15</v>
      </c>
      <c r="L18" s="70">
        <v>123</v>
      </c>
      <c r="M18" s="70">
        <v>4</v>
      </c>
      <c r="N18" s="70">
        <v>570</v>
      </c>
      <c r="O18" s="71">
        <v>816</v>
      </c>
      <c r="P18" s="72">
        <v>14683</v>
      </c>
      <c r="Q18" s="70">
        <v>809</v>
      </c>
      <c r="R18" s="70">
        <v>17</v>
      </c>
      <c r="S18" s="70">
        <v>306</v>
      </c>
      <c r="T18" s="70">
        <v>12</v>
      </c>
      <c r="U18" s="71">
        <v>15662</v>
      </c>
    </row>
    <row r="19" spans="1:21" ht="24" customHeight="1" x14ac:dyDescent="0.2">
      <c r="A19" s="69">
        <v>11</v>
      </c>
      <c r="B19" s="253" t="s">
        <v>185</v>
      </c>
      <c r="C19" s="72">
        <v>57967</v>
      </c>
      <c r="D19" s="70">
        <v>2695</v>
      </c>
      <c r="E19" s="71">
        <v>60662</v>
      </c>
      <c r="F19" s="72">
        <v>28</v>
      </c>
      <c r="G19" s="70">
        <v>5</v>
      </c>
      <c r="H19" s="70">
        <v>195</v>
      </c>
      <c r="I19" s="70">
        <v>20</v>
      </c>
      <c r="J19" s="70">
        <v>109</v>
      </c>
      <c r="K19" s="70">
        <v>45</v>
      </c>
      <c r="L19" s="70">
        <v>541</v>
      </c>
      <c r="M19" s="70">
        <v>25</v>
      </c>
      <c r="N19" s="70">
        <v>2389</v>
      </c>
      <c r="O19" s="71">
        <v>3357</v>
      </c>
      <c r="P19" s="72">
        <v>52274</v>
      </c>
      <c r="Q19" s="70">
        <v>3208</v>
      </c>
      <c r="R19" s="70">
        <v>57</v>
      </c>
      <c r="S19" s="70">
        <v>1215</v>
      </c>
      <c r="T19" s="70">
        <v>34</v>
      </c>
      <c r="U19" s="71">
        <v>57046</v>
      </c>
    </row>
    <row r="20" spans="1:21" ht="24" customHeight="1" x14ac:dyDescent="0.2">
      <c r="A20" s="73">
        <v>12</v>
      </c>
      <c r="B20" s="253" t="s">
        <v>186</v>
      </c>
      <c r="C20" s="72">
        <v>21262</v>
      </c>
      <c r="D20" s="70">
        <v>544</v>
      </c>
      <c r="E20" s="71">
        <v>21806</v>
      </c>
      <c r="F20" s="72">
        <v>12</v>
      </c>
      <c r="G20" s="70">
        <v>5</v>
      </c>
      <c r="H20" s="70">
        <v>62</v>
      </c>
      <c r="I20" s="70">
        <v>9</v>
      </c>
      <c r="J20" s="70">
        <v>40</v>
      </c>
      <c r="K20" s="70">
        <v>14</v>
      </c>
      <c r="L20" s="70">
        <v>146</v>
      </c>
      <c r="M20" s="70">
        <v>15</v>
      </c>
      <c r="N20" s="70">
        <v>654</v>
      </c>
      <c r="O20" s="71">
        <v>957</v>
      </c>
      <c r="P20" s="72">
        <v>19101</v>
      </c>
      <c r="Q20" s="70">
        <v>958</v>
      </c>
      <c r="R20" s="70">
        <v>8</v>
      </c>
      <c r="S20" s="70">
        <v>361</v>
      </c>
      <c r="T20" s="70">
        <v>3</v>
      </c>
      <c r="U20" s="71">
        <v>17754</v>
      </c>
    </row>
    <row r="21" spans="1:21" ht="24" customHeight="1" x14ac:dyDescent="0.2">
      <c r="A21" s="73">
        <v>13</v>
      </c>
      <c r="B21" s="253" t="s">
        <v>209</v>
      </c>
      <c r="C21" s="72">
        <v>13230</v>
      </c>
      <c r="D21" s="70">
        <v>292</v>
      </c>
      <c r="E21" s="71">
        <v>13522</v>
      </c>
      <c r="F21" s="72">
        <v>3</v>
      </c>
      <c r="G21" s="70">
        <v>2</v>
      </c>
      <c r="H21" s="70">
        <v>21</v>
      </c>
      <c r="I21" s="70">
        <v>7</v>
      </c>
      <c r="J21" s="70">
        <v>17</v>
      </c>
      <c r="K21" s="70">
        <v>11</v>
      </c>
      <c r="L21" s="70">
        <v>106</v>
      </c>
      <c r="M21" s="70">
        <v>2</v>
      </c>
      <c r="N21" s="70">
        <v>481</v>
      </c>
      <c r="O21" s="71">
        <v>650</v>
      </c>
      <c r="P21" s="72">
        <v>11589</v>
      </c>
      <c r="Q21" s="70">
        <v>622</v>
      </c>
      <c r="R21" s="70">
        <v>6</v>
      </c>
      <c r="S21" s="70">
        <v>225</v>
      </c>
      <c r="T21" s="70">
        <v>4</v>
      </c>
      <c r="U21" s="71">
        <v>12656</v>
      </c>
    </row>
    <row r="22" spans="1:21" ht="24" customHeight="1" x14ac:dyDescent="0.2">
      <c r="A22" s="211">
        <v>14</v>
      </c>
      <c r="B22" s="254" t="s">
        <v>210</v>
      </c>
      <c r="C22" s="77">
        <v>29230</v>
      </c>
      <c r="D22" s="75">
        <v>11</v>
      </c>
      <c r="E22" s="76">
        <v>29241</v>
      </c>
      <c r="F22" s="77">
        <v>9</v>
      </c>
      <c r="G22" s="75">
        <v>7</v>
      </c>
      <c r="H22" s="75">
        <v>67</v>
      </c>
      <c r="I22" s="75">
        <v>7</v>
      </c>
      <c r="J22" s="75">
        <v>56</v>
      </c>
      <c r="K22" s="75">
        <v>14</v>
      </c>
      <c r="L22" s="75">
        <v>187</v>
      </c>
      <c r="M22" s="75">
        <v>10</v>
      </c>
      <c r="N22" s="75">
        <v>902</v>
      </c>
      <c r="O22" s="76">
        <v>1259</v>
      </c>
      <c r="P22" s="77">
        <v>26602</v>
      </c>
      <c r="Q22" s="75">
        <v>1243</v>
      </c>
      <c r="R22" s="75">
        <v>33</v>
      </c>
      <c r="S22" s="75">
        <v>521</v>
      </c>
      <c r="T22" s="75">
        <v>18</v>
      </c>
      <c r="U22" s="76">
        <v>23049</v>
      </c>
    </row>
    <row r="23" spans="1:21" ht="24" customHeight="1" x14ac:dyDescent="0.2">
      <c r="A23" s="32"/>
      <c r="B23" s="40" t="s">
        <v>306</v>
      </c>
      <c r="C23" s="263">
        <f>SUM(C9:C22)</f>
        <v>844789</v>
      </c>
      <c r="D23" s="78">
        <f t="shared" ref="D23:U23" si="0">SUM(D9:D22)</f>
        <v>4834</v>
      </c>
      <c r="E23" s="244">
        <f t="shared" si="0"/>
        <v>849623</v>
      </c>
      <c r="F23" s="263">
        <f t="shared" si="0"/>
        <v>346</v>
      </c>
      <c r="G23" s="78">
        <f t="shared" si="0"/>
        <v>171</v>
      </c>
      <c r="H23" s="78">
        <f t="shared" si="0"/>
        <v>2420</v>
      </c>
      <c r="I23" s="78">
        <f t="shared" si="0"/>
        <v>289</v>
      </c>
      <c r="J23" s="78">
        <f t="shared" si="0"/>
        <v>1894</v>
      </c>
      <c r="K23" s="78">
        <f t="shared" si="0"/>
        <v>683</v>
      </c>
      <c r="L23" s="78">
        <f t="shared" si="0"/>
        <v>7095</v>
      </c>
      <c r="M23" s="78">
        <f t="shared" si="0"/>
        <v>388</v>
      </c>
      <c r="N23" s="78">
        <f t="shared" si="0"/>
        <v>36830</v>
      </c>
      <c r="O23" s="244">
        <f t="shared" si="0"/>
        <v>50116</v>
      </c>
      <c r="P23" s="263">
        <f t="shared" si="0"/>
        <v>770959</v>
      </c>
      <c r="Q23" s="78">
        <f t="shared" si="0"/>
        <v>49103</v>
      </c>
      <c r="R23" s="78">
        <f t="shared" si="0"/>
        <v>988</v>
      </c>
      <c r="S23" s="78">
        <f t="shared" si="0"/>
        <v>17234</v>
      </c>
      <c r="T23" s="78">
        <f t="shared" si="0"/>
        <v>610</v>
      </c>
      <c r="U23" s="244">
        <f t="shared" si="0"/>
        <v>704767</v>
      </c>
    </row>
    <row r="24" spans="1:21" ht="24" customHeight="1" x14ac:dyDescent="0.2">
      <c r="A24" s="65">
        <v>15</v>
      </c>
      <c r="B24" s="255" t="s">
        <v>189</v>
      </c>
      <c r="C24" s="81">
        <v>15318</v>
      </c>
      <c r="D24" s="79">
        <v>0</v>
      </c>
      <c r="E24" s="80">
        <v>15318</v>
      </c>
      <c r="F24" s="81">
        <v>9</v>
      </c>
      <c r="G24" s="79">
        <v>3</v>
      </c>
      <c r="H24" s="79">
        <v>43</v>
      </c>
      <c r="I24" s="79">
        <v>11</v>
      </c>
      <c r="J24" s="79">
        <v>44</v>
      </c>
      <c r="K24" s="79">
        <v>12</v>
      </c>
      <c r="L24" s="79">
        <v>146</v>
      </c>
      <c r="M24" s="79">
        <v>4</v>
      </c>
      <c r="N24" s="79">
        <v>470</v>
      </c>
      <c r="O24" s="80">
        <v>742</v>
      </c>
      <c r="P24" s="81">
        <v>13868</v>
      </c>
      <c r="Q24" s="79">
        <v>742</v>
      </c>
      <c r="R24" s="79">
        <v>17</v>
      </c>
      <c r="S24" s="79">
        <v>317</v>
      </c>
      <c r="T24" s="79">
        <v>6</v>
      </c>
      <c r="U24" s="80">
        <v>11890</v>
      </c>
    </row>
    <row r="25" spans="1:21" ht="24" customHeight="1" x14ac:dyDescent="0.2">
      <c r="A25" s="69">
        <v>16</v>
      </c>
      <c r="B25" s="256" t="s">
        <v>38</v>
      </c>
      <c r="C25" s="72">
        <v>11495</v>
      </c>
      <c r="D25" s="70">
        <v>0</v>
      </c>
      <c r="E25" s="71">
        <v>11495</v>
      </c>
      <c r="F25" s="72">
        <v>3</v>
      </c>
      <c r="G25" s="70">
        <v>2</v>
      </c>
      <c r="H25" s="70">
        <v>20</v>
      </c>
      <c r="I25" s="70">
        <v>0</v>
      </c>
      <c r="J25" s="70">
        <v>5</v>
      </c>
      <c r="K25" s="70">
        <v>6</v>
      </c>
      <c r="L25" s="70">
        <v>52</v>
      </c>
      <c r="M25" s="70">
        <v>3</v>
      </c>
      <c r="N25" s="70">
        <v>382</v>
      </c>
      <c r="O25" s="71">
        <v>473</v>
      </c>
      <c r="P25" s="72">
        <v>10115</v>
      </c>
      <c r="Q25" s="70">
        <v>466</v>
      </c>
      <c r="R25" s="70">
        <v>7</v>
      </c>
      <c r="S25" s="70">
        <v>139</v>
      </c>
      <c r="T25" s="70">
        <v>4</v>
      </c>
      <c r="U25" s="71">
        <v>10524</v>
      </c>
    </row>
    <row r="26" spans="1:21" ht="24" customHeight="1" x14ac:dyDescent="0.2">
      <c r="A26" s="69">
        <v>17</v>
      </c>
      <c r="B26" s="256" t="s">
        <v>39</v>
      </c>
      <c r="C26" s="72">
        <v>6467</v>
      </c>
      <c r="D26" s="70">
        <v>0</v>
      </c>
      <c r="E26" s="71">
        <v>6467</v>
      </c>
      <c r="F26" s="72">
        <v>2</v>
      </c>
      <c r="G26" s="70">
        <v>2</v>
      </c>
      <c r="H26" s="70">
        <v>19</v>
      </c>
      <c r="I26" s="70">
        <v>0</v>
      </c>
      <c r="J26" s="70">
        <v>8</v>
      </c>
      <c r="K26" s="70">
        <v>1</v>
      </c>
      <c r="L26" s="70">
        <v>46</v>
      </c>
      <c r="M26" s="70">
        <v>2</v>
      </c>
      <c r="N26" s="70">
        <v>231</v>
      </c>
      <c r="O26" s="71">
        <v>311</v>
      </c>
      <c r="P26" s="72">
        <v>5470</v>
      </c>
      <c r="Q26" s="70">
        <v>307</v>
      </c>
      <c r="R26" s="70">
        <v>13</v>
      </c>
      <c r="S26" s="70">
        <v>103</v>
      </c>
      <c r="T26" s="70">
        <v>8</v>
      </c>
      <c r="U26" s="71">
        <v>7006</v>
      </c>
    </row>
    <row r="27" spans="1:21" ht="24" customHeight="1" x14ac:dyDescent="0.2">
      <c r="A27" s="69">
        <v>18</v>
      </c>
      <c r="B27" s="256" t="s">
        <v>40</v>
      </c>
      <c r="C27" s="72">
        <v>5846</v>
      </c>
      <c r="D27" s="70">
        <v>0</v>
      </c>
      <c r="E27" s="71">
        <v>5846</v>
      </c>
      <c r="F27" s="72">
        <v>2</v>
      </c>
      <c r="G27" s="70">
        <v>1</v>
      </c>
      <c r="H27" s="70">
        <v>9</v>
      </c>
      <c r="I27" s="70">
        <v>0</v>
      </c>
      <c r="J27" s="70">
        <v>7</v>
      </c>
      <c r="K27" s="70">
        <v>4</v>
      </c>
      <c r="L27" s="70">
        <v>29</v>
      </c>
      <c r="M27" s="70">
        <v>2</v>
      </c>
      <c r="N27" s="70">
        <v>209</v>
      </c>
      <c r="O27" s="71">
        <v>263</v>
      </c>
      <c r="P27" s="72">
        <v>5140</v>
      </c>
      <c r="Q27" s="70">
        <v>262</v>
      </c>
      <c r="R27" s="70">
        <v>8</v>
      </c>
      <c r="S27" s="70">
        <v>81</v>
      </c>
      <c r="T27" s="70">
        <v>3</v>
      </c>
      <c r="U27" s="71">
        <v>5379</v>
      </c>
    </row>
    <row r="28" spans="1:21" ht="24" customHeight="1" x14ac:dyDescent="0.2">
      <c r="A28" s="69">
        <v>19</v>
      </c>
      <c r="B28" s="256" t="s">
        <v>41</v>
      </c>
      <c r="C28" s="72">
        <v>7421</v>
      </c>
      <c r="D28" s="70">
        <v>0</v>
      </c>
      <c r="E28" s="71">
        <v>7421</v>
      </c>
      <c r="F28" s="72">
        <v>6</v>
      </c>
      <c r="G28" s="70">
        <v>6</v>
      </c>
      <c r="H28" s="70">
        <v>52</v>
      </c>
      <c r="I28" s="70">
        <v>4</v>
      </c>
      <c r="J28" s="70">
        <v>22</v>
      </c>
      <c r="K28" s="70">
        <v>11</v>
      </c>
      <c r="L28" s="70">
        <v>68</v>
      </c>
      <c r="M28" s="70">
        <v>3</v>
      </c>
      <c r="N28" s="70">
        <v>249</v>
      </c>
      <c r="O28" s="71">
        <v>421</v>
      </c>
      <c r="P28" s="72">
        <v>6465</v>
      </c>
      <c r="Q28" s="70">
        <v>418</v>
      </c>
      <c r="R28" s="70">
        <v>18</v>
      </c>
      <c r="S28" s="70">
        <v>171</v>
      </c>
      <c r="T28" s="70">
        <v>8</v>
      </c>
      <c r="U28" s="71">
        <v>7175</v>
      </c>
    </row>
    <row r="29" spans="1:21" ht="24" customHeight="1" x14ac:dyDescent="0.2">
      <c r="A29" s="69">
        <v>20</v>
      </c>
      <c r="B29" s="256" t="s">
        <v>42</v>
      </c>
      <c r="C29" s="72">
        <v>19259</v>
      </c>
      <c r="D29" s="70">
        <v>0</v>
      </c>
      <c r="E29" s="71">
        <v>19259</v>
      </c>
      <c r="F29" s="72">
        <v>5</v>
      </c>
      <c r="G29" s="70">
        <v>1</v>
      </c>
      <c r="H29" s="70">
        <v>40</v>
      </c>
      <c r="I29" s="70">
        <v>10</v>
      </c>
      <c r="J29" s="70">
        <v>35</v>
      </c>
      <c r="K29" s="70">
        <v>9</v>
      </c>
      <c r="L29" s="70">
        <v>114</v>
      </c>
      <c r="M29" s="70">
        <v>3</v>
      </c>
      <c r="N29" s="70">
        <v>771</v>
      </c>
      <c r="O29" s="71">
        <v>988</v>
      </c>
      <c r="P29" s="72">
        <v>17195</v>
      </c>
      <c r="Q29" s="70">
        <v>975</v>
      </c>
      <c r="R29" s="70">
        <v>18</v>
      </c>
      <c r="S29" s="70">
        <v>351</v>
      </c>
      <c r="T29" s="70">
        <v>11</v>
      </c>
      <c r="U29" s="71">
        <v>17088</v>
      </c>
    </row>
    <row r="30" spans="1:21" ht="24" customHeight="1" x14ac:dyDescent="0.2">
      <c r="A30" s="69">
        <v>21</v>
      </c>
      <c r="B30" s="256" t="s">
        <v>43</v>
      </c>
      <c r="C30" s="72">
        <v>13017</v>
      </c>
      <c r="D30" s="70">
        <v>0</v>
      </c>
      <c r="E30" s="71">
        <v>13017</v>
      </c>
      <c r="F30" s="72">
        <v>6</v>
      </c>
      <c r="G30" s="70">
        <v>2</v>
      </c>
      <c r="H30" s="70">
        <v>46</v>
      </c>
      <c r="I30" s="70">
        <v>3</v>
      </c>
      <c r="J30" s="70">
        <v>12</v>
      </c>
      <c r="K30" s="70">
        <v>5</v>
      </c>
      <c r="L30" s="70">
        <v>64</v>
      </c>
      <c r="M30" s="70">
        <v>4</v>
      </c>
      <c r="N30" s="70">
        <v>384</v>
      </c>
      <c r="O30" s="71">
        <v>526</v>
      </c>
      <c r="P30" s="72">
        <v>11755</v>
      </c>
      <c r="Q30" s="70">
        <v>513</v>
      </c>
      <c r="R30" s="70">
        <v>6</v>
      </c>
      <c r="S30" s="70">
        <v>184</v>
      </c>
      <c r="T30" s="70">
        <v>3</v>
      </c>
      <c r="U30" s="71">
        <v>11079</v>
      </c>
    </row>
    <row r="31" spans="1:21" ht="24" customHeight="1" x14ac:dyDescent="0.2">
      <c r="A31" s="69">
        <v>22</v>
      </c>
      <c r="B31" s="256" t="s">
        <v>44</v>
      </c>
      <c r="C31" s="72">
        <v>5810</v>
      </c>
      <c r="D31" s="70">
        <v>130</v>
      </c>
      <c r="E31" s="71">
        <v>5940</v>
      </c>
      <c r="F31" s="72">
        <v>0</v>
      </c>
      <c r="G31" s="70">
        <v>1</v>
      </c>
      <c r="H31" s="70">
        <v>8</v>
      </c>
      <c r="I31" s="70">
        <v>2</v>
      </c>
      <c r="J31" s="70">
        <v>4</v>
      </c>
      <c r="K31" s="70">
        <v>5</v>
      </c>
      <c r="L31" s="70">
        <v>31</v>
      </c>
      <c r="M31" s="70">
        <v>2</v>
      </c>
      <c r="N31" s="70">
        <v>181</v>
      </c>
      <c r="O31" s="71">
        <v>234</v>
      </c>
      <c r="P31" s="72">
        <v>4999</v>
      </c>
      <c r="Q31" s="70">
        <v>234</v>
      </c>
      <c r="R31" s="70">
        <v>5</v>
      </c>
      <c r="S31" s="70">
        <v>72</v>
      </c>
      <c r="T31" s="70">
        <v>2</v>
      </c>
      <c r="U31" s="71">
        <v>6314</v>
      </c>
    </row>
    <row r="32" spans="1:21" ht="24" customHeight="1" x14ac:dyDescent="0.2">
      <c r="A32" s="69">
        <v>23</v>
      </c>
      <c r="B32" s="256" t="s">
        <v>45</v>
      </c>
      <c r="C32" s="72">
        <v>15371</v>
      </c>
      <c r="D32" s="70">
        <v>41</v>
      </c>
      <c r="E32" s="71">
        <v>15412</v>
      </c>
      <c r="F32" s="72">
        <v>6</v>
      </c>
      <c r="G32" s="70">
        <v>3</v>
      </c>
      <c r="H32" s="70">
        <v>32</v>
      </c>
      <c r="I32" s="70">
        <v>1</v>
      </c>
      <c r="J32" s="70">
        <v>15</v>
      </c>
      <c r="K32" s="70">
        <v>4</v>
      </c>
      <c r="L32" s="70">
        <v>60</v>
      </c>
      <c r="M32" s="70">
        <v>5</v>
      </c>
      <c r="N32" s="70">
        <v>384</v>
      </c>
      <c r="O32" s="71">
        <v>510</v>
      </c>
      <c r="P32" s="72">
        <v>13925</v>
      </c>
      <c r="Q32" s="70">
        <v>510</v>
      </c>
      <c r="R32" s="70">
        <v>19</v>
      </c>
      <c r="S32" s="70">
        <v>166</v>
      </c>
      <c r="T32" s="70">
        <v>5</v>
      </c>
      <c r="U32" s="71">
        <v>10741</v>
      </c>
    </row>
    <row r="33" spans="1:21" ht="24" customHeight="1" x14ac:dyDescent="0.2">
      <c r="A33" s="69">
        <v>24</v>
      </c>
      <c r="B33" s="256" t="s">
        <v>46</v>
      </c>
      <c r="C33" s="72">
        <v>12083</v>
      </c>
      <c r="D33" s="70">
        <v>9605</v>
      </c>
      <c r="E33" s="71">
        <v>21688</v>
      </c>
      <c r="F33" s="72">
        <v>5</v>
      </c>
      <c r="G33" s="70">
        <v>1</v>
      </c>
      <c r="H33" s="70">
        <v>76</v>
      </c>
      <c r="I33" s="70">
        <v>6</v>
      </c>
      <c r="J33" s="70">
        <v>71</v>
      </c>
      <c r="K33" s="70">
        <v>17</v>
      </c>
      <c r="L33" s="70">
        <v>361</v>
      </c>
      <c r="M33" s="70">
        <v>9</v>
      </c>
      <c r="N33" s="70">
        <v>1161</v>
      </c>
      <c r="O33" s="71">
        <v>1707</v>
      </c>
      <c r="P33" s="72">
        <v>10308</v>
      </c>
      <c r="Q33" s="70">
        <v>1036</v>
      </c>
      <c r="R33" s="70">
        <v>25</v>
      </c>
      <c r="S33" s="70">
        <v>308</v>
      </c>
      <c r="T33" s="70">
        <v>16</v>
      </c>
      <c r="U33" s="71">
        <v>41628</v>
      </c>
    </row>
    <row r="34" spans="1:21" ht="24" customHeight="1" x14ac:dyDescent="0.2">
      <c r="A34" s="73">
        <v>25</v>
      </c>
      <c r="B34" s="257" t="s">
        <v>211</v>
      </c>
      <c r="C34" s="77">
        <v>8164</v>
      </c>
      <c r="D34" s="75">
        <v>0</v>
      </c>
      <c r="E34" s="76">
        <v>8164</v>
      </c>
      <c r="F34" s="77">
        <v>1</v>
      </c>
      <c r="G34" s="75">
        <v>2</v>
      </c>
      <c r="H34" s="75">
        <v>11</v>
      </c>
      <c r="I34" s="75">
        <v>1</v>
      </c>
      <c r="J34" s="75">
        <v>8</v>
      </c>
      <c r="K34" s="75">
        <v>3</v>
      </c>
      <c r="L34" s="75">
        <v>48</v>
      </c>
      <c r="M34" s="75">
        <v>3</v>
      </c>
      <c r="N34" s="75">
        <v>273</v>
      </c>
      <c r="O34" s="76">
        <v>350</v>
      </c>
      <c r="P34" s="77">
        <v>6956</v>
      </c>
      <c r="Q34" s="75">
        <v>349</v>
      </c>
      <c r="R34" s="75">
        <v>3</v>
      </c>
      <c r="S34" s="75">
        <v>107</v>
      </c>
      <c r="T34" s="75">
        <v>2</v>
      </c>
      <c r="U34" s="76">
        <v>7841</v>
      </c>
    </row>
    <row r="35" spans="1:21" ht="24" customHeight="1" x14ac:dyDescent="0.2">
      <c r="A35" s="82"/>
      <c r="B35" s="258" t="s">
        <v>307</v>
      </c>
      <c r="C35" s="263">
        <f>SUM(C24:C34)</f>
        <v>120251</v>
      </c>
      <c r="D35" s="78">
        <f t="shared" ref="D35:U35" si="1">SUM(D24:D34)</f>
        <v>9776</v>
      </c>
      <c r="E35" s="244">
        <f t="shared" si="1"/>
        <v>130027</v>
      </c>
      <c r="F35" s="263">
        <f t="shared" si="1"/>
        <v>45</v>
      </c>
      <c r="G35" s="78">
        <f t="shared" si="1"/>
        <v>24</v>
      </c>
      <c r="H35" s="78">
        <f t="shared" si="1"/>
        <v>356</v>
      </c>
      <c r="I35" s="78">
        <f t="shared" si="1"/>
        <v>38</v>
      </c>
      <c r="J35" s="78">
        <f t="shared" si="1"/>
        <v>231</v>
      </c>
      <c r="K35" s="78">
        <f t="shared" si="1"/>
        <v>77</v>
      </c>
      <c r="L35" s="78">
        <f t="shared" si="1"/>
        <v>1019</v>
      </c>
      <c r="M35" s="78">
        <f t="shared" si="1"/>
        <v>40</v>
      </c>
      <c r="N35" s="78">
        <f t="shared" si="1"/>
        <v>4695</v>
      </c>
      <c r="O35" s="244">
        <f t="shared" si="1"/>
        <v>6525</v>
      </c>
      <c r="P35" s="263">
        <f t="shared" si="1"/>
        <v>106196</v>
      </c>
      <c r="Q35" s="78">
        <f t="shared" si="1"/>
        <v>5812</v>
      </c>
      <c r="R35" s="78">
        <f t="shared" si="1"/>
        <v>139</v>
      </c>
      <c r="S35" s="78">
        <f t="shared" si="1"/>
        <v>1999</v>
      </c>
      <c r="T35" s="78">
        <f t="shared" si="1"/>
        <v>68</v>
      </c>
      <c r="U35" s="244">
        <f t="shared" si="1"/>
        <v>136665</v>
      </c>
    </row>
    <row r="36" spans="1:21" ht="24" customHeight="1" thickBot="1" x14ac:dyDescent="0.2">
      <c r="A36" s="83"/>
      <c r="B36" s="259" t="s">
        <v>47</v>
      </c>
      <c r="C36" s="264">
        <f t="shared" ref="C36:U36" si="2">SUM(C23,C35)</f>
        <v>965040</v>
      </c>
      <c r="D36" s="84">
        <f t="shared" si="2"/>
        <v>14610</v>
      </c>
      <c r="E36" s="245">
        <f t="shared" si="2"/>
        <v>979650</v>
      </c>
      <c r="F36" s="264">
        <f t="shared" si="2"/>
        <v>391</v>
      </c>
      <c r="G36" s="84">
        <f t="shared" si="2"/>
        <v>195</v>
      </c>
      <c r="H36" s="84">
        <f t="shared" si="2"/>
        <v>2776</v>
      </c>
      <c r="I36" s="84">
        <f t="shared" si="2"/>
        <v>327</v>
      </c>
      <c r="J36" s="84">
        <f t="shared" si="2"/>
        <v>2125</v>
      </c>
      <c r="K36" s="84">
        <f t="shared" si="2"/>
        <v>760</v>
      </c>
      <c r="L36" s="84">
        <f t="shared" si="2"/>
        <v>8114</v>
      </c>
      <c r="M36" s="84">
        <f t="shared" si="2"/>
        <v>428</v>
      </c>
      <c r="N36" s="84">
        <f t="shared" si="2"/>
        <v>41525</v>
      </c>
      <c r="O36" s="245">
        <f t="shared" si="2"/>
        <v>56641</v>
      </c>
      <c r="P36" s="264">
        <f t="shared" si="2"/>
        <v>877155</v>
      </c>
      <c r="Q36" s="84">
        <f t="shared" si="2"/>
        <v>54915</v>
      </c>
      <c r="R36" s="84">
        <f t="shared" si="2"/>
        <v>1127</v>
      </c>
      <c r="S36" s="84">
        <f t="shared" si="2"/>
        <v>19233</v>
      </c>
      <c r="T36" s="84">
        <f t="shared" si="2"/>
        <v>678</v>
      </c>
      <c r="U36" s="245">
        <f t="shared" si="2"/>
        <v>841432</v>
      </c>
    </row>
    <row r="38" spans="1:21" x14ac:dyDescent="0.15">
      <c r="B38" s="160" t="s">
        <v>481</v>
      </c>
      <c r="C38" s="7">
        <f>SUM(C9:C22,C24:C34)</f>
        <v>965040</v>
      </c>
      <c r="D38" s="7">
        <f>SUM(D9:D22,D24:D34)</f>
        <v>14610</v>
      </c>
      <c r="E38" s="7">
        <f>SUM(C38:D38)</f>
        <v>979650</v>
      </c>
      <c r="F38" s="7">
        <f t="shared" ref="F38:N38" si="3">SUM(F9:F22,F24:F34)</f>
        <v>391</v>
      </c>
      <c r="G38" s="7">
        <f t="shared" si="3"/>
        <v>195</v>
      </c>
      <c r="H38" s="7">
        <f t="shared" si="3"/>
        <v>2776</v>
      </c>
      <c r="I38" s="7">
        <f t="shared" si="3"/>
        <v>327</v>
      </c>
      <c r="J38" s="7">
        <f t="shared" si="3"/>
        <v>2125</v>
      </c>
      <c r="K38" s="7">
        <f t="shared" si="3"/>
        <v>760</v>
      </c>
      <c r="L38" s="7">
        <f t="shared" si="3"/>
        <v>8114</v>
      </c>
      <c r="M38" s="7">
        <f t="shared" si="3"/>
        <v>428</v>
      </c>
      <c r="N38" s="7">
        <f t="shared" si="3"/>
        <v>41525</v>
      </c>
      <c r="O38" s="7">
        <f>SUM(F38:N38)</f>
        <v>56641</v>
      </c>
      <c r="P38" s="7">
        <f t="shared" ref="P38:U38" si="4">SUM(P9:P22,P24:P34)</f>
        <v>877155</v>
      </c>
      <c r="Q38" s="7">
        <f t="shared" si="4"/>
        <v>54915</v>
      </c>
      <c r="R38" s="7">
        <f t="shared" si="4"/>
        <v>1127</v>
      </c>
      <c r="S38" s="7">
        <f t="shared" si="4"/>
        <v>19233</v>
      </c>
      <c r="T38" s="7">
        <f t="shared" si="4"/>
        <v>678</v>
      </c>
      <c r="U38" s="7">
        <f t="shared" si="4"/>
        <v>841432</v>
      </c>
    </row>
    <row r="39" spans="1:21" x14ac:dyDescent="0.15">
      <c r="E39" s="7">
        <f>E36-E38</f>
        <v>0</v>
      </c>
      <c r="O39" s="7">
        <f t="shared" ref="O39:U39" si="5">O36-O38</f>
        <v>0</v>
      </c>
      <c r="P39" s="7">
        <f t="shared" si="5"/>
        <v>0</v>
      </c>
      <c r="Q39" s="7">
        <f t="shared" si="5"/>
        <v>0</v>
      </c>
      <c r="R39" s="7">
        <f t="shared" si="5"/>
        <v>0</v>
      </c>
      <c r="S39" s="7">
        <f t="shared" si="5"/>
        <v>0</v>
      </c>
      <c r="T39" s="7">
        <f t="shared" si="5"/>
        <v>0</v>
      </c>
      <c r="U39" s="7">
        <f t="shared" si="5"/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11" orientation="landscape" useFirstPageNumber="1" r:id="rId1"/>
  <headerFooter alignWithMargins="0"/>
  <colBreaks count="2" manualBreakCount="2">
    <brk id="5" max="1048575" man="1"/>
    <brk id="15" max="1048575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T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8" width="28.375" style="7" customWidth="1"/>
    <col min="9" max="15" width="24.625" style="7" customWidth="1"/>
    <col min="16" max="20" width="28.375" style="7" customWidth="1"/>
    <col min="21" max="25" width="24.625" style="7" customWidth="1"/>
    <col min="26" max="26" width="25.625" style="7" customWidth="1"/>
    <col min="27" max="28" width="24.625" style="7" customWidth="1"/>
    <col min="29" max="16384" width="11" style="7"/>
  </cols>
  <sheetData>
    <row r="1" spans="1:228" ht="20.100000000000001" customHeight="1" x14ac:dyDescent="0.15"/>
    <row r="2" spans="1:228" ht="20.100000000000001" customHeight="1" x14ac:dyDescent="0.15">
      <c r="B2" s="25"/>
      <c r="C2" s="294" t="s">
        <v>531</v>
      </c>
      <c r="I2" s="294" t="str">
        <f>C2</f>
        <v>第１７表  平成２７年度分県民税の所得割額等</v>
      </c>
      <c r="P2" s="294" t="str">
        <f>C2</f>
        <v>第１７表  平成２７年度分県民税の所得割額等</v>
      </c>
      <c r="U2" s="294" t="str">
        <f>C2</f>
        <v>第１７表  平成２７年度分県民税の所得割額等</v>
      </c>
    </row>
    <row r="3" spans="1:228" s="26" customFormat="1" ht="20.100000000000001" customHeight="1" thickBot="1" x14ac:dyDescent="0.25">
      <c r="C3" s="295" t="s">
        <v>311</v>
      </c>
      <c r="D3" s="85"/>
      <c r="E3" s="85"/>
      <c r="F3" s="86"/>
      <c r="G3" s="61"/>
      <c r="H3" s="160" t="s">
        <v>436</v>
      </c>
      <c r="I3" s="295" t="s">
        <v>312</v>
      </c>
      <c r="J3" s="85"/>
      <c r="K3" s="85"/>
      <c r="L3" s="61"/>
      <c r="M3" s="61"/>
      <c r="N3" s="35"/>
      <c r="O3" s="160" t="s">
        <v>70</v>
      </c>
      <c r="P3" s="295" t="s">
        <v>313</v>
      </c>
      <c r="Q3" s="85"/>
      <c r="R3" s="85"/>
      <c r="S3" s="86"/>
      <c r="T3" s="160" t="s">
        <v>70</v>
      </c>
      <c r="U3" s="295" t="s">
        <v>314</v>
      </c>
      <c r="V3" s="85"/>
      <c r="W3" s="85"/>
      <c r="X3" s="86"/>
      <c r="Y3" s="61"/>
      <c r="Z3" s="61"/>
      <c r="AA3" s="35"/>
      <c r="AB3" s="160" t="s">
        <v>439</v>
      </c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</row>
    <row r="4" spans="1:228" ht="24" customHeight="1" x14ac:dyDescent="0.15">
      <c r="A4" s="27"/>
      <c r="B4" s="248"/>
      <c r="C4" s="144" t="s">
        <v>87</v>
      </c>
      <c r="D4" s="30"/>
      <c r="E4" s="30"/>
      <c r="F4" s="30"/>
      <c r="G4" s="30"/>
      <c r="H4" s="31"/>
      <c r="I4" s="144" t="s">
        <v>88</v>
      </c>
      <c r="J4" s="30"/>
      <c r="K4" s="30"/>
      <c r="L4" s="30"/>
      <c r="M4" s="30"/>
      <c r="N4" s="133"/>
      <c r="O4" s="31"/>
      <c r="P4" s="144" t="s">
        <v>88</v>
      </c>
      <c r="Q4" s="30"/>
      <c r="R4" s="30"/>
      <c r="S4" s="132"/>
      <c r="T4" s="279"/>
      <c r="U4" s="144" t="s">
        <v>88</v>
      </c>
      <c r="V4" s="30"/>
      <c r="W4" s="30"/>
      <c r="X4" s="30"/>
      <c r="Y4" s="30"/>
      <c r="Z4" s="28"/>
      <c r="AA4" s="30"/>
      <c r="AB4" s="145"/>
    </row>
    <row r="5" spans="1:228" ht="24" customHeight="1" x14ac:dyDescent="0.15">
      <c r="A5" s="32"/>
      <c r="B5" s="249"/>
      <c r="C5" s="195"/>
      <c r="D5" s="147"/>
      <c r="E5" s="111"/>
      <c r="F5" s="112"/>
      <c r="G5" s="148"/>
      <c r="H5" s="115"/>
      <c r="I5" s="149" t="s">
        <v>475</v>
      </c>
      <c r="J5" s="150"/>
      <c r="K5" s="138"/>
      <c r="L5" s="95" t="s">
        <v>450</v>
      </c>
      <c r="M5" s="96"/>
      <c r="N5" s="138"/>
      <c r="O5" s="103"/>
      <c r="P5" s="151"/>
      <c r="Q5" s="402" t="s">
        <v>476</v>
      </c>
      <c r="R5" s="96"/>
      <c r="S5" s="96"/>
      <c r="T5" s="207"/>
      <c r="U5" s="149" t="s">
        <v>453</v>
      </c>
      <c r="V5" s="150"/>
      <c r="W5" s="150"/>
      <c r="X5" s="150"/>
      <c r="Y5" s="150"/>
      <c r="Z5" s="379"/>
      <c r="AA5" s="33"/>
      <c r="AB5" s="153"/>
    </row>
    <row r="6" spans="1:228" ht="24" customHeight="1" x14ac:dyDescent="0.2">
      <c r="A6" s="43" t="s">
        <v>9</v>
      </c>
      <c r="B6" s="250"/>
      <c r="C6" s="157" t="s">
        <v>442</v>
      </c>
      <c r="D6" s="48" t="s">
        <v>443</v>
      </c>
      <c r="E6" s="48" t="s">
        <v>444</v>
      </c>
      <c r="F6" s="298" t="s">
        <v>445</v>
      </c>
      <c r="G6" s="154" t="s">
        <v>447</v>
      </c>
      <c r="H6" s="155" t="s">
        <v>448</v>
      </c>
      <c r="I6" s="156" t="s">
        <v>94</v>
      </c>
      <c r="J6" s="111" t="s">
        <v>95</v>
      </c>
      <c r="K6" s="111" t="s">
        <v>12</v>
      </c>
      <c r="L6" s="111" t="s">
        <v>96</v>
      </c>
      <c r="M6" s="111" t="s">
        <v>97</v>
      </c>
      <c r="N6" s="38" t="s">
        <v>12</v>
      </c>
      <c r="O6" s="119" t="s">
        <v>451</v>
      </c>
      <c r="P6" s="156" t="s">
        <v>452</v>
      </c>
      <c r="Q6" s="112" t="s">
        <v>96</v>
      </c>
      <c r="R6" s="112" t="s">
        <v>98</v>
      </c>
      <c r="S6" s="49" t="s">
        <v>12</v>
      </c>
      <c r="T6" s="63" t="s">
        <v>206</v>
      </c>
      <c r="U6" s="157" t="s">
        <v>96</v>
      </c>
      <c r="V6" s="48" t="s">
        <v>100</v>
      </c>
      <c r="W6" s="48" t="s">
        <v>101</v>
      </c>
      <c r="X6" s="111" t="s">
        <v>102</v>
      </c>
      <c r="Y6" s="49" t="s">
        <v>12</v>
      </c>
      <c r="Z6" s="309" t="s">
        <v>454</v>
      </c>
      <c r="AA6" s="44" t="s">
        <v>456</v>
      </c>
      <c r="AB6" s="119" t="s">
        <v>12</v>
      </c>
    </row>
    <row r="7" spans="1:228" ht="24" customHeight="1" x14ac:dyDescent="0.2">
      <c r="A7" s="32"/>
      <c r="B7" s="40"/>
      <c r="C7" s="157"/>
      <c r="D7" s="158"/>
      <c r="E7" s="33"/>
      <c r="F7" s="299" t="s">
        <v>446</v>
      </c>
      <c r="G7" s="159"/>
      <c r="H7" s="40"/>
      <c r="I7" s="157"/>
      <c r="J7" s="48"/>
      <c r="K7" s="48"/>
      <c r="L7" s="124"/>
      <c r="M7" s="121"/>
      <c r="N7" s="60"/>
      <c r="O7" s="115"/>
      <c r="P7" s="157"/>
      <c r="Q7" s="48"/>
      <c r="R7" s="48"/>
      <c r="S7" s="121"/>
      <c r="T7" s="63"/>
      <c r="U7" s="157"/>
      <c r="V7" s="147"/>
      <c r="W7" s="33"/>
      <c r="X7" s="59"/>
      <c r="Y7" s="124"/>
      <c r="Z7" s="310" t="s">
        <v>455</v>
      </c>
      <c r="AA7" s="61"/>
      <c r="AB7" s="153"/>
    </row>
    <row r="8" spans="1:228" s="345" customFormat="1" ht="24" customHeight="1" x14ac:dyDescent="0.2">
      <c r="A8" s="342"/>
      <c r="B8" s="343"/>
      <c r="C8" s="21" t="s">
        <v>340</v>
      </c>
      <c r="D8" s="11" t="s">
        <v>341</v>
      </c>
      <c r="E8" s="11" t="s">
        <v>615</v>
      </c>
      <c r="F8" s="19" t="s">
        <v>614</v>
      </c>
      <c r="G8" s="18" t="s">
        <v>613</v>
      </c>
      <c r="H8" s="20" t="s">
        <v>612</v>
      </c>
      <c r="I8" s="329" t="s">
        <v>611</v>
      </c>
      <c r="J8" s="9" t="s">
        <v>610</v>
      </c>
      <c r="K8" s="9" t="s">
        <v>609</v>
      </c>
      <c r="L8" s="9" t="s">
        <v>608</v>
      </c>
      <c r="M8" s="9" t="s">
        <v>607</v>
      </c>
      <c r="N8" s="11" t="s">
        <v>606</v>
      </c>
      <c r="O8" s="20" t="s">
        <v>605</v>
      </c>
      <c r="P8" s="21" t="s">
        <v>604</v>
      </c>
      <c r="Q8" s="11" t="s">
        <v>603</v>
      </c>
      <c r="R8" s="11" t="s">
        <v>602</v>
      </c>
      <c r="S8" s="9" t="s">
        <v>601</v>
      </c>
      <c r="T8" s="16" t="s">
        <v>600</v>
      </c>
      <c r="U8" s="21" t="s">
        <v>599</v>
      </c>
      <c r="V8" s="11" t="s">
        <v>598</v>
      </c>
      <c r="W8" s="11" t="s">
        <v>597</v>
      </c>
      <c r="X8" s="11" t="s">
        <v>596</v>
      </c>
      <c r="Y8" s="9" t="s">
        <v>595</v>
      </c>
      <c r="Z8" s="14" t="s">
        <v>594</v>
      </c>
      <c r="AA8" s="8" t="s">
        <v>593</v>
      </c>
      <c r="AB8" s="12" t="s">
        <v>592</v>
      </c>
    </row>
    <row r="9" spans="1:228" ht="24" customHeight="1" x14ac:dyDescent="0.2">
      <c r="A9" s="65">
        <v>1</v>
      </c>
      <c r="B9" s="251" t="s">
        <v>28</v>
      </c>
      <c r="C9" s="68">
        <v>25178</v>
      </c>
      <c r="D9" s="66">
        <v>5006630</v>
      </c>
      <c r="E9" s="66">
        <v>128240652</v>
      </c>
      <c r="F9" s="66">
        <v>1973498</v>
      </c>
      <c r="G9" s="66">
        <v>7951751</v>
      </c>
      <c r="H9" s="67">
        <v>233640</v>
      </c>
      <c r="I9" s="68">
        <v>967460</v>
      </c>
      <c r="J9" s="66">
        <v>1019100</v>
      </c>
      <c r="K9" s="66">
        <v>1986560</v>
      </c>
      <c r="L9" s="66">
        <v>451100</v>
      </c>
      <c r="M9" s="66">
        <v>629400</v>
      </c>
      <c r="N9" s="66">
        <v>1080500</v>
      </c>
      <c r="O9" s="67">
        <v>131300</v>
      </c>
      <c r="P9" s="68">
        <v>3120</v>
      </c>
      <c r="Q9" s="66">
        <v>17835840</v>
      </c>
      <c r="R9" s="66">
        <v>2767160</v>
      </c>
      <c r="S9" s="66">
        <v>20603000</v>
      </c>
      <c r="T9" s="67">
        <v>1244390</v>
      </c>
      <c r="U9" s="68">
        <v>6794040</v>
      </c>
      <c r="V9" s="66">
        <v>4784400</v>
      </c>
      <c r="W9" s="66">
        <v>1079580</v>
      </c>
      <c r="X9" s="66">
        <v>3283650</v>
      </c>
      <c r="Y9" s="66">
        <v>15941670</v>
      </c>
      <c r="Z9" s="79">
        <v>393760</v>
      </c>
      <c r="AA9" s="66">
        <v>78133770</v>
      </c>
      <c r="AB9" s="67">
        <v>262949419</v>
      </c>
    </row>
    <row r="10" spans="1:228" ht="24" customHeight="1" x14ac:dyDescent="0.2">
      <c r="A10" s="69">
        <v>2</v>
      </c>
      <c r="B10" s="252" t="s">
        <v>29</v>
      </c>
      <c r="C10" s="72">
        <v>5125</v>
      </c>
      <c r="D10" s="70">
        <v>1007955</v>
      </c>
      <c r="E10" s="70">
        <v>30958681</v>
      </c>
      <c r="F10" s="70">
        <v>445133</v>
      </c>
      <c r="G10" s="70">
        <v>2130605</v>
      </c>
      <c r="H10" s="71">
        <v>74278</v>
      </c>
      <c r="I10" s="72">
        <v>220480</v>
      </c>
      <c r="J10" s="70">
        <v>275400</v>
      </c>
      <c r="K10" s="70">
        <v>495880</v>
      </c>
      <c r="L10" s="70">
        <v>142480</v>
      </c>
      <c r="M10" s="70">
        <v>220800</v>
      </c>
      <c r="N10" s="70">
        <v>363280</v>
      </c>
      <c r="O10" s="71">
        <v>42380</v>
      </c>
      <c r="P10" s="72">
        <v>780</v>
      </c>
      <c r="Q10" s="70">
        <v>4153050</v>
      </c>
      <c r="R10" s="70">
        <v>885400</v>
      </c>
      <c r="S10" s="70">
        <v>5038450</v>
      </c>
      <c r="T10" s="71">
        <v>465860</v>
      </c>
      <c r="U10" s="72">
        <v>1982640</v>
      </c>
      <c r="V10" s="70">
        <v>1254600</v>
      </c>
      <c r="W10" s="70">
        <v>402420</v>
      </c>
      <c r="X10" s="70">
        <v>1471500</v>
      </c>
      <c r="Y10" s="70">
        <v>5111160</v>
      </c>
      <c r="Z10" s="70">
        <v>109250</v>
      </c>
      <c r="AA10" s="70">
        <v>21339120</v>
      </c>
      <c r="AB10" s="71">
        <v>67587937</v>
      </c>
    </row>
    <row r="11" spans="1:228" ht="24" customHeight="1" x14ac:dyDescent="0.2">
      <c r="A11" s="69">
        <v>3</v>
      </c>
      <c r="B11" s="252" t="s">
        <v>30</v>
      </c>
      <c r="C11" s="72">
        <v>13883</v>
      </c>
      <c r="D11" s="70">
        <v>1356855</v>
      </c>
      <c r="E11" s="70">
        <v>34458244</v>
      </c>
      <c r="F11" s="70">
        <v>539828</v>
      </c>
      <c r="G11" s="70">
        <v>2403142</v>
      </c>
      <c r="H11" s="71">
        <v>87913</v>
      </c>
      <c r="I11" s="72">
        <v>308100</v>
      </c>
      <c r="J11" s="70">
        <v>343200</v>
      </c>
      <c r="K11" s="70">
        <v>651300</v>
      </c>
      <c r="L11" s="70">
        <v>130520</v>
      </c>
      <c r="M11" s="70">
        <v>198000</v>
      </c>
      <c r="N11" s="70">
        <v>328520</v>
      </c>
      <c r="O11" s="71">
        <v>44720</v>
      </c>
      <c r="P11" s="72">
        <v>1560</v>
      </c>
      <c r="Q11" s="70">
        <v>4714380</v>
      </c>
      <c r="R11" s="70">
        <v>928720</v>
      </c>
      <c r="S11" s="70">
        <v>5643100</v>
      </c>
      <c r="T11" s="71">
        <v>455520</v>
      </c>
      <c r="U11" s="72">
        <v>2217930</v>
      </c>
      <c r="V11" s="70">
        <v>1426950</v>
      </c>
      <c r="W11" s="70">
        <v>345420</v>
      </c>
      <c r="X11" s="70">
        <v>2204550</v>
      </c>
      <c r="Y11" s="70">
        <v>6194850</v>
      </c>
      <c r="Z11" s="70">
        <v>149960</v>
      </c>
      <c r="AA11" s="70">
        <v>23314500</v>
      </c>
      <c r="AB11" s="71">
        <v>75643895</v>
      </c>
    </row>
    <row r="12" spans="1:228" ht="24" customHeight="1" x14ac:dyDescent="0.2">
      <c r="A12" s="69">
        <v>4</v>
      </c>
      <c r="B12" s="252" t="s">
        <v>31</v>
      </c>
      <c r="C12" s="72">
        <v>3772</v>
      </c>
      <c r="D12" s="70">
        <v>835530</v>
      </c>
      <c r="E12" s="70">
        <v>25473433</v>
      </c>
      <c r="F12" s="70">
        <v>397577</v>
      </c>
      <c r="G12" s="70">
        <v>1743819</v>
      </c>
      <c r="H12" s="71">
        <v>69200</v>
      </c>
      <c r="I12" s="72">
        <v>195780</v>
      </c>
      <c r="J12" s="70">
        <v>231600</v>
      </c>
      <c r="K12" s="70">
        <v>427380</v>
      </c>
      <c r="L12" s="70">
        <v>100100</v>
      </c>
      <c r="M12" s="70">
        <v>156000</v>
      </c>
      <c r="N12" s="70">
        <v>256100</v>
      </c>
      <c r="O12" s="71">
        <v>35880</v>
      </c>
      <c r="P12" s="72">
        <v>780</v>
      </c>
      <c r="Q12" s="70">
        <v>3551790</v>
      </c>
      <c r="R12" s="70">
        <v>657400</v>
      </c>
      <c r="S12" s="70">
        <v>4209190</v>
      </c>
      <c r="T12" s="71">
        <v>361980</v>
      </c>
      <c r="U12" s="72">
        <v>1629210</v>
      </c>
      <c r="V12" s="70">
        <v>1037700</v>
      </c>
      <c r="W12" s="70">
        <v>273600</v>
      </c>
      <c r="X12" s="70">
        <v>1301850</v>
      </c>
      <c r="Y12" s="70">
        <v>4242360</v>
      </c>
      <c r="Z12" s="70">
        <v>96600</v>
      </c>
      <c r="AA12" s="70">
        <v>17285070</v>
      </c>
      <c r="AB12" s="71">
        <v>55438671</v>
      </c>
    </row>
    <row r="13" spans="1:228" ht="24" customHeight="1" x14ac:dyDescent="0.2">
      <c r="A13" s="69">
        <v>5</v>
      </c>
      <c r="B13" s="252" t="s">
        <v>32</v>
      </c>
      <c r="C13" s="72">
        <v>6206</v>
      </c>
      <c r="D13" s="70">
        <v>921842</v>
      </c>
      <c r="E13" s="70">
        <v>21496961</v>
      </c>
      <c r="F13" s="70">
        <v>292224</v>
      </c>
      <c r="G13" s="70">
        <v>1530113</v>
      </c>
      <c r="H13" s="71">
        <v>57870</v>
      </c>
      <c r="I13" s="72">
        <v>182780</v>
      </c>
      <c r="J13" s="70">
        <v>199200</v>
      </c>
      <c r="K13" s="70">
        <v>381980</v>
      </c>
      <c r="L13" s="70">
        <v>84500</v>
      </c>
      <c r="M13" s="70">
        <v>128400</v>
      </c>
      <c r="N13" s="70">
        <v>212900</v>
      </c>
      <c r="O13" s="71">
        <v>31200</v>
      </c>
      <c r="P13" s="72">
        <v>520</v>
      </c>
      <c r="Q13" s="70">
        <v>2675310</v>
      </c>
      <c r="R13" s="70">
        <v>411540</v>
      </c>
      <c r="S13" s="70">
        <v>3086850</v>
      </c>
      <c r="T13" s="71">
        <v>280760</v>
      </c>
      <c r="U13" s="72">
        <v>1374120</v>
      </c>
      <c r="V13" s="70">
        <v>905850</v>
      </c>
      <c r="W13" s="70">
        <v>242820</v>
      </c>
      <c r="X13" s="70">
        <v>1208700</v>
      </c>
      <c r="Y13" s="70">
        <v>3731490</v>
      </c>
      <c r="Z13" s="70">
        <v>81880</v>
      </c>
      <c r="AA13" s="70">
        <v>14571480</v>
      </c>
      <c r="AB13" s="71">
        <v>46684276</v>
      </c>
    </row>
    <row r="14" spans="1:228" ht="24" customHeight="1" x14ac:dyDescent="0.2">
      <c r="A14" s="69">
        <v>6</v>
      </c>
      <c r="B14" s="252" t="s">
        <v>33</v>
      </c>
      <c r="C14" s="72">
        <v>3779</v>
      </c>
      <c r="D14" s="70">
        <v>683556</v>
      </c>
      <c r="E14" s="70">
        <v>17574584</v>
      </c>
      <c r="F14" s="70">
        <v>209768</v>
      </c>
      <c r="G14" s="70">
        <v>1273279</v>
      </c>
      <c r="H14" s="71">
        <v>50751</v>
      </c>
      <c r="I14" s="72">
        <v>180960</v>
      </c>
      <c r="J14" s="70">
        <v>177900</v>
      </c>
      <c r="K14" s="70">
        <v>358860</v>
      </c>
      <c r="L14" s="70">
        <v>84760</v>
      </c>
      <c r="M14" s="70">
        <v>120000</v>
      </c>
      <c r="N14" s="70">
        <v>204760</v>
      </c>
      <c r="O14" s="71">
        <v>31460</v>
      </c>
      <c r="P14" s="72">
        <v>520</v>
      </c>
      <c r="Q14" s="70">
        <v>2172720</v>
      </c>
      <c r="R14" s="70">
        <v>516800</v>
      </c>
      <c r="S14" s="70">
        <v>2689520</v>
      </c>
      <c r="T14" s="71">
        <v>253090</v>
      </c>
      <c r="U14" s="72">
        <v>1131240</v>
      </c>
      <c r="V14" s="70">
        <v>773100</v>
      </c>
      <c r="W14" s="70">
        <v>194180</v>
      </c>
      <c r="X14" s="70">
        <v>1078200</v>
      </c>
      <c r="Y14" s="70">
        <v>3176720</v>
      </c>
      <c r="Z14" s="70">
        <v>70840</v>
      </c>
      <c r="AA14" s="70">
        <v>12439350</v>
      </c>
      <c r="AB14" s="71">
        <v>39020837</v>
      </c>
    </row>
    <row r="15" spans="1:228" ht="24" customHeight="1" x14ac:dyDescent="0.2">
      <c r="A15" s="69">
        <v>7</v>
      </c>
      <c r="B15" s="252" t="s">
        <v>34</v>
      </c>
      <c r="C15" s="72">
        <v>4412</v>
      </c>
      <c r="D15" s="70">
        <v>1230648</v>
      </c>
      <c r="E15" s="70">
        <v>39205108</v>
      </c>
      <c r="F15" s="70">
        <v>507838</v>
      </c>
      <c r="G15" s="70">
        <v>2459481</v>
      </c>
      <c r="H15" s="71">
        <v>81776</v>
      </c>
      <c r="I15" s="72">
        <v>273520</v>
      </c>
      <c r="J15" s="70">
        <v>305700</v>
      </c>
      <c r="K15" s="70">
        <v>579220</v>
      </c>
      <c r="L15" s="70">
        <v>124020</v>
      </c>
      <c r="M15" s="70">
        <v>201900</v>
      </c>
      <c r="N15" s="70">
        <v>325920</v>
      </c>
      <c r="O15" s="71">
        <v>44200</v>
      </c>
      <c r="P15" s="72">
        <v>1300</v>
      </c>
      <c r="Q15" s="70">
        <v>5547960</v>
      </c>
      <c r="R15" s="70">
        <v>891480</v>
      </c>
      <c r="S15" s="70">
        <v>6439440</v>
      </c>
      <c r="T15" s="71">
        <v>409310</v>
      </c>
      <c r="U15" s="72">
        <v>2336730</v>
      </c>
      <c r="V15" s="70">
        <v>1572750</v>
      </c>
      <c r="W15" s="70">
        <v>342000</v>
      </c>
      <c r="X15" s="70">
        <v>1512900</v>
      </c>
      <c r="Y15" s="70">
        <v>5764380</v>
      </c>
      <c r="Z15" s="70">
        <v>126730</v>
      </c>
      <c r="AA15" s="70">
        <v>24250050</v>
      </c>
      <c r="AB15" s="71">
        <v>81429813</v>
      </c>
    </row>
    <row r="16" spans="1:228" ht="24" customHeight="1" x14ac:dyDescent="0.2">
      <c r="A16" s="69">
        <v>8</v>
      </c>
      <c r="B16" s="252" t="s">
        <v>35</v>
      </c>
      <c r="C16" s="72">
        <v>7517</v>
      </c>
      <c r="D16" s="70">
        <v>707709</v>
      </c>
      <c r="E16" s="70">
        <v>17615488</v>
      </c>
      <c r="F16" s="70">
        <v>173601</v>
      </c>
      <c r="G16" s="70">
        <v>1213493</v>
      </c>
      <c r="H16" s="71">
        <v>61626</v>
      </c>
      <c r="I16" s="72">
        <v>136240</v>
      </c>
      <c r="J16" s="70">
        <v>145800</v>
      </c>
      <c r="K16" s="70">
        <v>282040</v>
      </c>
      <c r="L16" s="70">
        <v>61100</v>
      </c>
      <c r="M16" s="70">
        <v>105900</v>
      </c>
      <c r="N16" s="70">
        <v>167000</v>
      </c>
      <c r="O16" s="71">
        <v>24180</v>
      </c>
      <c r="P16" s="72">
        <v>0</v>
      </c>
      <c r="Q16" s="70">
        <v>2275350</v>
      </c>
      <c r="R16" s="70">
        <v>278540</v>
      </c>
      <c r="S16" s="70">
        <v>2553890</v>
      </c>
      <c r="T16" s="71">
        <v>187230</v>
      </c>
      <c r="U16" s="72">
        <v>1190310</v>
      </c>
      <c r="V16" s="70">
        <v>685350</v>
      </c>
      <c r="W16" s="70">
        <v>206720</v>
      </c>
      <c r="X16" s="70">
        <v>1123200</v>
      </c>
      <c r="Y16" s="70">
        <v>3205580</v>
      </c>
      <c r="Z16" s="70">
        <v>69230</v>
      </c>
      <c r="AA16" s="70">
        <v>11713680</v>
      </c>
      <c r="AB16" s="71">
        <v>37982264</v>
      </c>
    </row>
    <row r="17" spans="1:28" ht="24" customHeight="1" x14ac:dyDescent="0.2">
      <c r="A17" s="69">
        <v>9</v>
      </c>
      <c r="B17" s="252" t="s">
        <v>36</v>
      </c>
      <c r="C17" s="72">
        <v>2403</v>
      </c>
      <c r="D17" s="70">
        <v>569052</v>
      </c>
      <c r="E17" s="70">
        <v>15439924</v>
      </c>
      <c r="F17" s="70">
        <v>162969</v>
      </c>
      <c r="G17" s="70">
        <v>1081747</v>
      </c>
      <c r="H17" s="71">
        <v>48541</v>
      </c>
      <c r="I17" s="72">
        <v>151060</v>
      </c>
      <c r="J17" s="70">
        <v>146700</v>
      </c>
      <c r="K17" s="70">
        <v>297760</v>
      </c>
      <c r="L17" s="70">
        <v>60580</v>
      </c>
      <c r="M17" s="70">
        <v>91200</v>
      </c>
      <c r="N17" s="70">
        <v>151780</v>
      </c>
      <c r="O17" s="71">
        <v>20800</v>
      </c>
      <c r="P17" s="72">
        <v>260</v>
      </c>
      <c r="Q17" s="70">
        <v>1785630</v>
      </c>
      <c r="R17" s="70">
        <v>250420</v>
      </c>
      <c r="S17" s="70">
        <v>2036050</v>
      </c>
      <c r="T17" s="71">
        <v>185910</v>
      </c>
      <c r="U17" s="72">
        <v>973500</v>
      </c>
      <c r="V17" s="70">
        <v>646200</v>
      </c>
      <c r="W17" s="70">
        <v>177460</v>
      </c>
      <c r="X17" s="70">
        <v>1075950</v>
      </c>
      <c r="Y17" s="70">
        <v>2873110</v>
      </c>
      <c r="Z17" s="70">
        <v>63480</v>
      </c>
      <c r="AA17" s="70">
        <v>10295010</v>
      </c>
      <c r="AB17" s="71">
        <v>33228796</v>
      </c>
    </row>
    <row r="18" spans="1:28" ht="24" customHeight="1" x14ac:dyDescent="0.2">
      <c r="A18" s="69">
        <v>10</v>
      </c>
      <c r="B18" s="252" t="s">
        <v>37</v>
      </c>
      <c r="C18" s="72">
        <v>2775</v>
      </c>
      <c r="D18" s="70">
        <v>263028</v>
      </c>
      <c r="E18" s="70">
        <v>7216526</v>
      </c>
      <c r="F18" s="70">
        <v>72868</v>
      </c>
      <c r="G18" s="70">
        <v>504860</v>
      </c>
      <c r="H18" s="71">
        <v>21781</v>
      </c>
      <c r="I18" s="72">
        <v>61880</v>
      </c>
      <c r="J18" s="70">
        <v>61500</v>
      </c>
      <c r="K18" s="70">
        <v>123380</v>
      </c>
      <c r="L18" s="70">
        <v>24440</v>
      </c>
      <c r="M18" s="70">
        <v>47400</v>
      </c>
      <c r="N18" s="70">
        <v>71840</v>
      </c>
      <c r="O18" s="71">
        <v>14300</v>
      </c>
      <c r="P18" s="72">
        <v>0</v>
      </c>
      <c r="Q18" s="70">
        <v>870870</v>
      </c>
      <c r="R18" s="70">
        <v>192660</v>
      </c>
      <c r="S18" s="70">
        <v>1063530</v>
      </c>
      <c r="T18" s="71">
        <v>83150</v>
      </c>
      <c r="U18" s="72">
        <v>458370</v>
      </c>
      <c r="V18" s="70">
        <v>319950</v>
      </c>
      <c r="W18" s="70">
        <v>69920</v>
      </c>
      <c r="X18" s="70">
        <v>435150</v>
      </c>
      <c r="Y18" s="70">
        <v>1283390</v>
      </c>
      <c r="Z18" s="70">
        <v>26220</v>
      </c>
      <c r="AA18" s="70">
        <v>4843410</v>
      </c>
      <c r="AB18" s="71">
        <v>15591058</v>
      </c>
    </row>
    <row r="19" spans="1:28" ht="24" customHeight="1" x14ac:dyDescent="0.2">
      <c r="A19" s="73">
        <v>11</v>
      </c>
      <c r="B19" s="253" t="s">
        <v>185</v>
      </c>
      <c r="C19" s="72">
        <v>3075</v>
      </c>
      <c r="D19" s="70">
        <v>821596</v>
      </c>
      <c r="E19" s="70">
        <v>25407208</v>
      </c>
      <c r="F19" s="70">
        <v>291882</v>
      </c>
      <c r="G19" s="70">
        <v>1758000</v>
      </c>
      <c r="H19" s="71">
        <v>59535</v>
      </c>
      <c r="I19" s="72">
        <v>224120</v>
      </c>
      <c r="J19" s="70">
        <v>218700</v>
      </c>
      <c r="K19" s="70">
        <v>442820</v>
      </c>
      <c r="L19" s="70">
        <v>90220</v>
      </c>
      <c r="M19" s="70">
        <v>164100</v>
      </c>
      <c r="N19" s="70">
        <v>254320</v>
      </c>
      <c r="O19" s="71">
        <v>37440</v>
      </c>
      <c r="P19" s="72">
        <v>520</v>
      </c>
      <c r="Q19" s="70">
        <v>3355440</v>
      </c>
      <c r="R19" s="70">
        <v>553660</v>
      </c>
      <c r="S19" s="70">
        <v>3909100</v>
      </c>
      <c r="T19" s="71">
        <v>358270</v>
      </c>
      <c r="U19" s="72">
        <v>1531200</v>
      </c>
      <c r="V19" s="70">
        <v>999000</v>
      </c>
      <c r="W19" s="70">
        <v>221540</v>
      </c>
      <c r="X19" s="70">
        <v>1158300</v>
      </c>
      <c r="Y19" s="70">
        <v>3910040</v>
      </c>
      <c r="Z19" s="70">
        <v>92460</v>
      </c>
      <c r="AA19" s="70">
        <v>17242170</v>
      </c>
      <c r="AB19" s="71">
        <v>54588436</v>
      </c>
    </row>
    <row r="20" spans="1:28" ht="24" customHeight="1" x14ac:dyDescent="0.2">
      <c r="A20" s="73">
        <v>12</v>
      </c>
      <c r="B20" s="253" t="s">
        <v>186</v>
      </c>
      <c r="C20" s="72">
        <v>1556</v>
      </c>
      <c r="D20" s="70">
        <v>319639</v>
      </c>
      <c r="E20" s="70">
        <v>9934236</v>
      </c>
      <c r="F20" s="70">
        <v>116036</v>
      </c>
      <c r="G20" s="70">
        <v>671451</v>
      </c>
      <c r="H20" s="71">
        <v>26940</v>
      </c>
      <c r="I20" s="72">
        <v>92300</v>
      </c>
      <c r="J20" s="70">
        <v>84600</v>
      </c>
      <c r="K20" s="70">
        <v>176900</v>
      </c>
      <c r="L20" s="70">
        <v>33280</v>
      </c>
      <c r="M20" s="70">
        <v>55500</v>
      </c>
      <c r="N20" s="70">
        <v>88780</v>
      </c>
      <c r="O20" s="71">
        <v>12220</v>
      </c>
      <c r="P20" s="72">
        <v>0</v>
      </c>
      <c r="Q20" s="70">
        <v>1328250</v>
      </c>
      <c r="R20" s="70">
        <v>164540</v>
      </c>
      <c r="S20" s="70">
        <v>1492790</v>
      </c>
      <c r="T20" s="71">
        <v>112810</v>
      </c>
      <c r="U20" s="72">
        <v>593340</v>
      </c>
      <c r="V20" s="70">
        <v>416700</v>
      </c>
      <c r="W20" s="70">
        <v>82840</v>
      </c>
      <c r="X20" s="70">
        <v>576000</v>
      </c>
      <c r="Y20" s="70">
        <v>1668880</v>
      </c>
      <c r="Z20" s="70">
        <v>40020</v>
      </c>
      <c r="AA20" s="70">
        <v>6300690</v>
      </c>
      <c r="AB20" s="71">
        <v>20962948</v>
      </c>
    </row>
    <row r="21" spans="1:28" ht="24" customHeight="1" x14ac:dyDescent="0.2">
      <c r="A21" s="69">
        <v>13</v>
      </c>
      <c r="B21" s="252" t="s">
        <v>209</v>
      </c>
      <c r="C21" s="72">
        <v>2928</v>
      </c>
      <c r="D21" s="70">
        <v>201297</v>
      </c>
      <c r="E21" s="70">
        <v>5521239</v>
      </c>
      <c r="F21" s="70">
        <v>89006</v>
      </c>
      <c r="G21" s="70">
        <v>408452</v>
      </c>
      <c r="H21" s="71">
        <v>29979</v>
      </c>
      <c r="I21" s="72">
        <v>57720</v>
      </c>
      <c r="J21" s="70">
        <v>53700</v>
      </c>
      <c r="K21" s="70">
        <v>111420</v>
      </c>
      <c r="L21" s="70">
        <v>21580</v>
      </c>
      <c r="M21" s="70">
        <v>32100</v>
      </c>
      <c r="N21" s="70">
        <v>53680</v>
      </c>
      <c r="O21" s="71">
        <v>10920</v>
      </c>
      <c r="P21" s="72">
        <v>0</v>
      </c>
      <c r="Q21" s="70">
        <v>601920</v>
      </c>
      <c r="R21" s="70">
        <v>109820</v>
      </c>
      <c r="S21" s="70">
        <v>711740</v>
      </c>
      <c r="T21" s="71">
        <v>66510</v>
      </c>
      <c r="U21" s="72">
        <v>388410</v>
      </c>
      <c r="V21" s="70">
        <v>255150</v>
      </c>
      <c r="W21" s="70">
        <v>107920</v>
      </c>
      <c r="X21" s="70">
        <v>526050</v>
      </c>
      <c r="Y21" s="70">
        <v>1277530</v>
      </c>
      <c r="Z21" s="70">
        <v>24380</v>
      </c>
      <c r="AA21" s="70">
        <v>3823710</v>
      </c>
      <c r="AB21" s="71">
        <v>12332791</v>
      </c>
    </row>
    <row r="22" spans="1:28" ht="24" customHeight="1" x14ac:dyDescent="0.2">
      <c r="A22" s="64">
        <v>14</v>
      </c>
      <c r="B22" s="281" t="s">
        <v>210</v>
      </c>
      <c r="C22" s="77">
        <v>3249</v>
      </c>
      <c r="D22" s="75">
        <v>546745</v>
      </c>
      <c r="E22" s="75">
        <v>14951222</v>
      </c>
      <c r="F22" s="75">
        <v>225025</v>
      </c>
      <c r="G22" s="75">
        <v>931587</v>
      </c>
      <c r="H22" s="76">
        <v>35254</v>
      </c>
      <c r="I22" s="77">
        <v>113360</v>
      </c>
      <c r="J22" s="75">
        <v>128400</v>
      </c>
      <c r="K22" s="75">
        <v>241760</v>
      </c>
      <c r="L22" s="75">
        <v>49660</v>
      </c>
      <c r="M22" s="75">
        <v>58200</v>
      </c>
      <c r="N22" s="75">
        <v>107860</v>
      </c>
      <c r="O22" s="76">
        <v>14820</v>
      </c>
      <c r="P22" s="77">
        <v>260</v>
      </c>
      <c r="Q22" s="75">
        <v>2019600</v>
      </c>
      <c r="R22" s="75">
        <v>331360</v>
      </c>
      <c r="S22" s="75">
        <v>2350960</v>
      </c>
      <c r="T22" s="76">
        <v>157800</v>
      </c>
      <c r="U22" s="77">
        <v>905850</v>
      </c>
      <c r="V22" s="75">
        <v>701550</v>
      </c>
      <c r="W22" s="75">
        <v>139840</v>
      </c>
      <c r="X22" s="75">
        <v>616500</v>
      </c>
      <c r="Y22" s="75">
        <v>2363740</v>
      </c>
      <c r="Z22" s="75">
        <v>53360</v>
      </c>
      <c r="AA22" s="75">
        <v>8775360</v>
      </c>
      <c r="AB22" s="76">
        <v>30759002</v>
      </c>
    </row>
    <row r="23" spans="1:28" ht="24" customHeight="1" x14ac:dyDescent="0.2">
      <c r="A23" s="32"/>
      <c r="B23" s="40" t="s">
        <v>306</v>
      </c>
      <c r="C23" s="263">
        <f>SUM(C9:C22)</f>
        <v>85858</v>
      </c>
      <c r="D23" s="78">
        <f t="shared" ref="D23:AB23" si="0">SUM(D9:D22)</f>
        <v>14472082</v>
      </c>
      <c r="E23" s="78">
        <f t="shared" si="0"/>
        <v>393493506</v>
      </c>
      <c r="F23" s="78">
        <f t="shared" si="0"/>
        <v>5497253</v>
      </c>
      <c r="G23" s="78">
        <f t="shared" si="0"/>
        <v>26061780</v>
      </c>
      <c r="H23" s="244">
        <f t="shared" si="0"/>
        <v>939084</v>
      </c>
      <c r="I23" s="263">
        <f t="shared" si="0"/>
        <v>3165760</v>
      </c>
      <c r="J23" s="78">
        <f t="shared" si="0"/>
        <v>3391500</v>
      </c>
      <c r="K23" s="78">
        <f t="shared" si="0"/>
        <v>6557260</v>
      </c>
      <c r="L23" s="78">
        <f t="shared" si="0"/>
        <v>1458340</v>
      </c>
      <c r="M23" s="78">
        <f t="shared" si="0"/>
        <v>2208900</v>
      </c>
      <c r="N23" s="78">
        <f t="shared" si="0"/>
        <v>3667240</v>
      </c>
      <c r="O23" s="244">
        <f t="shared" si="0"/>
        <v>495820</v>
      </c>
      <c r="P23" s="263">
        <f t="shared" si="0"/>
        <v>9620</v>
      </c>
      <c r="Q23" s="78">
        <f t="shared" si="0"/>
        <v>52888110</v>
      </c>
      <c r="R23" s="78">
        <f t="shared" si="0"/>
        <v>8939500</v>
      </c>
      <c r="S23" s="78">
        <f t="shared" si="0"/>
        <v>61827610</v>
      </c>
      <c r="T23" s="244">
        <f t="shared" si="0"/>
        <v>4622590</v>
      </c>
      <c r="U23" s="263">
        <f t="shared" si="0"/>
        <v>23506890</v>
      </c>
      <c r="V23" s="78">
        <f t="shared" si="0"/>
        <v>15779250</v>
      </c>
      <c r="W23" s="78">
        <f t="shared" si="0"/>
        <v>3886260</v>
      </c>
      <c r="X23" s="78">
        <f t="shared" si="0"/>
        <v>17572500</v>
      </c>
      <c r="Y23" s="78">
        <f t="shared" si="0"/>
        <v>60744900</v>
      </c>
      <c r="Z23" s="78">
        <f t="shared" si="0"/>
        <v>1398170</v>
      </c>
      <c r="AA23" s="78">
        <f t="shared" si="0"/>
        <v>254327370</v>
      </c>
      <c r="AB23" s="244">
        <f t="shared" si="0"/>
        <v>834200143</v>
      </c>
    </row>
    <row r="24" spans="1:28" ht="24" customHeight="1" x14ac:dyDescent="0.2">
      <c r="A24" s="65">
        <v>15</v>
      </c>
      <c r="B24" s="255" t="s">
        <v>189</v>
      </c>
      <c r="C24" s="81">
        <v>280</v>
      </c>
      <c r="D24" s="79">
        <v>279625</v>
      </c>
      <c r="E24" s="79">
        <v>7701950</v>
      </c>
      <c r="F24" s="79">
        <v>93615</v>
      </c>
      <c r="G24" s="79">
        <v>495668</v>
      </c>
      <c r="H24" s="80">
        <v>20494</v>
      </c>
      <c r="I24" s="81">
        <v>62920</v>
      </c>
      <c r="J24" s="79">
        <v>71400</v>
      </c>
      <c r="K24" s="79">
        <v>134320</v>
      </c>
      <c r="L24" s="79">
        <v>17940</v>
      </c>
      <c r="M24" s="79">
        <v>29700</v>
      </c>
      <c r="N24" s="79">
        <v>47640</v>
      </c>
      <c r="O24" s="80">
        <v>9620</v>
      </c>
      <c r="P24" s="81">
        <v>260</v>
      </c>
      <c r="Q24" s="79">
        <v>1128600</v>
      </c>
      <c r="R24" s="79">
        <v>127300</v>
      </c>
      <c r="S24" s="79">
        <v>1255900</v>
      </c>
      <c r="T24" s="80">
        <v>84540</v>
      </c>
      <c r="U24" s="81">
        <v>478830</v>
      </c>
      <c r="V24" s="79">
        <v>306000</v>
      </c>
      <c r="W24" s="79">
        <v>42560</v>
      </c>
      <c r="X24" s="79">
        <v>372150</v>
      </c>
      <c r="Y24" s="79">
        <v>1199540</v>
      </c>
      <c r="Z24" s="79">
        <v>34960</v>
      </c>
      <c r="AA24" s="79">
        <v>4575120</v>
      </c>
      <c r="AB24" s="80">
        <v>15933532</v>
      </c>
    </row>
    <row r="25" spans="1:28" ht="24" customHeight="1" x14ac:dyDescent="0.2">
      <c r="A25" s="69">
        <v>16</v>
      </c>
      <c r="B25" s="256" t="s">
        <v>38</v>
      </c>
      <c r="C25" s="72">
        <v>1575</v>
      </c>
      <c r="D25" s="70">
        <v>203670</v>
      </c>
      <c r="E25" s="70">
        <v>4855011</v>
      </c>
      <c r="F25" s="70">
        <v>41761</v>
      </c>
      <c r="G25" s="70">
        <v>351203</v>
      </c>
      <c r="H25" s="71">
        <v>20341</v>
      </c>
      <c r="I25" s="72">
        <v>41340</v>
      </c>
      <c r="J25" s="70">
        <v>49800</v>
      </c>
      <c r="K25" s="70">
        <v>91140</v>
      </c>
      <c r="L25" s="70">
        <v>15080</v>
      </c>
      <c r="M25" s="70">
        <v>27300</v>
      </c>
      <c r="N25" s="70">
        <v>42380</v>
      </c>
      <c r="O25" s="71">
        <v>8580</v>
      </c>
      <c r="P25" s="72">
        <v>260</v>
      </c>
      <c r="Q25" s="70">
        <v>627990</v>
      </c>
      <c r="R25" s="70">
        <v>68400</v>
      </c>
      <c r="S25" s="70">
        <v>696390</v>
      </c>
      <c r="T25" s="71">
        <v>58160</v>
      </c>
      <c r="U25" s="72">
        <v>358710</v>
      </c>
      <c r="V25" s="70">
        <v>239400</v>
      </c>
      <c r="W25" s="70">
        <v>47500</v>
      </c>
      <c r="X25" s="70">
        <v>433800</v>
      </c>
      <c r="Y25" s="70">
        <v>1079410</v>
      </c>
      <c r="Z25" s="70">
        <v>23000</v>
      </c>
      <c r="AA25" s="70">
        <v>3336960</v>
      </c>
      <c r="AB25" s="71">
        <v>10809841</v>
      </c>
    </row>
    <row r="26" spans="1:28" ht="24" customHeight="1" x14ac:dyDescent="0.2">
      <c r="A26" s="69">
        <v>17</v>
      </c>
      <c r="B26" s="256" t="s">
        <v>39</v>
      </c>
      <c r="C26" s="72">
        <v>0</v>
      </c>
      <c r="D26" s="70">
        <v>111451</v>
      </c>
      <c r="E26" s="70">
        <v>2583849</v>
      </c>
      <c r="F26" s="70">
        <v>31360</v>
      </c>
      <c r="G26" s="70">
        <v>185496</v>
      </c>
      <c r="H26" s="71">
        <v>13930</v>
      </c>
      <c r="I26" s="72">
        <v>26780</v>
      </c>
      <c r="J26" s="70">
        <v>26100</v>
      </c>
      <c r="K26" s="70">
        <v>52880</v>
      </c>
      <c r="L26" s="70">
        <v>10400</v>
      </c>
      <c r="M26" s="70">
        <v>14400</v>
      </c>
      <c r="N26" s="70">
        <v>24800</v>
      </c>
      <c r="O26" s="71">
        <v>3120</v>
      </c>
      <c r="P26" s="72">
        <v>0</v>
      </c>
      <c r="Q26" s="70">
        <v>280830</v>
      </c>
      <c r="R26" s="70">
        <v>69160</v>
      </c>
      <c r="S26" s="70">
        <v>349990</v>
      </c>
      <c r="T26" s="71">
        <v>37670</v>
      </c>
      <c r="U26" s="72">
        <v>200640</v>
      </c>
      <c r="V26" s="70">
        <v>139500</v>
      </c>
      <c r="W26" s="70">
        <v>40660</v>
      </c>
      <c r="X26" s="70">
        <v>323550</v>
      </c>
      <c r="Y26" s="70">
        <v>704350</v>
      </c>
      <c r="Z26" s="70">
        <v>10350</v>
      </c>
      <c r="AA26" s="70">
        <v>1803120</v>
      </c>
      <c r="AB26" s="71">
        <v>5912366</v>
      </c>
    </row>
    <row r="27" spans="1:28" ht="24" customHeight="1" x14ac:dyDescent="0.2">
      <c r="A27" s="69">
        <v>18</v>
      </c>
      <c r="B27" s="256" t="s">
        <v>40</v>
      </c>
      <c r="C27" s="72">
        <v>1167</v>
      </c>
      <c r="D27" s="70">
        <v>83505</v>
      </c>
      <c r="E27" s="70">
        <v>2681308</v>
      </c>
      <c r="F27" s="70">
        <v>42741</v>
      </c>
      <c r="G27" s="70">
        <v>180861</v>
      </c>
      <c r="H27" s="71">
        <v>11266</v>
      </c>
      <c r="I27" s="72">
        <v>22360</v>
      </c>
      <c r="J27" s="70">
        <v>27000</v>
      </c>
      <c r="K27" s="70">
        <v>49360</v>
      </c>
      <c r="L27" s="70">
        <v>7020</v>
      </c>
      <c r="M27" s="70">
        <v>9300</v>
      </c>
      <c r="N27" s="70">
        <v>16320</v>
      </c>
      <c r="O27" s="71">
        <v>3120</v>
      </c>
      <c r="P27" s="72">
        <v>0</v>
      </c>
      <c r="Q27" s="70">
        <v>328350</v>
      </c>
      <c r="R27" s="70">
        <v>34200</v>
      </c>
      <c r="S27" s="70">
        <v>362550</v>
      </c>
      <c r="T27" s="71">
        <v>29830</v>
      </c>
      <c r="U27" s="72">
        <v>188430</v>
      </c>
      <c r="V27" s="70">
        <v>115200</v>
      </c>
      <c r="W27" s="70">
        <v>35720</v>
      </c>
      <c r="X27" s="70">
        <v>225000</v>
      </c>
      <c r="Y27" s="70">
        <v>564350</v>
      </c>
      <c r="Z27" s="70">
        <v>12650</v>
      </c>
      <c r="AA27" s="70">
        <v>1695210</v>
      </c>
      <c r="AB27" s="71">
        <v>5734238</v>
      </c>
    </row>
    <row r="28" spans="1:28" ht="24" customHeight="1" x14ac:dyDescent="0.2">
      <c r="A28" s="69">
        <v>19</v>
      </c>
      <c r="B28" s="256" t="s">
        <v>41</v>
      </c>
      <c r="C28" s="72">
        <v>2958</v>
      </c>
      <c r="D28" s="70">
        <v>167834</v>
      </c>
      <c r="E28" s="70">
        <v>3268303</v>
      </c>
      <c r="F28" s="70">
        <v>33509</v>
      </c>
      <c r="G28" s="70">
        <v>229205</v>
      </c>
      <c r="H28" s="71">
        <v>14919</v>
      </c>
      <c r="I28" s="72">
        <v>31200</v>
      </c>
      <c r="J28" s="70">
        <v>29700</v>
      </c>
      <c r="K28" s="70">
        <v>60900</v>
      </c>
      <c r="L28" s="70">
        <v>14820</v>
      </c>
      <c r="M28" s="70">
        <v>18000</v>
      </c>
      <c r="N28" s="70">
        <v>32820</v>
      </c>
      <c r="O28" s="71">
        <v>6240</v>
      </c>
      <c r="P28" s="72">
        <v>260</v>
      </c>
      <c r="Q28" s="70">
        <v>395340</v>
      </c>
      <c r="R28" s="70">
        <v>44460</v>
      </c>
      <c r="S28" s="70">
        <v>439800</v>
      </c>
      <c r="T28" s="71">
        <v>33040</v>
      </c>
      <c r="U28" s="72">
        <v>210870</v>
      </c>
      <c r="V28" s="70">
        <v>122850</v>
      </c>
      <c r="W28" s="70">
        <v>31920</v>
      </c>
      <c r="X28" s="70">
        <v>360000</v>
      </c>
      <c r="Y28" s="70">
        <v>725640</v>
      </c>
      <c r="Z28" s="70">
        <v>12420</v>
      </c>
      <c r="AA28" s="70">
        <v>2133450</v>
      </c>
      <c r="AB28" s="71">
        <v>7161298</v>
      </c>
    </row>
    <row r="29" spans="1:28" ht="24" customHeight="1" x14ac:dyDescent="0.2">
      <c r="A29" s="69">
        <v>20</v>
      </c>
      <c r="B29" s="256" t="s">
        <v>42</v>
      </c>
      <c r="C29" s="72">
        <v>2798</v>
      </c>
      <c r="D29" s="70">
        <v>381338</v>
      </c>
      <c r="E29" s="70">
        <v>8704335</v>
      </c>
      <c r="F29" s="70">
        <v>142023</v>
      </c>
      <c r="G29" s="70">
        <v>589915</v>
      </c>
      <c r="H29" s="71">
        <v>22141</v>
      </c>
      <c r="I29" s="72">
        <v>86060</v>
      </c>
      <c r="J29" s="70">
        <v>96600</v>
      </c>
      <c r="K29" s="70">
        <v>182660</v>
      </c>
      <c r="L29" s="70">
        <v>29900</v>
      </c>
      <c r="M29" s="70">
        <v>43800</v>
      </c>
      <c r="N29" s="70">
        <v>73700</v>
      </c>
      <c r="O29" s="71">
        <v>10920</v>
      </c>
      <c r="P29" s="72">
        <v>0</v>
      </c>
      <c r="Q29" s="70">
        <v>1227270</v>
      </c>
      <c r="R29" s="70">
        <v>238260</v>
      </c>
      <c r="S29" s="70">
        <v>1465530</v>
      </c>
      <c r="T29" s="71">
        <v>102030</v>
      </c>
      <c r="U29" s="72">
        <v>541530</v>
      </c>
      <c r="V29" s="70">
        <v>332550</v>
      </c>
      <c r="W29" s="70">
        <v>81700</v>
      </c>
      <c r="X29" s="70">
        <v>485550</v>
      </c>
      <c r="Y29" s="70">
        <v>1441330</v>
      </c>
      <c r="Z29" s="70">
        <v>39330</v>
      </c>
      <c r="AA29" s="70">
        <v>5669730</v>
      </c>
      <c r="AB29" s="71">
        <v>18827780</v>
      </c>
    </row>
    <row r="30" spans="1:28" ht="24" customHeight="1" x14ac:dyDescent="0.2">
      <c r="A30" s="69">
        <v>21</v>
      </c>
      <c r="B30" s="256" t="s">
        <v>43</v>
      </c>
      <c r="C30" s="72">
        <v>2715</v>
      </c>
      <c r="D30" s="70">
        <v>261116</v>
      </c>
      <c r="E30" s="70">
        <v>6137306</v>
      </c>
      <c r="F30" s="70">
        <v>71417</v>
      </c>
      <c r="G30" s="70">
        <v>396388</v>
      </c>
      <c r="H30" s="71">
        <v>14078</v>
      </c>
      <c r="I30" s="72">
        <v>49400</v>
      </c>
      <c r="J30" s="70">
        <v>56400</v>
      </c>
      <c r="K30" s="70">
        <v>105800</v>
      </c>
      <c r="L30" s="70">
        <v>16380</v>
      </c>
      <c r="M30" s="70">
        <v>28200</v>
      </c>
      <c r="N30" s="70">
        <v>44580</v>
      </c>
      <c r="O30" s="71">
        <v>5980</v>
      </c>
      <c r="P30" s="72">
        <v>0</v>
      </c>
      <c r="Q30" s="70">
        <v>970860</v>
      </c>
      <c r="R30" s="70">
        <v>199500</v>
      </c>
      <c r="S30" s="70">
        <v>1170360</v>
      </c>
      <c r="T30" s="71">
        <v>69080</v>
      </c>
      <c r="U30" s="72">
        <v>360030</v>
      </c>
      <c r="V30" s="70">
        <v>262800</v>
      </c>
      <c r="W30" s="70">
        <v>50920</v>
      </c>
      <c r="X30" s="70">
        <v>244800</v>
      </c>
      <c r="Y30" s="70">
        <v>918550</v>
      </c>
      <c r="Z30" s="70">
        <v>24150</v>
      </c>
      <c r="AA30" s="70">
        <v>3878490</v>
      </c>
      <c r="AB30" s="71">
        <v>13100010</v>
      </c>
    </row>
    <row r="31" spans="1:28" ht="24" customHeight="1" x14ac:dyDescent="0.2">
      <c r="A31" s="69">
        <v>22</v>
      </c>
      <c r="B31" s="256" t="s">
        <v>44</v>
      </c>
      <c r="C31" s="72">
        <v>159</v>
      </c>
      <c r="D31" s="70">
        <v>97276</v>
      </c>
      <c r="E31" s="70">
        <v>2334706</v>
      </c>
      <c r="F31" s="70">
        <v>36078</v>
      </c>
      <c r="G31" s="70">
        <v>183347</v>
      </c>
      <c r="H31" s="71">
        <v>11481</v>
      </c>
      <c r="I31" s="72">
        <v>33800</v>
      </c>
      <c r="J31" s="70">
        <v>30000</v>
      </c>
      <c r="K31" s="70">
        <v>63800</v>
      </c>
      <c r="L31" s="70">
        <v>10140</v>
      </c>
      <c r="M31" s="70">
        <v>11700</v>
      </c>
      <c r="N31" s="70">
        <v>21840</v>
      </c>
      <c r="O31" s="71">
        <v>5200</v>
      </c>
      <c r="P31" s="72">
        <v>0</v>
      </c>
      <c r="Q31" s="70">
        <v>233640</v>
      </c>
      <c r="R31" s="70">
        <v>47880</v>
      </c>
      <c r="S31" s="70">
        <v>281520</v>
      </c>
      <c r="T31" s="71">
        <v>35290</v>
      </c>
      <c r="U31" s="72">
        <v>159720</v>
      </c>
      <c r="V31" s="70">
        <v>98550</v>
      </c>
      <c r="W31" s="70">
        <v>32680</v>
      </c>
      <c r="X31" s="70">
        <v>283500</v>
      </c>
      <c r="Y31" s="70">
        <v>574450</v>
      </c>
      <c r="Z31" s="70">
        <v>13110</v>
      </c>
      <c r="AA31" s="70">
        <v>1648680</v>
      </c>
      <c r="AB31" s="71">
        <v>5306937</v>
      </c>
    </row>
    <row r="32" spans="1:28" ht="24" customHeight="1" x14ac:dyDescent="0.2">
      <c r="A32" s="69">
        <v>23</v>
      </c>
      <c r="B32" s="256" t="s">
        <v>45</v>
      </c>
      <c r="C32" s="72">
        <v>1654</v>
      </c>
      <c r="D32" s="70">
        <v>255041</v>
      </c>
      <c r="E32" s="70">
        <v>7673479</v>
      </c>
      <c r="F32" s="70">
        <v>114234</v>
      </c>
      <c r="G32" s="70">
        <v>479969</v>
      </c>
      <c r="H32" s="71">
        <v>22720</v>
      </c>
      <c r="I32" s="72">
        <v>62660</v>
      </c>
      <c r="J32" s="70">
        <v>63000</v>
      </c>
      <c r="K32" s="70">
        <v>125660</v>
      </c>
      <c r="L32" s="70">
        <v>22620</v>
      </c>
      <c r="M32" s="70">
        <v>30900</v>
      </c>
      <c r="N32" s="70">
        <v>53520</v>
      </c>
      <c r="O32" s="71">
        <v>7800</v>
      </c>
      <c r="P32" s="72">
        <v>0</v>
      </c>
      <c r="Q32" s="70">
        <v>916740</v>
      </c>
      <c r="R32" s="70">
        <v>110580</v>
      </c>
      <c r="S32" s="70">
        <v>1027320</v>
      </c>
      <c r="T32" s="71">
        <v>73900</v>
      </c>
      <c r="U32" s="72">
        <v>410850</v>
      </c>
      <c r="V32" s="70">
        <v>306000</v>
      </c>
      <c r="W32" s="70">
        <v>69540</v>
      </c>
      <c r="X32" s="70">
        <v>390150</v>
      </c>
      <c r="Y32" s="70">
        <v>1176540</v>
      </c>
      <c r="Z32" s="70">
        <v>24840</v>
      </c>
      <c r="AA32" s="70">
        <v>4592280</v>
      </c>
      <c r="AB32" s="71">
        <v>15628957</v>
      </c>
    </row>
    <row r="33" spans="1:28" ht="24" customHeight="1" x14ac:dyDescent="0.2">
      <c r="A33" s="69">
        <v>24</v>
      </c>
      <c r="B33" s="256" t="s">
        <v>46</v>
      </c>
      <c r="C33" s="72">
        <v>4178</v>
      </c>
      <c r="D33" s="70">
        <v>208367</v>
      </c>
      <c r="E33" s="70">
        <v>4460713</v>
      </c>
      <c r="F33" s="70">
        <v>73916</v>
      </c>
      <c r="G33" s="70">
        <v>333113</v>
      </c>
      <c r="H33" s="71">
        <v>19077</v>
      </c>
      <c r="I33" s="72">
        <v>47580</v>
      </c>
      <c r="J33" s="70">
        <v>54300</v>
      </c>
      <c r="K33" s="70">
        <v>101880</v>
      </c>
      <c r="L33" s="70">
        <v>18460</v>
      </c>
      <c r="M33" s="70">
        <v>21000</v>
      </c>
      <c r="N33" s="70">
        <v>39460</v>
      </c>
      <c r="O33" s="71">
        <v>7540</v>
      </c>
      <c r="P33" s="72">
        <v>0</v>
      </c>
      <c r="Q33" s="70">
        <v>566940</v>
      </c>
      <c r="R33" s="70">
        <v>121980</v>
      </c>
      <c r="S33" s="70">
        <v>688920</v>
      </c>
      <c r="T33" s="71">
        <v>72620</v>
      </c>
      <c r="U33" s="72">
        <v>296670</v>
      </c>
      <c r="V33" s="70">
        <v>159750</v>
      </c>
      <c r="W33" s="70">
        <v>63080</v>
      </c>
      <c r="X33" s="70">
        <v>466200</v>
      </c>
      <c r="Y33" s="70">
        <v>985700</v>
      </c>
      <c r="Z33" s="70">
        <v>26680</v>
      </c>
      <c r="AA33" s="70">
        <v>3400980</v>
      </c>
      <c r="AB33" s="71">
        <v>10423144</v>
      </c>
    </row>
    <row r="34" spans="1:28" ht="24" customHeight="1" x14ac:dyDescent="0.2">
      <c r="A34" s="73">
        <v>25</v>
      </c>
      <c r="B34" s="257" t="s">
        <v>211</v>
      </c>
      <c r="C34" s="77">
        <v>286</v>
      </c>
      <c r="D34" s="75">
        <v>106888</v>
      </c>
      <c r="E34" s="75">
        <v>3278817</v>
      </c>
      <c r="F34" s="75">
        <v>44224</v>
      </c>
      <c r="G34" s="75">
        <v>257896</v>
      </c>
      <c r="H34" s="76">
        <v>20063</v>
      </c>
      <c r="I34" s="77">
        <v>40040</v>
      </c>
      <c r="J34" s="75">
        <v>53100</v>
      </c>
      <c r="K34" s="75">
        <v>93140</v>
      </c>
      <c r="L34" s="75">
        <v>11700</v>
      </c>
      <c r="M34" s="75">
        <v>15300</v>
      </c>
      <c r="N34" s="75">
        <v>27000</v>
      </c>
      <c r="O34" s="76">
        <v>8840</v>
      </c>
      <c r="P34" s="77">
        <v>0</v>
      </c>
      <c r="Q34" s="75">
        <v>328020</v>
      </c>
      <c r="R34" s="75">
        <v>62700</v>
      </c>
      <c r="S34" s="75">
        <v>390720</v>
      </c>
      <c r="T34" s="76">
        <v>40330</v>
      </c>
      <c r="U34" s="77">
        <v>259050</v>
      </c>
      <c r="V34" s="75">
        <v>165600</v>
      </c>
      <c r="W34" s="75">
        <v>60040</v>
      </c>
      <c r="X34" s="75">
        <v>504000</v>
      </c>
      <c r="Y34" s="75">
        <v>988690</v>
      </c>
      <c r="Z34" s="75">
        <v>24610</v>
      </c>
      <c r="AA34" s="75">
        <v>2294490</v>
      </c>
      <c r="AB34" s="76">
        <v>7575994</v>
      </c>
    </row>
    <row r="35" spans="1:28" ht="24" customHeight="1" x14ac:dyDescent="0.2">
      <c r="A35" s="82"/>
      <c r="B35" s="258" t="s">
        <v>307</v>
      </c>
      <c r="C35" s="263">
        <f>SUM(C24:C34)</f>
        <v>17770</v>
      </c>
      <c r="D35" s="78">
        <f t="shared" ref="D35:AB35" si="1">SUM(D24:D34)</f>
        <v>2156111</v>
      </c>
      <c r="E35" s="78">
        <f t="shared" si="1"/>
        <v>53679777</v>
      </c>
      <c r="F35" s="78">
        <f t="shared" si="1"/>
        <v>724878</v>
      </c>
      <c r="G35" s="78">
        <f t="shared" si="1"/>
        <v>3683061</v>
      </c>
      <c r="H35" s="244">
        <f t="shared" si="1"/>
        <v>190510</v>
      </c>
      <c r="I35" s="263">
        <f t="shared" si="1"/>
        <v>504140</v>
      </c>
      <c r="J35" s="78">
        <f t="shared" si="1"/>
        <v>557400</v>
      </c>
      <c r="K35" s="78">
        <f t="shared" si="1"/>
        <v>1061540</v>
      </c>
      <c r="L35" s="78">
        <f t="shared" si="1"/>
        <v>174460</v>
      </c>
      <c r="M35" s="78">
        <f t="shared" si="1"/>
        <v>249600</v>
      </c>
      <c r="N35" s="78">
        <f t="shared" si="1"/>
        <v>424060</v>
      </c>
      <c r="O35" s="244">
        <f t="shared" si="1"/>
        <v>76960</v>
      </c>
      <c r="P35" s="263">
        <f t="shared" si="1"/>
        <v>780</v>
      </c>
      <c r="Q35" s="78">
        <f t="shared" si="1"/>
        <v>7004580</v>
      </c>
      <c r="R35" s="78">
        <f t="shared" si="1"/>
        <v>1124420</v>
      </c>
      <c r="S35" s="78">
        <f t="shared" si="1"/>
        <v>8129000</v>
      </c>
      <c r="T35" s="244">
        <f t="shared" si="1"/>
        <v>636490</v>
      </c>
      <c r="U35" s="263">
        <f t="shared" si="1"/>
        <v>3465330</v>
      </c>
      <c r="V35" s="78">
        <f t="shared" si="1"/>
        <v>2248200</v>
      </c>
      <c r="W35" s="78">
        <f t="shared" si="1"/>
        <v>556320</v>
      </c>
      <c r="X35" s="78">
        <f t="shared" si="1"/>
        <v>4088700</v>
      </c>
      <c r="Y35" s="78">
        <f t="shared" si="1"/>
        <v>10358550</v>
      </c>
      <c r="Z35" s="78">
        <f t="shared" si="1"/>
        <v>246100</v>
      </c>
      <c r="AA35" s="78">
        <f t="shared" si="1"/>
        <v>35028510</v>
      </c>
      <c r="AB35" s="244">
        <f t="shared" si="1"/>
        <v>116414097</v>
      </c>
    </row>
    <row r="36" spans="1:28" ht="24" customHeight="1" thickBot="1" x14ac:dyDescent="0.2">
      <c r="A36" s="83"/>
      <c r="B36" s="259" t="s">
        <v>47</v>
      </c>
      <c r="C36" s="264">
        <f t="shared" ref="C36:AB36" si="2">SUM(C23,C35)</f>
        <v>103628</v>
      </c>
      <c r="D36" s="84">
        <f t="shared" si="2"/>
        <v>16628193</v>
      </c>
      <c r="E36" s="84">
        <f t="shared" si="2"/>
        <v>447173283</v>
      </c>
      <c r="F36" s="84">
        <f t="shared" si="2"/>
        <v>6222131</v>
      </c>
      <c r="G36" s="84">
        <f t="shared" si="2"/>
        <v>29744841</v>
      </c>
      <c r="H36" s="245">
        <f t="shared" si="2"/>
        <v>1129594</v>
      </c>
      <c r="I36" s="264">
        <f t="shared" si="2"/>
        <v>3669900</v>
      </c>
      <c r="J36" s="84">
        <f t="shared" si="2"/>
        <v>3948900</v>
      </c>
      <c r="K36" s="84">
        <f t="shared" si="2"/>
        <v>7618800</v>
      </c>
      <c r="L36" s="84">
        <f t="shared" si="2"/>
        <v>1632800</v>
      </c>
      <c r="M36" s="84">
        <f t="shared" si="2"/>
        <v>2458500</v>
      </c>
      <c r="N36" s="84">
        <f t="shared" si="2"/>
        <v>4091300</v>
      </c>
      <c r="O36" s="245">
        <f t="shared" si="2"/>
        <v>572780</v>
      </c>
      <c r="P36" s="264">
        <f t="shared" si="2"/>
        <v>10400</v>
      </c>
      <c r="Q36" s="84">
        <f t="shared" si="2"/>
        <v>59892690</v>
      </c>
      <c r="R36" s="84">
        <f t="shared" si="2"/>
        <v>10063920</v>
      </c>
      <c r="S36" s="84">
        <f t="shared" si="2"/>
        <v>69956610</v>
      </c>
      <c r="T36" s="245">
        <f t="shared" si="2"/>
        <v>5259080</v>
      </c>
      <c r="U36" s="264">
        <f t="shared" si="2"/>
        <v>26972220</v>
      </c>
      <c r="V36" s="84">
        <f t="shared" si="2"/>
        <v>18027450</v>
      </c>
      <c r="W36" s="84">
        <f t="shared" si="2"/>
        <v>4442580</v>
      </c>
      <c r="X36" s="84">
        <f t="shared" si="2"/>
        <v>21661200</v>
      </c>
      <c r="Y36" s="84">
        <f t="shared" si="2"/>
        <v>71103450</v>
      </c>
      <c r="Z36" s="84">
        <f t="shared" si="2"/>
        <v>1644270</v>
      </c>
      <c r="AA36" s="84">
        <f t="shared" si="2"/>
        <v>289355880</v>
      </c>
      <c r="AB36" s="245">
        <f t="shared" si="2"/>
        <v>950614240</v>
      </c>
    </row>
    <row r="38" spans="1:28" x14ac:dyDescent="0.15">
      <c r="B38" s="160" t="s">
        <v>481</v>
      </c>
      <c r="C38" s="7">
        <f t="shared" ref="C38:J38" si="3">SUM(C9:C22,C24:C34)</f>
        <v>103628</v>
      </c>
      <c r="D38" s="7">
        <f t="shared" si="3"/>
        <v>16628193</v>
      </c>
      <c r="E38" s="7">
        <f t="shared" si="3"/>
        <v>447173283</v>
      </c>
      <c r="F38" s="7">
        <f t="shared" si="3"/>
        <v>6222131</v>
      </c>
      <c r="G38" s="7">
        <f t="shared" si="3"/>
        <v>29744841</v>
      </c>
      <c r="H38" s="7">
        <f t="shared" si="3"/>
        <v>1129594</v>
      </c>
      <c r="I38" s="7">
        <f t="shared" si="3"/>
        <v>3669900</v>
      </c>
      <c r="J38" s="7">
        <f t="shared" si="3"/>
        <v>3948900</v>
      </c>
      <c r="K38" s="7">
        <f>SUM(I38:J38)</f>
        <v>7618800</v>
      </c>
      <c r="L38" s="7">
        <f>SUM(L9:L22,L24:L34)</f>
        <v>1632800</v>
      </c>
      <c r="M38" s="7">
        <f>SUM(M9:M22,M24:M34)</f>
        <v>2458500</v>
      </c>
      <c r="N38" s="7">
        <f>SUM(L38:M38)</f>
        <v>4091300</v>
      </c>
      <c r="O38" s="7">
        <f>SUM(O9:O22,O24:O34)</f>
        <v>572780</v>
      </c>
      <c r="P38" s="7">
        <f>SUM(P9:P22,P24:P34)</f>
        <v>10400</v>
      </c>
      <c r="Q38" s="7">
        <f>SUM(Q9:Q22,Q24:Q34)</f>
        <v>59892690</v>
      </c>
      <c r="R38" s="7">
        <f>SUM(R9:R22,R24:R34)</f>
        <v>10063920</v>
      </c>
      <c r="S38" s="7">
        <f>SUM(Q38:R38)</f>
        <v>69956610</v>
      </c>
      <c r="T38" s="7">
        <f>SUM(T9:T22,T24:T34)</f>
        <v>5259080</v>
      </c>
      <c r="U38" s="7">
        <f>SUM(U9:U22,U24:U34)</f>
        <v>26972220</v>
      </c>
      <c r="V38" s="7">
        <f>SUM(V9:V22,V24:V34)</f>
        <v>18027450</v>
      </c>
      <c r="W38" s="7">
        <f>SUM(W9:W22,W24:W34)</f>
        <v>4442580</v>
      </c>
      <c r="X38" s="7">
        <f>SUM(X9:X22,X24:X34)</f>
        <v>21661200</v>
      </c>
      <c r="Y38" s="7">
        <f>SUM(U38:X38)</f>
        <v>71103450</v>
      </c>
      <c r="Z38" s="7">
        <f>SUM(Z9:Z22,Z24:Z34)</f>
        <v>1644270</v>
      </c>
      <c r="AA38" s="7">
        <f>SUM(AA9:AA22,AA24:AA34)</f>
        <v>289355880</v>
      </c>
      <c r="AB38" s="7">
        <f>SUM(C38:H38,K38,N38:P38,S38:T38,Y38:AA38)</f>
        <v>950614240</v>
      </c>
    </row>
    <row r="39" spans="1:28" x14ac:dyDescent="0.15">
      <c r="C39" s="7">
        <f>C36-C38</f>
        <v>0</v>
      </c>
      <c r="D39" s="7">
        <f t="shared" ref="D39:AB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 t="shared" si="4"/>
        <v>0</v>
      </c>
      <c r="L39" s="7">
        <f t="shared" si="4"/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  <c r="AB39" s="7">
        <f t="shared" si="4"/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36" orientation="landscape" useFirstPageNumber="1" r:id="rId1"/>
  <headerFooter alignWithMargins="0"/>
  <colBreaks count="3" manualBreakCount="3">
    <brk id="8" max="39" man="1"/>
    <brk id="15" max="184" man="1"/>
    <brk id="20" max="184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Q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10" width="24.625" style="7" customWidth="1"/>
    <col min="11" max="17" width="22.875" style="7" customWidth="1"/>
    <col min="18" max="16384" width="11" style="7"/>
  </cols>
  <sheetData>
    <row r="1" spans="1:199" ht="20.100000000000001" customHeight="1" x14ac:dyDescent="0.15"/>
    <row r="2" spans="1:199" ht="20.100000000000001" customHeight="1" x14ac:dyDescent="0.15">
      <c r="B2" s="25"/>
      <c r="C2" s="294" t="s">
        <v>532</v>
      </c>
      <c r="K2" s="294" t="str">
        <f>C2</f>
        <v>第１７表  平成２７年度分県民税の所得割額等</v>
      </c>
    </row>
    <row r="3" spans="1:199" s="26" customFormat="1" ht="20.100000000000001" customHeight="1" thickBot="1" x14ac:dyDescent="0.25">
      <c r="C3" s="297" t="s">
        <v>308</v>
      </c>
      <c r="D3" s="127"/>
      <c r="E3" s="127"/>
      <c r="F3" s="128"/>
      <c r="G3" s="129"/>
      <c r="H3" s="129"/>
      <c r="I3" s="130"/>
      <c r="J3" s="131" t="s">
        <v>309</v>
      </c>
      <c r="K3" s="297" t="s">
        <v>310</v>
      </c>
      <c r="L3" s="127"/>
      <c r="M3" s="127"/>
      <c r="N3" s="86"/>
      <c r="O3" s="86"/>
      <c r="P3" s="129"/>
      <c r="Q3" s="131" t="s">
        <v>309</v>
      </c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</row>
    <row r="4" spans="1:199" ht="24" customHeight="1" x14ac:dyDescent="0.15">
      <c r="A4" s="27"/>
      <c r="B4" s="248"/>
      <c r="C4" s="144" t="s">
        <v>89</v>
      </c>
      <c r="D4" s="30"/>
      <c r="E4" s="30"/>
      <c r="F4" s="132"/>
      <c r="G4" s="30"/>
      <c r="H4" s="30"/>
      <c r="I4" s="133"/>
      <c r="J4" s="31"/>
      <c r="K4" s="134" t="s">
        <v>90</v>
      </c>
      <c r="L4" s="28"/>
      <c r="M4" s="28"/>
      <c r="N4" s="28"/>
      <c r="O4" s="28"/>
      <c r="P4" s="28"/>
      <c r="Q4" s="31"/>
    </row>
    <row r="5" spans="1:199" ht="24" customHeight="1" x14ac:dyDescent="0.15">
      <c r="A5" s="32"/>
      <c r="B5" s="249"/>
      <c r="C5" s="151"/>
      <c r="D5" s="136"/>
      <c r="E5" s="102"/>
      <c r="F5" s="102"/>
      <c r="G5" s="137" t="s">
        <v>92</v>
      </c>
      <c r="H5" s="138"/>
      <c r="I5" s="139"/>
      <c r="J5" s="101"/>
      <c r="K5" s="140" t="s">
        <v>93</v>
      </c>
      <c r="L5" s="141"/>
      <c r="M5" s="141"/>
      <c r="N5" s="379"/>
      <c r="O5" s="379"/>
      <c r="P5" s="401"/>
      <c r="Q5" s="103"/>
    </row>
    <row r="6" spans="1:199" ht="24" customHeight="1" x14ac:dyDescent="0.2">
      <c r="A6" s="43" t="s">
        <v>9</v>
      </c>
      <c r="B6" s="250"/>
      <c r="C6" s="156" t="s">
        <v>254</v>
      </c>
      <c r="D6" s="111" t="s">
        <v>255</v>
      </c>
      <c r="E6" s="111" t="s">
        <v>256</v>
      </c>
      <c r="F6" s="48" t="s">
        <v>79</v>
      </c>
      <c r="G6" s="111" t="s">
        <v>344</v>
      </c>
      <c r="H6" s="111" t="s">
        <v>345</v>
      </c>
      <c r="I6" s="112" t="s">
        <v>346</v>
      </c>
      <c r="J6" s="115" t="s">
        <v>79</v>
      </c>
      <c r="K6" s="116" t="s">
        <v>344</v>
      </c>
      <c r="L6" s="114" t="s">
        <v>348</v>
      </c>
      <c r="M6" s="61" t="s">
        <v>79</v>
      </c>
      <c r="N6" s="311" t="s">
        <v>620</v>
      </c>
      <c r="O6" s="311" t="s">
        <v>349</v>
      </c>
      <c r="P6" s="309" t="s">
        <v>570</v>
      </c>
      <c r="Q6" s="119" t="s">
        <v>12</v>
      </c>
    </row>
    <row r="7" spans="1:199" ht="24" customHeight="1" x14ac:dyDescent="0.2">
      <c r="A7" s="32"/>
      <c r="B7" s="40"/>
      <c r="C7" s="157" t="s">
        <v>257</v>
      </c>
      <c r="D7" s="111" t="s">
        <v>258</v>
      </c>
      <c r="E7" s="111" t="s">
        <v>258</v>
      </c>
      <c r="F7" s="111"/>
      <c r="G7" s="121" t="s">
        <v>342</v>
      </c>
      <c r="H7" s="121" t="s">
        <v>343</v>
      </c>
      <c r="I7" s="60" t="s">
        <v>343</v>
      </c>
      <c r="J7" s="115"/>
      <c r="K7" s="120" t="s">
        <v>342</v>
      </c>
      <c r="L7" s="122" t="s">
        <v>347</v>
      </c>
      <c r="M7" s="121"/>
      <c r="N7" s="312" t="s">
        <v>621</v>
      </c>
      <c r="O7" s="312" t="s">
        <v>350</v>
      </c>
      <c r="P7" s="310" t="s">
        <v>569</v>
      </c>
      <c r="Q7" s="119"/>
    </row>
    <row r="8" spans="1:199" s="345" customFormat="1" ht="24" customHeight="1" x14ac:dyDescent="0.2">
      <c r="A8" s="342"/>
      <c r="B8" s="343"/>
      <c r="C8" s="21" t="s">
        <v>259</v>
      </c>
      <c r="D8" s="9" t="s">
        <v>260</v>
      </c>
      <c r="E8" s="9" t="s">
        <v>261</v>
      </c>
      <c r="F8" s="19" t="s">
        <v>262</v>
      </c>
      <c r="G8" s="18" t="s">
        <v>263</v>
      </c>
      <c r="H8" s="15" t="s">
        <v>264</v>
      </c>
      <c r="I8" s="9" t="s">
        <v>265</v>
      </c>
      <c r="J8" s="12" t="s">
        <v>266</v>
      </c>
      <c r="K8" s="21" t="s">
        <v>267</v>
      </c>
      <c r="L8" s="9" t="s">
        <v>268</v>
      </c>
      <c r="M8" s="9" t="s">
        <v>269</v>
      </c>
      <c r="N8" s="6" t="s">
        <v>619</v>
      </c>
      <c r="O8" s="6" t="s">
        <v>618</v>
      </c>
      <c r="P8" s="9" t="s">
        <v>617</v>
      </c>
      <c r="Q8" s="12" t="s">
        <v>616</v>
      </c>
    </row>
    <row r="9" spans="1:199" ht="24" customHeight="1" x14ac:dyDescent="0.2">
      <c r="A9" s="65">
        <v>1</v>
      </c>
      <c r="B9" s="251" t="s">
        <v>28</v>
      </c>
      <c r="C9" s="68">
        <v>520878715</v>
      </c>
      <c r="D9" s="66">
        <v>6847</v>
      </c>
      <c r="E9" s="66">
        <v>0</v>
      </c>
      <c r="F9" s="66">
        <v>520885562</v>
      </c>
      <c r="G9" s="66">
        <v>11282472</v>
      </c>
      <c r="H9" s="66">
        <v>1074002</v>
      </c>
      <c r="I9" s="66">
        <v>134596</v>
      </c>
      <c r="J9" s="67">
        <v>12491070</v>
      </c>
      <c r="K9" s="68">
        <v>128761</v>
      </c>
      <c r="L9" s="66">
        <v>2271</v>
      </c>
      <c r="M9" s="66">
        <v>131032</v>
      </c>
      <c r="N9" s="125">
        <v>6186866</v>
      </c>
      <c r="O9" s="125">
        <v>393399</v>
      </c>
      <c r="P9" s="66">
        <v>491649</v>
      </c>
      <c r="Q9" s="67">
        <v>540579578</v>
      </c>
    </row>
    <row r="10" spans="1:199" ht="24" customHeight="1" x14ac:dyDescent="0.2">
      <c r="A10" s="69">
        <v>2</v>
      </c>
      <c r="B10" s="252" t="s">
        <v>29</v>
      </c>
      <c r="C10" s="72">
        <v>114109064</v>
      </c>
      <c r="D10" s="70">
        <v>3231</v>
      </c>
      <c r="E10" s="70">
        <v>0</v>
      </c>
      <c r="F10" s="70">
        <v>114112295</v>
      </c>
      <c r="G10" s="70">
        <v>2224321</v>
      </c>
      <c r="H10" s="70">
        <v>131999</v>
      </c>
      <c r="I10" s="70">
        <v>29650</v>
      </c>
      <c r="J10" s="71">
        <v>2385970</v>
      </c>
      <c r="K10" s="72">
        <v>9648</v>
      </c>
      <c r="L10" s="70">
        <v>0</v>
      </c>
      <c r="M10" s="70">
        <v>9648</v>
      </c>
      <c r="N10" s="70">
        <v>2233960</v>
      </c>
      <c r="O10" s="70">
        <v>83022</v>
      </c>
      <c r="P10" s="70">
        <v>45868</v>
      </c>
      <c r="Q10" s="71">
        <v>118870763</v>
      </c>
    </row>
    <row r="11" spans="1:199" ht="24" customHeight="1" x14ac:dyDescent="0.2">
      <c r="A11" s="69">
        <v>3</v>
      </c>
      <c r="B11" s="252" t="s">
        <v>30</v>
      </c>
      <c r="C11" s="72">
        <v>123896147</v>
      </c>
      <c r="D11" s="70">
        <v>2046</v>
      </c>
      <c r="E11" s="70">
        <v>0</v>
      </c>
      <c r="F11" s="70">
        <v>123898193</v>
      </c>
      <c r="G11" s="70">
        <v>1816136</v>
      </c>
      <c r="H11" s="70">
        <v>349424</v>
      </c>
      <c r="I11" s="70">
        <v>2627</v>
      </c>
      <c r="J11" s="71">
        <v>2168187</v>
      </c>
      <c r="K11" s="72">
        <v>43100</v>
      </c>
      <c r="L11" s="70">
        <v>0</v>
      </c>
      <c r="M11" s="70">
        <v>43100</v>
      </c>
      <c r="N11" s="70">
        <v>454453</v>
      </c>
      <c r="O11" s="70">
        <v>76221</v>
      </c>
      <c r="P11" s="70">
        <v>181764</v>
      </c>
      <c r="Q11" s="71">
        <v>126821918</v>
      </c>
    </row>
    <row r="12" spans="1:199" ht="24" customHeight="1" x14ac:dyDescent="0.2">
      <c r="A12" s="69">
        <v>4</v>
      </c>
      <c r="B12" s="252" t="s">
        <v>31</v>
      </c>
      <c r="C12" s="72">
        <v>90783727</v>
      </c>
      <c r="D12" s="70">
        <v>1303</v>
      </c>
      <c r="E12" s="70">
        <v>0</v>
      </c>
      <c r="F12" s="70">
        <v>90785030</v>
      </c>
      <c r="G12" s="70">
        <v>1901641</v>
      </c>
      <c r="H12" s="70">
        <v>38030</v>
      </c>
      <c r="I12" s="70">
        <v>11743</v>
      </c>
      <c r="J12" s="71">
        <v>1951414</v>
      </c>
      <c r="K12" s="72">
        <v>11960</v>
      </c>
      <c r="L12" s="70">
        <v>0</v>
      </c>
      <c r="M12" s="70">
        <v>11960</v>
      </c>
      <c r="N12" s="70">
        <v>294554</v>
      </c>
      <c r="O12" s="70">
        <v>30621</v>
      </c>
      <c r="P12" s="70">
        <v>43655</v>
      </c>
      <c r="Q12" s="71">
        <v>93117234</v>
      </c>
    </row>
    <row r="13" spans="1:199" ht="24" customHeight="1" x14ac:dyDescent="0.2">
      <c r="A13" s="69">
        <v>5</v>
      </c>
      <c r="B13" s="252" t="s">
        <v>32</v>
      </c>
      <c r="C13" s="72">
        <v>75421732</v>
      </c>
      <c r="D13" s="70">
        <v>53410</v>
      </c>
      <c r="E13" s="70">
        <v>0</v>
      </c>
      <c r="F13" s="70">
        <v>75475142</v>
      </c>
      <c r="G13" s="70">
        <v>1307371</v>
      </c>
      <c r="H13" s="70">
        <v>234712</v>
      </c>
      <c r="I13" s="70">
        <v>0</v>
      </c>
      <c r="J13" s="71">
        <v>1542083</v>
      </c>
      <c r="K13" s="72">
        <v>32602</v>
      </c>
      <c r="L13" s="70">
        <v>0</v>
      </c>
      <c r="M13" s="70">
        <v>32602</v>
      </c>
      <c r="N13" s="70">
        <v>510921</v>
      </c>
      <c r="O13" s="70">
        <v>50025</v>
      </c>
      <c r="P13" s="70">
        <v>15993</v>
      </c>
      <c r="Q13" s="71">
        <v>77626766</v>
      </c>
    </row>
    <row r="14" spans="1:199" ht="24" customHeight="1" x14ac:dyDescent="0.2">
      <c r="A14" s="69">
        <v>6</v>
      </c>
      <c r="B14" s="252" t="s">
        <v>33</v>
      </c>
      <c r="C14" s="72">
        <v>59230092</v>
      </c>
      <c r="D14" s="70">
        <v>20203</v>
      </c>
      <c r="E14" s="70">
        <v>0</v>
      </c>
      <c r="F14" s="70">
        <v>59250295</v>
      </c>
      <c r="G14" s="70">
        <v>971745</v>
      </c>
      <c r="H14" s="70">
        <v>0</v>
      </c>
      <c r="I14" s="70">
        <v>0</v>
      </c>
      <c r="J14" s="71">
        <v>971745</v>
      </c>
      <c r="K14" s="72">
        <v>7585</v>
      </c>
      <c r="L14" s="70">
        <v>0</v>
      </c>
      <c r="M14" s="70">
        <v>7585</v>
      </c>
      <c r="N14" s="70">
        <v>361948</v>
      </c>
      <c r="O14" s="70">
        <v>27431</v>
      </c>
      <c r="P14" s="70">
        <v>35922</v>
      </c>
      <c r="Q14" s="71">
        <v>60654926</v>
      </c>
    </row>
    <row r="15" spans="1:199" ht="24" customHeight="1" x14ac:dyDescent="0.2">
      <c r="A15" s="69">
        <v>7</v>
      </c>
      <c r="B15" s="252" t="s">
        <v>34</v>
      </c>
      <c r="C15" s="72">
        <v>145765264</v>
      </c>
      <c r="D15" s="70">
        <v>3432</v>
      </c>
      <c r="E15" s="70">
        <v>0</v>
      </c>
      <c r="F15" s="70">
        <v>145768696</v>
      </c>
      <c r="G15" s="70">
        <v>3707521</v>
      </c>
      <c r="H15" s="70">
        <v>104898</v>
      </c>
      <c r="I15" s="70">
        <v>5775</v>
      </c>
      <c r="J15" s="71">
        <v>3818194</v>
      </c>
      <c r="K15" s="72">
        <v>20685</v>
      </c>
      <c r="L15" s="70">
        <v>0</v>
      </c>
      <c r="M15" s="70">
        <v>20685</v>
      </c>
      <c r="N15" s="70">
        <v>518041</v>
      </c>
      <c r="O15" s="70">
        <v>71184</v>
      </c>
      <c r="P15" s="70">
        <v>118971</v>
      </c>
      <c r="Q15" s="71">
        <v>150315771</v>
      </c>
    </row>
    <row r="16" spans="1:199" ht="24" customHeight="1" x14ac:dyDescent="0.2">
      <c r="A16" s="69">
        <v>8</v>
      </c>
      <c r="B16" s="252" t="s">
        <v>35</v>
      </c>
      <c r="C16" s="72">
        <v>61928469</v>
      </c>
      <c r="D16" s="70">
        <v>0</v>
      </c>
      <c r="E16" s="70">
        <v>0</v>
      </c>
      <c r="F16" s="70">
        <v>61928469</v>
      </c>
      <c r="G16" s="70">
        <v>985311</v>
      </c>
      <c r="H16" s="70">
        <v>3015</v>
      </c>
      <c r="I16" s="70">
        <v>15886</v>
      </c>
      <c r="J16" s="71">
        <v>1004212</v>
      </c>
      <c r="K16" s="72">
        <v>307</v>
      </c>
      <c r="L16" s="70">
        <v>0</v>
      </c>
      <c r="M16" s="70">
        <v>307</v>
      </c>
      <c r="N16" s="70">
        <v>137316</v>
      </c>
      <c r="O16" s="70">
        <v>43217</v>
      </c>
      <c r="P16" s="70">
        <v>47469</v>
      </c>
      <c r="Q16" s="71">
        <v>63160990</v>
      </c>
    </row>
    <row r="17" spans="1:17" ht="24" customHeight="1" x14ac:dyDescent="0.2">
      <c r="A17" s="69">
        <v>9</v>
      </c>
      <c r="B17" s="252" t="s">
        <v>36</v>
      </c>
      <c r="C17" s="72">
        <v>54151299</v>
      </c>
      <c r="D17" s="70">
        <v>5693</v>
      </c>
      <c r="E17" s="70">
        <v>0</v>
      </c>
      <c r="F17" s="70">
        <v>54156992</v>
      </c>
      <c r="G17" s="70">
        <v>1086060</v>
      </c>
      <c r="H17" s="70">
        <v>89538</v>
      </c>
      <c r="I17" s="70">
        <v>766</v>
      </c>
      <c r="J17" s="71">
        <v>1176364</v>
      </c>
      <c r="K17" s="72">
        <v>6324</v>
      </c>
      <c r="L17" s="70">
        <v>0</v>
      </c>
      <c r="M17" s="70">
        <v>6324</v>
      </c>
      <c r="N17" s="70">
        <v>151482</v>
      </c>
      <c r="O17" s="70">
        <v>40924</v>
      </c>
      <c r="P17" s="70">
        <v>63813</v>
      </c>
      <c r="Q17" s="71">
        <v>55595899</v>
      </c>
    </row>
    <row r="18" spans="1:17" ht="24" customHeight="1" x14ac:dyDescent="0.2">
      <c r="A18" s="69">
        <v>10</v>
      </c>
      <c r="B18" s="252" t="s">
        <v>194</v>
      </c>
      <c r="C18" s="72">
        <v>24954657</v>
      </c>
      <c r="D18" s="70">
        <v>7521</v>
      </c>
      <c r="E18" s="70">
        <v>0</v>
      </c>
      <c r="F18" s="70">
        <v>24962178</v>
      </c>
      <c r="G18" s="70">
        <v>262241</v>
      </c>
      <c r="H18" s="70">
        <v>46443</v>
      </c>
      <c r="I18" s="70">
        <v>0</v>
      </c>
      <c r="J18" s="71">
        <v>308684</v>
      </c>
      <c r="K18" s="72">
        <v>7448</v>
      </c>
      <c r="L18" s="70">
        <v>0</v>
      </c>
      <c r="M18" s="70">
        <v>7448</v>
      </c>
      <c r="N18" s="70">
        <v>118365</v>
      </c>
      <c r="O18" s="70">
        <v>20926</v>
      </c>
      <c r="P18" s="70">
        <v>16551</v>
      </c>
      <c r="Q18" s="71">
        <v>25434152</v>
      </c>
    </row>
    <row r="19" spans="1:17" ht="24" customHeight="1" x14ac:dyDescent="0.2">
      <c r="A19" s="69">
        <v>11</v>
      </c>
      <c r="B19" s="252" t="s">
        <v>196</v>
      </c>
      <c r="C19" s="72">
        <v>93976460</v>
      </c>
      <c r="D19" s="70">
        <v>3321</v>
      </c>
      <c r="E19" s="70">
        <v>0</v>
      </c>
      <c r="F19" s="70">
        <v>93979781</v>
      </c>
      <c r="G19" s="70">
        <v>1938958</v>
      </c>
      <c r="H19" s="70">
        <v>97409</v>
      </c>
      <c r="I19" s="70">
        <v>43311</v>
      </c>
      <c r="J19" s="71">
        <v>2079678</v>
      </c>
      <c r="K19" s="72">
        <v>83311</v>
      </c>
      <c r="L19" s="70">
        <v>0</v>
      </c>
      <c r="M19" s="70">
        <v>83311</v>
      </c>
      <c r="N19" s="70">
        <v>202539</v>
      </c>
      <c r="O19" s="70">
        <v>53343</v>
      </c>
      <c r="P19" s="70">
        <v>30369</v>
      </c>
      <c r="Q19" s="71">
        <v>96429021</v>
      </c>
    </row>
    <row r="20" spans="1:17" ht="24" customHeight="1" x14ac:dyDescent="0.2">
      <c r="A20" s="73">
        <v>12</v>
      </c>
      <c r="B20" s="253" t="s">
        <v>195</v>
      </c>
      <c r="C20" s="72">
        <v>34792781</v>
      </c>
      <c r="D20" s="70">
        <v>4870</v>
      </c>
      <c r="E20" s="70">
        <v>0</v>
      </c>
      <c r="F20" s="70">
        <v>34797651</v>
      </c>
      <c r="G20" s="70">
        <v>438689</v>
      </c>
      <c r="H20" s="70">
        <v>7188</v>
      </c>
      <c r="I20" s="70">
        <v>0</v>
      </c>
      <c r="J20" s="71">
        <v>445877</v>
      </c>
      <c r="K20" s="72">
        <v>5705</v>
      </c>
      <c r="L20" s="70">
        <v>0</v>
      </c>
      <c r="M20" s="70">
        <v>5705</v>
      </c>
      <c r="N20" s="70">
        <v>149377</v>
      </c>
      <c r="O20" s="70">
        <v>9957</v>
      </c>
      <c r="P20" s="70">
        <v>16311</v>
      </c>
      <c r="Q20" s="71">
        <v>35424878</v>
      </c>
    </row>
    <row r="21" spans="1:17" ht="24" customHeight="1" x14ac:dyDescent="0.2">
      <c r="A21" s="74">
        <v>13</v>
      </c>
      <c r="B21" s="256" t="s">
        <v>212</v>
      </c>
      <c r="C21" s="72">
        <v>17943878</v>
      </c>
      <c r="D21" s="70">
        <v>1596</v>
      </c>
      <c r="E21" s="70">
        <v>0</v>
      </c>
      <c r="F21" s="70">
        <v>17945474</v>
      </c>
      <c r="G21" s="70">
        <v>212300</v>
      </c>
      <c r="H21" s="70">
        <v>0</v>
      </c>
      <c r="I21" s="70">
        <v>0</v>
      </c>
      <c r="J21" s="71">
        <v>212300</v>
      </c>
      <c r="K21" s="72">
        <v>8029</v>
      </c>
      <c r="L21" s="70">
        <v>0</v>
      </c>
      <c r="M21" s="70">
        <v>8029</v>
      </c>
      <c r="N21" s="70">
        <v>22096</v>
      </c>
      <c r="O21" s="70">
        <v>4609</v>
      </c>
      <c r="P21" s="70">
        <v>14391</v>
      </c>
      <c r="Q21" s="71">
        <v>18206899</v>
      </c>
    </row>
    <row r="22" spans="1:17" ht="24" customHeight="1" x14ac:dyDescent="0.2">
      <c r="A22" s="64">
        <v>14</v>
      </c>
      <c r="B22" s="281" t="s">
        <v>213</v>
      </c>
      <c r="C22" s="77">
        <v>62942165</v>
      </c>
      <c r="D22" s="75">
        <v>0</v>
      </c>
      <c r="E22" s="75">
        <v>0</v>
      </c>
      <c r="F22" s="75">
        <v>62942165</v>
      </c>
      <c r="G22" s="75">
        <v>1063423</v>
      </c>
      <c r="H22" s="75">
        <v>115142</v>
      </c>
      <c r="I22" s="75">
        <v>0</v>
      </c>
      <c r="J22" s="76">
        <v>1178565</v>
      </c>
      <c r="K22" s="77">
        <v>7767</v>
      </c>
      <c r="L22" s="75">
        <v>0</v>
      </c>
      <c r="M22" s="75">
        <v>7767</v>
      </c>
      <c r="N22" s="75">
        <v>127433</v>
      </c>
      <c r="O22" s="75">
        <v>25105</v>
      </c>
      <c r="P22" s="75">
        <v>21810</v>
      </c>
      <c r="Q22" s="76">
        <v>64302845</v>
      </c>
    </row>
    <row r="23" spans="1:17" ht="24" customHeight="1" x14ac:dyDescent="0.2">
      <c r="A23" s="32"/>
      <c r="B23" s="40" t="s">
        <v>306</v>
      </c>
      <c r="C23" s="263">
        <f>SUM(C9:C22)</f>
        <v>1480774450</v>
      </c>
      <c r="D23" s="78">
        <f t="shared" ref="D23:Q23" si="0">SUM(D9:D22)</f>
        <v>113473</v>
      </c>
      <c r="E23" s="78">
        <f t="shared" si="0"/>
        <v>0</v>
      </c>
      <c r="F23" s="78">
        <f t="shared" si="0"/>
        <v>1480887923</v>
      </c>
      <c r="G23" s="78">
        <f t="shared" si="0"/>
        <v>29198189</v>
      </c>
      <c r="H23" s="78">
        <f t="shared" si="0"/>
        <v>2291800</v>
      </c>
      <c r="I23" s="78">
        <f t="shared" si="0"/>
        <v>244354</v>
      </c>
      <c r="J23" s="244">
        <f t="shared" si="0"/>
        <v>31734343</v>
      </c>
      <c r="K23" s="263">
        <f t="shared" si="0"/>
        <v>373232</v>
      </c>
      <c r="L23" s="78">
        <f t="shared" si="0"/>
        <v>2271</v>
      </c>
      <c r="M23" s="78">
        <f t="shared" si="0"/>
        <v>375503</v>
      </c>
      <c r="N23" s="78">
        <f>SUM(N9:N22)</f>
        <v>11469351</v>
      </c>
      <c r="O23" s="78">
        <f t="shared" si="0"/>
        <v>929984</v>
      </c>
      <c r="P23" s="78">
        <f t="shared" si="0"/>
        <v>1144536</v>
      </c>
      <c r="Q23" s="244">
        <f t="shared" si="0"/>
        <v>1526541640</v>
      </c>
    </row>
    <row r="24" spans="1:17" ht="24" customHeight="1" x14ac:dyDescent="0.2">
      <c r="A24" s="65">
        <v>15</v>
      </c>
      <c r="B24" s="255" t="s">
        <v>189</v>
      </c>
      <c r="C24" s="81">
        <v>27029212</v>
      </c>
      <c r="D24" s="79">
        <v>0</v>
      </c>
      <c r="E24" s="79">
        <v>0</v>
      </c>
      <c r="F24" s="79">
        <v>27029212</v>
      </c>
      <c r="G24" s="79">
        <v>473395</v>
      </c>
      <c r="H24" s="79">
        <v>27810</v>
      </c>
      <c r="I24" s="79">
        <v>20562</v>
      </c>
      <c r="J24" s="80">
        <v>521767</v>
      </c>
      <c r="K24" s="81">
        <v>2525</v>
      </c>
      <c r="L24" s="79">
        <v>0</v>
      </c>
      <c r="M24" s="79">
        <v>2525</v>
      </c>
      <c r="N24" s="79">
        <v>120733</v>
      </c>
      <c r="O24" s="79">
        <v>8443</v>
      </c>
      <c r="P24" s="79">
        <v>12172</v>
      </c>
      <c r="Q24" s="80">
        <v>27694852</v>
      </c>
    </row>
    <row r="25" spans="1:17" ht="24" customHeight="1" x14ac:dyDescent="0.2">
      <c r="A25" s="69">
        <v>16</v>
      </c>
      <c r="B25" s="256" t="s">
        <v>38</v>
      </c>
      <c r="C25" s="72">
        <v>15938060</v>
      </c>
      <c r="D25" s="70">
        <v>10500</v>
      </c>
      <c r="E25" s="70">
        <v>0</v>
      </c>
      <c r="F25" s="70">
        <v>15948560</v>
      </c>
      <c r="G25" s="70">
        <v>97529</v>
      </c>
      <c r="H25" s="70">
        <v>0</v>
      </c>
      <c r="I25" s="70">
        <v>0</v>
      </c>
      <c r="J25" s="71">
        <v>97529</v>
      </c>
      <c r="K25" s="72">
        <v>0</v>
      </c>
      <c r="L25" s="70">
        <v>0</v>
      </c>
      <c r="M25" s="70">
        <v>0</v>
      </c>
      <c r="N25" s="70">
        <v>14739</v>
      </c>
      <c r="O25" s="70">
        <v>3482</v>
      </c>
      <c r="P25" s="70">
        <v>346</v>
      </c>
      <c r="Q25" s="71">
        <v>16064656</v>
      </c>
    </row>
    <row r="26" spans="1:17" ht="24" customHeight="1" x14ac:dyDescent="0.2">
      <c r="A26" s="69">
        <v>17</v>
      </c>
      <c r="B26" s="256" t="s">
        <v>39</v>
      </c>
      <c r="C26" s="72">
        <v>8224006</v>
      </c>
      <c r="D26" s="70">
        <v>0</v>
      </c>
      <c r="E26" s="70">
        <v>0</v>
      </c>
      <c r="F26" s="70">
        <v>8224006</v>
      </c>
      <c r="G26" s="70">
        <v>51775</v>
      </c>
      <c r="H26" s="70">
        <v>0</v>
      </c>
      <c r="I26" s="70">
        <v>0</v>
      </c>
      <c r="J26" s="71">
        <v>51775</v>
      </c>
      <c r="K26" s="72">
        <v>8171</v>
      </c>
      <c r="L26" s="70">
        <v>0</v>
      </c>
      <c r="M26" s="70">
        <v>8171</v>
      </c>
      <c r="N26" s="70">
        <v>3291</v>
      </c>
      <c r="O26" s="70">
        <v>1350</v>
      </c>
      <c r="P26" s="70">
        <v>11366</v>
      </c>
      <c r="Q26" s="71">
        <v>8299959</v>
      </c>
    </row>
    <row r="27" spans="1:17" ht="24" customHeight="1" x14ac:dyDescent="0.2">
      <c r="A27" s="69">
        <v>18</v>
      </c>
      <c r="B27" s="256" t="s">
        <v>40</v>
      </c>
      <c r="C27" s="72">
        <v>9010067</v>
      </c>
      <c r="D27" s="70">
        <v>0</v>
      </c>
      <c r="E27" s="70">
        <v>0</v>
      </c>
      <c r="F27" s="70">
        <v>9010067</v>
      </c>
      <c r="G27" s="70">
        <v>128563</v>
      </c>
      <c r="H27" s="70">
        <v>0</v>
      </c>
      <c r="I27" s="70">
        <v>0</v>
      </c>
      <c r="J27" s="71">
        <v>128563</v>
      </c>
      <c r="K27" s="72">
        <v>0</v>
      </c>
      <c r="L27" s="70">
        <v>0</v>
      </c>
      <c r="M27" s="70">
        <v>0</v>
      </c>
      <c r="N27" s="70">
        <v>5340</v>
      </c>
      <c r="O27" s="70">
        <v>1331</v>
      </c>
      <c r="P27" s="70">
        <v>4554</v>
      </c>
      <c r="Q27" s="71">
        <v>9149855</v>
      </c>
    </row>
    <row r="28" spans="1:17" ht="24" customHeight="1" x14ac:dyDescent="0.2">
      <c r="A28" s="69">
        <v>19</v>
      </c>
      <c r="B28" s="256" t="s">
        <v>41</v>
      </c>
      <c r="C28" s="72">
        <v>10835805</v>
      </c>
      <c r="D28" s="70">
        <v>0</v>
      </c>
      <c r="E28" s="70">
        <v>0</v>
      </c>
      <c r="F28" s="70">
        <v>10835805</v>
      </c>
      <c r="G28" s="70">
        <v>137618</v>
      </c>
      <c r="H28" s="70">
        <v>0</v>
      </c>
      <c r="I28" s="70">
        <v>0</v>
      </c>
      <c r="J28" s="71">
        <v>137618</v>
      </c>
      <c r="K28" s="72">
        <v>0</v>
      </c>
      <c r="L28" s="70">
        <v>45506</v>
      </c>
      <c r="M28" s="70">
        <v>45506</v>
      </c>
      <c r="N28" s="70">
        <v>27168</v>
      </c>
      <c r="O28" s="70">
        <v>12763</v>
      </c>
      <c r="P28" s="70">
        <v>5813</v>
      </c>
      <c r="Q28" s="71">
        <v>11064673</v>
      </c>
    </row>
    <row r="29" spans="1:17" ht="24" customHeight="1" x14ac:dyDescent="0.2">
      <c r="A29" s="69">
        <v>20</v>
      </c>
      <c r="B29" s="256" t="s">
        <v>42</v>
      </c>
      <c r="C29" s="72">
        <v>32502601</v>
      </c>
      <c r="D29" s="70">
        <v>0</v>
      </c>
      <c r="E29" s="70">
        <v>0</v>
      </c>
      <c r="F29" s="70">
        <v>32502601</v>
      </c>
      <c r="G29" s="70">
        <v>759947</v>
      </c>
      <c r="H29" s="70">
        <v>20480</v>
      </c>
      <c r="I29" s="70">
        <v>0</v>
      </c>
      <c r="J29" s="71">
        <v>780427</v>
      </c>
      <c r="K29" s="72">
        <v>3296</v>
      </c>
      <c r="L29" s="70">
        <v>0</v>
      </c>
      <c r="M29" s="70">
        <v>3296</v>
      </c>
      <c r="N29" s="70">
        <v>287594</v>
      </c>
      <c r="O29" s="70">
        <v>15510</v>
      </c>
      <c r="P29" s="70">
        <v>27855</v>
      </c>
      <c r="Q29" s="71">
        <v>33617283</v>
      </c>
    </row>
    <row r="30" spans="1:17" ht="24" customHeight="1" x14ac:dyDescent="0.2">
      <c r="A30" s="69">
        <v>21</v>
      </c>
      <c r="B30" s="256" t="s">
        <v>43</v>
      </c>
      <c r="C30" s="72">
        <v>22022747</v>
      </c>
      <c r="D30" s="70">
        <v>0</v>
      </c>
      <c r="E30" s="70">
        <v>0</v>
      </c>
      <c r="F30" s="70">
        <v>22022747</v>
      </c>
      <c r="G30" s="70">
        <v>834941</v>
      </c>
      <c r="H30" s="70">
        <v>188449</v>
      </c>
      <c r="I30" s="70">
        <v>0</v>
      </c>
      <c r="J30" s="71">
        <v>1023390</v>
      </c>
      <c r="K30" s="72">
        <v>0</v>
      </c>
      <c r="L30" s="70">
        <v>0</v>
      </c>
      <c r="M30" s="70">
        <v>0</v>
      </c>
      <c r="N30" s="70">
        <v>136805</v>
      </c>
      <c r="O30" s="70">
        <v>6199</v>
      </c>
      <c r="P30" s="70">
        <v>11764</v>
      </c>
      <c r="Q30" s="71">
        <v>23200905</v>
      </c>
    </row>
    <row r="31" spans="1:17" ht="24" customHeight="1" x14ac:dyDescent="0.2">
      <c r="A31" s="69">
        <v>22</v>
      </c>
      <c r="B31" s="256" t="s">
        <v>44</v>
      </c>
      <c r="C31" s="72">
        <v>7328036</v>
      </c>
      <c r="D31" s="70">
        <v>1616</v>
      </c>
      <c r="E31" s="70">
        <v>0</v>
      </c>
      <c r="F31" s="70">
        <v>7329652</v>
      </c>
      <c r="G31" s="70">
        <v>97348</v>
      </c>
      <c r="H31" s="70">
        <v>0</v>
      </c>
      <c r="I31" s="70">
        <v>0</v>
      </c>
      <c r="J31" s="71">
        <v>97348</v>
      </c>
      <c r="K31" s="72">
        <v>20038</v>
      </c>
      <c r="L31" s="70">
        <v>0</v>
      </c>
      <c r="M31" s="70">
        <v>20038</v>
      </c>
      <c r="N31" s="70">
        <v>10937</v>
      </c>
      <c r="O31" s="70">
        <v>4766</v>
      </c>
      <c r="P31" s="70">
        <v>12049</v>
      </c>
      <c r="Q31" s="71">
        <v>7474790</v>
      </c>
    </row>
    <row r="32" spans="1:17" ht="24" customHeight="1" x14ac:dyDescent="0.2">
      <c r="A32" s="69">
        <v>23</v>
      </c>
      <c r="B32" s="256" t="s">
        <v>45</v>
      </c>
      <c r="C32" s="72">
        <v>27941014</v>
      </c>
      <c r="D32" s="70">
        <v>0</v>
      </c>
      <c r="E32" s="70">
        <v>4815</v>
      </c>
      <c r="F32" s="70">
        <v>27945829</v>
      </c>
      <c r="G32" s="70">
        <v>377913</v>
      </c>
      <c r="H32" s="70">
        <v>69961</v>
      </c>
      <c r="I32" s="70">
        <v>0</v>
      </c>
      <c r="J32" s="71">
        <v>447874</v>
      </c>
      <c r="K32" s="72">
        <v>0</v>
      </c>
      <c r="L32" s="70">
        <v>0</v>
      </c>
      <c r="M32" s="70">
        <v>0</v>
      </c>
      <c r="N32" s="70">
        <v>163545</v>
      </c>
      <c r="O32" s="70">
        <v>4113</v>
      </c>
      <c r="P32" s="70">
        <v>10558</v>
      </c>
      <c r="Q32" s="71">
        <v>28571919</v>
      </c>
    </row>
    <row r="33" spans="1:17" ht="24" customHeight="1" x14ac:dyDescent="0.2">
      <c r="A33" s="69">
        <v>24</v>
      </c>
      <c r="B33" s="256" t="s">
        <v>46</v>
      </c>
      <c r="C33" s="72">
        <v>15149910</v>
      </c>
      <c r="D33" s="70">
        <v>18681</v>
      </c>
      <c r="E33" s="70">
        <v>0</v>
      </c>
      <c r="F33" s="70">
        <v>15168591</v>
      </c>
      <c r="G33" s="70">
        <v>513948</v>
      </c>
      <c r="H33" s="70">
        <v>0</v>
      </c>
      <c r="I33" s="70">
        <v>0</v>
      </c>
      <c r="J33" s="71">
        <v>513948</v>
      </c>
      <c r="K33" s="72">
        <v>20359</v>
      </c>
      <c r="L33" s="70">
        <v>0</v>
      </c>
      <c r="M33" s="70">
        <v>20359</v>
      </c>
      <c r="N33" s="70">
        <v>50461</v>
      </c>
      <c r="O33" s="70">
        <v>12323</v>
      </c>
      <c r="P33" s="70">
        <v>11480</v>
      </c>
      <c r="Q33" s="71">
        <v>15777162</v>
      </c>
    </row>
    <row r="34" spans="1:17" ht="24" customHeight="1" x14ac:dyDescent="0.2">
      <c r="A34" s="73">
        <v>25</v>
      </c>
      <c r="B34" s="257" t="s">
        <v>211</v>
      </c>
      <c r="C34" s="77">
        <v>10140588</v>
      </c>
      <c r="D34" s="75">
        <v>4676</v>
      </c>
      <c r="E34" s="75">
        <v>0</v>
      </c>
      <c r="F34" s="75">
        <v>10145264</v>
      </c>
      <c r="G34" s="75">
        <v>41333</v>
      </c>
      <c r="H34" s="75">
        <v>0</v>
      </c>
      <c r="I34" s="75">
        <v>0</v>
      </c>
      <c r="J34" s="76">
        <v>41333</v>
      </c>
      <c r="K34" s="77">
        <v>0</v>
      </c>
      <c r="L34" s="75">
        <v>0</v>
      </c>
      <c r="M34" s="75">
        <v>0</v>
      </c>
      <c r="N34" s="126">
        <v>10094</v>
      </c>
      <c r="O34" s="126">
        <v>9307</v>
      </c>
      <c r="P34" s="75">
        <v>9389</v>
      </c>
      <c r="Q34" s="76">
        <v>10215387</v>
      </c>
    </row>
    <row r="35" spans="1:17" ht="24" customHeight="1" x14ac:dyDescent="0.2">
      <c r="A35" s="82"/>
      <c r="B35" s="258" t="s">
        <v>307</v>
      </c>
      <c r="C35" s="263">
        <f>SUM(C24:C34)</f>
        <v>186122046</v>
      </c>
      <c r="D35" s="78">
        <f t="shared" ref="D35:Q35" si="1">SUM(D24:D34)</f>
        <v>35473</v>
      </c>
      <c r="E35" s="78">
        <f t="shared" si="1"/>
        <v>4815</v>
      </c>
      <c r="F35" s="78">
        <f t="shared" si="1"/>
        <v>186162334</v>
      </c>
      <c r="G35" s="78">
        <f t="shared" si="1"/>
        <v>3514310</v>
      </c>
      <c r="H35" s="78">
        <f t="shared" si="1"/>
        <v>306700</v>
      </c>
      <c r="I35" s="78">
        <f t="shared" si="1"/>
        <v>20562</v>
      </c>
      <c r="J35" s="244">
        <f t="shared" si="1"/>
        <v>3841572</v>
      </c>
      <c r="K35" s="263">
        <f t="shared" si="1"/>
        <v>54389</v>
      </c>
      <c r="L35" s="78">
        <f t="shared" si="1"/>
        <v>45506</v>
      </c>
      <c r="M35" s="78">
        <f t="shared" si="1"/>
        <v>99895</v>
      </c>
      <c r="N35" s="78">
        <f>SUM(N24:N34)</f>
        <v>830707</v>
      </c>
      <c r="O35" s="78">
        <f t="shared" si="1"/>
        <v>79587</v>
      </c>
      <c r="P35" s="78">
        <f t="shared" si="1"/>
        <v>117346</v>
      </c>
      <c r="Q35" s="244">
        <f t="shared" si="1"/>
        <v>191131441</v>
      </c>
    </row>
    <row r="36" spans="1:17" ht="24" customHeight="1" thickBot="1" x14ac:dyDescent="0.25">
      <c r="A36" s="83"/>
      <c r="B36" s="259" t="s">
        <v>47</v>
      </c>
      <c r="C36" s="287">
        <f t="shared" ref="C36:Q36" si="2">SUM(C23,C35)</f>
        <v>1666896496</v>
      </c>
      <c r="D36" s="143">
        <f t="shared" si="2"/>
        <v>148946</v>
      </c>
      <c r="E36" s="143">
        <f t="shared" si="2"/>
        <v>4815</v>
      </c>
      <c r="F36" s="143">
        <f t="shared" si="2"/>
        <v>1667050257</v>
      </c>
      <c r="G36" s="143">
        <f t="shared" si="2"/>
        <v>32712499</v>
      </c>
      <c r="H36" s="143">
        <f t="shared" si="2"/>
        <v>2598500</v>
      </c>
      <c r="I36" s="143">
        <f t="shared" si="2"/>
        <v>264916</v>
      </c>
      <c r="J36" s="288">
        <f t="shared" si="2"/>
        <v>35575915</v>
      </c>
      <c r="K36" s="287">
        <f t="shared" si="2"/>
        <v>427621</v>
      </c>
      <c r="L36" s="143">
        <f t="shared" si="2"/>
        <v>47777</v>
      </c>
      <c r="M36" s="143">
        <f t="shared" si="2"/>
        <v>475398</v>
      </c>
      <c r="N36" s="143">
        <f>SUM(N23,N35)</f>
        <v>12300058</v>
      </c>
      <c r="O36" s="143">
        <f t="shared" si="2"/>
        <v>1009571</v>
      </c>
      <c r="P36" s="143">
        <f t="shared" si="2"/>
        <v>1261882</v>
      </c>
      <c r="Q36" s="288">
        <f t="shared" si="2"/>
        <v>1717673081</v>
      </c>
    </row>
    <row r="37" spans="1:17" x14ac:dyDescent="0.15">
      <c r="A37" s="286"/>
      <c r="B37" s="286"/>
    </row>
    <row r="38" spans="1:17" x14ac:dyDescent="0.15">
      <c r="B38" s="160" t="s">
        <v>521</v>
      </c>
      <c r="C38" s="7">
        <f>SUM(C9:C22,C24:C34)</f>
        <v>1666896496</v>
      </c>
      <c r="D38" s="7">
        <f>SUM(D9:D22,D24:D34)</f>
        <v>148946</v>
      </c>
      <c r="E38" s="7">
        <f>SUM(E9:E22,E24:E34)</f>
        <v>4815</v>
      </c>
      <c r="F38" s="7">
        <f>SUM(C38:E38)</f>
        <v>1667050257</v>
      </c>
      <c r="G38" s="7">
        <f>SUM(G9:G22,G24:G34)</f>
        <v>32712499</v>
      </c>
      <c r="H38" s="7">
        <f>SUM(H9:H22,H24:H34)</f>
        <v>2598500</v>
      </c>
      <c r="I38" s="7">
        <f>SUM(I9:I22,I24:I34)</f>
        <v>264916</v>
      </c>
      <c r="J38" s="7">
        <f>SUM(G38:I38)</f>
        <v>35575915</v>
      </c>
      <c r="K38" s="7">
        <f>SUM(K9:K22,K24:K34)</f>
        <v>427621</v>
      </c>
      <c r="L38" s="7">
        <f>SUM(L9:L22,L24:L34)</f>
        <v>47777</v>
      </c>
      <c r="M38" s="7">
        <f>SUM(K38:L38)</f>
        <v>475398</v>
      </c>
      <c r="N38" s="7">
        <f>SUM(N9:N22,N24:N34)</f>
        <v>12300058</v>
      </c>
      <c r="O38" s="7">
        <f>SUM(O9:O22,O24:O34)</f>
        <v>1009571</v>
      </c>
      <c r="P38" s="7">
        <f>SUM(P9:P22,P24:P34)</f>
        <v>1261882</v>
      </c>
      <c r="Q38" s="7">
        <f>SUM(F38,J38,M38,N38:P38)</f>
        <v>1717673081</v>
      </c>
    </row>
    <row r="39" spans="1:17" x14ac:dyDescent="0.15">
      <c r="C39" s="7">
        <f>C36-C38</f>
        <v>0</v>
      </c>
      <c r="D39" s="7">
        <f t="shared" ref="D39:Q39" si="3">D36-D38</f>
        <v>0</v>
      </c>
      <c r="E39" s="7">
        <f t="shared" si="3"/>
        <v>0</v>
      </c>
      <c r="F39" s="7">
        <f t="shared" si="3"/>
        <v>0</v>
      </c>
      <c r="G39" s="7">
        <f t="shared" si="3"/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  <c r="L39" s="7">
        <f t="shared" si="3"/>
        <v>0</v>
      </c>
      <c r="M39" s="7">
        <f t="shared" si="3"/>
        <v>0</v>
      </c>
      <c r="N39" s="7">
        <f>N36-N38</f>
        <v>0</v>
      </c>
      <c r="O39" s="7">
        <f t="shared" si="3"/>
        <v>0</v>
      </c>
      <c r="P39" s="7">
        <f t="shared" si="3"/>
        <v>0</v>
      </c>
      <c r="Q39" s="7">
        <f t="shared" si="3"/>
        <v>0</v>
      </c>
    </row>
  </sheetData>
  <sheetProtection selectLockedCells="1" selectUnlockedCells="1"/>
  <phoneticPr fontId="5"/>
  <pageMargins left="0.78740157480314965" right="0.59055118110236227" top="0.78740157480314965" bottom="0.78740157480314965" header="0.39370078740157483" footer="0.39370078740157483"/>
  <pageSetup paperSize="9" scale="53" firstPageNumber="40" orientation="landscape" useFirstPageNumber="1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K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10" width="24.625" style="7" customWidth="1"/>
    <col min="11" max="12" width="23.375" style="7" customWidth="1"/>
    <col min="13" max="14" width="24.625" style="7" customWidth="1"/>
    <col min="15" max="20" width="15.25" style="7" customWidth="1"/>
    <col min="21" max="27" width="17.25" style="7" customWidth="1"/>
    <col min="28" max="16384" width="11" style="7"/>
  </cols>
  <sheetData>
    <row r="1" spans="1:219" ht="20.100000000000001" customHeight="1" x14ac:dyDescent="0.15"/>
    <row r="2" spans="1:219" ht="20.100000000000001" customHeight="1" x14ac:dyDescent="0.15">
      <c r="B2" s="25"/>
      <c r="C2" s="294" t="s">
        <v>531</v>
      </c>
      <c r="K2" s="294" t="str">
        <f>C2</f>
        <v>第１７表  平成２７年度分県民税の所得割額等</v>
      </c>
      <c r="O2" s="294" t="str">
        <f>C2</f>
        <v>第１７表  平成２７年度分県民税の所得割額等</v>
      </c>
    </row>
    <row r="3" spans="1:219" s="26" customFormat="1" ht="20.100000000000001" customHeight="1" thickBot="1" x14ac:dyDescent="0.25">
      <c r="C3" s="295" t="s">
        <v>389</v>
      </c>
      <c r="D3" s="85"/>
      <c r="E3" s="85"/>
      <c r="F3" s="86"/>
      <c r="J3" s="160" t="s">
        <v>436</v>
      </c>
      <c r="K3" s="295" t="s">
        <v>390</v>
      </c>
      <c r="L3" s="86"/>
      <c r="N3" s="160" t="s">
        <v>436</v>
      </c>
      <c r="O3" s="295" t="s">
        <v>391</v>
      </c>
      <c r="Z3" s="86"/>
      <c r="AA3" s="160" t="s">
        <v>439</v>
      </c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</row>
    <row r="4" spans="1:219" ht="24" customHeight="1" x14ac:dyDescent="0.15">
      <c r="A4" s="27"/>
      <c r="B4" s="248"/>
      <c r="C4" s="272"/>
      <c r="D4" s="28"/>
      <c r="E4" s="88"/>
      <c r="F4" s="410" t="s">
        <v>107</v>
      </c>
      <c r="G4" s="410"/>
      <c r="H4" s="30"/>
      <c r="I4" s="30"/>
      <c r="J4" s="89"/>
      <c r="K4" s="30" t="s">
        <v>108</v>
      </c>
      <c r="L4" s="30"/>
      <c r="M4" s="30"/>
      <c r="N4" s="31"/>
      <c r="O4" s="134" t="s">
        <v>109</v>
      </c>
      <c r="P4" s="28"/>
      <c r="Q4" s="28"/>
      <c r="R4" s="28"/>
      <c r="S4" s="28"/>
      <c r="T4" s="28"/>
      <c r="U4" s="91"/>
      <c r="V4" s="91"/>
      <c r="W4" s="92"/>
      <c r="X4" s="93"/>
      <c r="Y4" s="28" t="s">
        <v>110</v>
      </c>
      <c r="Z4" s="28"/>
      <c r="AA4" s="31"/>
    </row>
    <row r="5" spans="1:219" ht="24" customHeight="1" x14ac:dyDescent="0.2">
      <c r="A5" s="32"/>
      <c r="B5" s="249"/>
      <c r="C5" s="262" t="s">
        <v>111</v>
      </c>
      <c r="D5" s="95" t="s">
        <v>112</v>
      </c>
      <c r="E5" s="96"/>
      <c r="F5" s="97"/>
      <c r="G5" s="98"/>
      <c r="H5" s="99" t="s">
        <v>113</v>
      </c>
      <c r="I5" s="100"/>
      <c r="J5" s="101"/>
      <c r="K5" s="235"/>
      <c r="L5" s="235"/>
      <c r="M5" s="235"/>
      <c r="N5" s="103"/>
      <c r="O5" s="104"/>
      <c r="P5" s="105"/>
      <c r="Q5" s="313" t="s">
        <v>392</v>
      </c>
      <c r="R5" s="106"/>
      <c r="S5" s="107"/>
      <c r="T5" s="42"/>
      <c r="U5" s="108"/>
      <c r="V5" s="316" t="s">
        <v>217</v>
      </c>
      <c r="W5" s="317" t="s">
        <v>458</v>
      </c>
      <c r="X5" s="109"/>
      <c r="Y5" s="318" t="s">
        <v>200</v>
      </c>
      <c r="Z5" s="46" t="s">
        <v>200</v>
      </c>
      <c r="AA5" s="110"/>
    </row>
    <row r="6" spans="1:219" ht="24" customHeight="1" x14ac:dyDescent="0.15">
      <c r="A6" s="43" t="s">
        <v>9</v>
      </c>
      <c r="B6" s="250"/>
      <c r="C6" s="156" t="s">
        <v>114</v>
      </c>
      <c r="D6" s="111" t="s">
        <v>393</v>
      </c>
      <c r="E6" s="111" t="s">
        <v>394</v>
      </c>
      <c r="F6" s="112" t="s">
        <v>395</v>
      </c>
      <c r="G6" s="113" t="s">
        <v>79</v>
      </c>
      <c r="H6" s="34" t="s">
        <v>393</v>
      </c>
      <c r="I6" s="114" t="s">
        <v>396</v>
      </c>
      <c r="J6" s="115" t="s">
        <v>79</v>
      </c>
      <c r="K6" s="117" t="s">
        <v>585</v>
      </c>
      <c r="L6" s="117" t="s">
        <v>323</v>
      </c>
      <c r="M6" s="118" t="s">
        <v>173</v>
      </c>
      <c r="N6" s="119" t="s">
        <v>12</v>
      </c>
      <c r="O6" s="120" t="s">
        <v>220</v>
      </c>
      <c r="P6" s="59" t="s">
        <v>397</v>
      </c>
      <c r="Q6" s="61" t="s">
        <v>398</v>
      </c>
      <c r="R6" s="59" t="s">
        <v>226</v>
      </c>
      <c r="S6" s="38" t="s">
        <v>240</v>
      </c>
      <c r="T6" s="62" t="s">
        <v>12</v>
      </c>
      <c r="U6" s="59" t="s">
        <v>115</v>
      </c>
      <c r="V6" s="59" t="s">
        <v>218</v>
      </c>
      <c r="W6" s="306" t="s">
        <v>216</v>
      </c>
      <c r="X6" s="121" t="s">
        <v>116</v>
      </c>
      <c r="Y6" s="59" t="s">
        <v>201</v>
      </c>
      <c r="Z6" s="59" t="s">
        <v>201</v>
      </c>
      <c r="AA6" s="115" t="s">
        <v>12</v>
      </c>
    </row>
    <row r="7" spans="1:219" ht="24" customHeight="1" x14ac:dyDescent="0.2">
      <c r="A7" s="32"/>
      <c r="B7" s="40"/>
      <c r="C7" s="156" t="s">
        <v>117</v>
      </c>
      <c r="D7" s="121" t="s">
        <v>351</v>
      </c>
      <c r="E7" s="121" t="s">
        <v>352</v>
      </c>
      <c r="F7" s="60" t="s">
        <v>352</v>
      </c>
      <c r="G7" s="113"/>
      <c r="H7" s="59" t="s">
        <v>351</v>
      </c>
      <c r="I7" s="122" t="s">
        <v>353</v>
      </c>
      <c r="J7" s="63"/>
      <c r="K7" s="319" t="s">
        <v>586</v>
      </c>
      <c r="L7" s="319" t="s">
        <v>324</v>
      </c>
      <c r="M7" s="319" t="s">
        <v>399</v>
      </c>
      <c r="N7" s="115"/>
      <c r="O7" s="123"/>
      <c r="P7" s="45"/>
      <c r="Q7" s="302" t="s">
        <v>400</v>
      </c>
      <c r="R7" s="314" t="s">
        <v>227</v>
      </c>
      <c r="S7" s="315" t="s">
        <v>227</v>
      </c>
      <c r="T7" s="59"/>
      <c r="U7" s="108"/>
      <c r="V7" s="108"/>
      <c r="W7" s="124"/>
      <c r="X7" s="124"/>
      <c r="Y7" s="303" t="s">
        <v>198</v>
      </c>
      <c r="Z7" s="303" t="s">
        <v>199</v>
      </c>
      <c r="AA7" s="115"/>
    </row>
    <row r="8" spans="1:219" s="345" customFormat="1" ht="24" customHeight="1" x14ac:dyDescent="0.2">
      <c r="A8" s="342"/>
      <c r="B8" s="343"/>
      <c r="C8" s="329" t="s">
        <v>622</v>
      </c>
      <c r="D8" s="9" t="s">
        <v>632</v>
      </c>
      <c r="E8" s="9" t="s">
        <v>633</v>
      </c>
      <c r="F8" s="11" t="s">
        <v>631</v>
      </c>
      <c r="G8" s="362" t="s">
        <v>630</v>
      </c>
      <c r="H8" s="8" t="s">
        <v>629</v>
      </c>
      <c r="I8" s="11" t="s">
        <v>628</v>
      </c>
      <c r="J8" s="12" t="s">
        <v>627</v>
      </c>
      <c r="K8" s="6" t="s">
        <v>626</v>
      </c>
      <c r="L8" s="6" t="s">
        <v>625</v>
      </c>
      <c r="M8" s="8" t="s">
        <v>624</v>
      </c>
      <c r="N8" s="12" t="s">
        <v>623</v>
      </c>
      <c r="O8" s="13" t="s">
        <v>360</v>
      </c>
      <c r="P8" s="14" t="s">
        <v>361</v>
      </c>
      <c r="Q8" s="17" t="s">
        <v>362</v>
      </c>
      <c r="R8" s="14" t="s">
        <v>363</v>
      </c>
      <c r="S8" s="17" t="s">
        <v>364</v>
      </c>
      <c r="T8" s="18" t="s">
        <v>365</v>
      </c>
      <c r="U8" s="14" t="s">
        <v>366</v>
      </c>
      <c r="V8" s="14" t="s">
        <v>367</v>
      </c>
      <c r="W8" s="210" t="s">
        <v>401</v>
      </c>
      <c r="X8" s="210" t="s">
        <v>402</v>
      </c>
      <c r="Y8" s="9" t="s">
        <v>403</v>
      </c>
      <c r="Z8" s="9" t="s">
        <v>404</v>
      </c>
      <c r="AA8" s="12" t="s">
        <v>405</v>
      </c>
    </row>
    <row r="9" spans="1:219" ht="24" customHeight="1" x14ac:dyDescent="0.2">
      <c r="A9" s="65">
        <v>1</v>
      </c>
      <c r="B9" s="251" t="s">
        <v>28</v>
      </c>
      <c r="C9" s="68">
        <v>20830982</v>
      </c>
      <c r="D9" s="66">
        <v>225608</v>
      </c>
      <c r="E9" s="66">
        <v>20000</v>
      </c>
      <c r="F9" s="66">
        <v>2165</v>
      </c>
      <c r="G9" s="66">
        <v>247773</v>
      </c>
      <c r="H9" s="66">
        <v>4635</v>
      </c>
      <c r="I9" s="66">
        <v>45</v>
      </c>
      <c r="J9" s="67">
        <v>4680</v>
      </c>
      <c r="K9" s="125">
        <v>123727</v>
      </c>
      <c r="L9" s="125">
        <v>7868</v>
      </c>
      <c r="M9" s="66">
        <v>9830</v>
      </c>
      <c r="N9" s="67">
        <v>21224860</v>
      </c>
      <c r="O9" s="68">
        <v>311884</v>
      </c>
      <c r="P9" s="66">
        <v>15742</v>
      </c>
      <c r="Q9" s="66">
        <v>212119</v>
      </c>
      <c r="R9" s="66">
        <v>30988</v>
      </c>
      <c r="S9" s="66">
        <v>480</v>
      </c>
      <c r="T9" s="66">
        <v>571213</v>
      </c>
      <c r="U9" s="66">
        <v>2797</v>
      </c>
      <c r="V9" s="66">
        <v>29805</v>
      </c>
      <c r="W9" s="66">
        <v>21765</v>
      </c>
      <c r="X9" s="66">
        <v>28</v>
      </c>
      <c r="Y9" s="66">
        <v>20184071</v>
      </c>
      <c r="Z9" s="66">
        <v>415181</v>
      </c>
      <c r="AA9" s="67">
        <v>20599252</v>
      </c>
    </row>
    <row r="10" spans="1:219" ht="24" customHeight="1" x14ac:dyDescent="0.2">
      <c r="A10" s="69">
        <v>2</v>
      </c>
      <c r="B10" s="252" t="s">
        <v>29</v>
      </c>
      <c r="C10" s="72">
        <v>4561950</v>
      </c>
      <c r="D10" s="70">
        <v>44474</v>
      </c>
      <c r="E10" s="70">
        <v>2395</v>
      </c>
      <c r="F10" s="70">
        <v>473</v>
      </c>
      <c r="G10" s="70">
        <v>47342</v>
      </c>
      <c r="H10" s="70">
        <v>343</v>
      </c>
      <c r="I10" s="70">
        <v>0</v>
      </c>
      <c r="J10" s="71">
        <v>343</v>
      </c>
      <c r="K10" s="70">
        <v>44669</v>
      </c>
      <c r="L10" s="70">
        <v>1656</v>
      </c>
      <c r="M10" s="70">
        <v>916</v>
      </c>
      <c r="N10" s="71">
        <v>4656876</v>
      </c>
      <c r="O10" s="72">
        <v>91549</v>
      </c>
      <c r="P10" s="70">
        <v>3818</v>
      </c>
      <c r="Q10" s="70">
        <v>52728</v>
      </c>
      <c r="R10" s="70">
        <v>5569</v>
      </c>
      <c r="S10" s="70">
        <v>98</v>
      </c>
      <c r="T10" s="70">
        <v>153762</v>
      </c>
      <c r="U10" s="70">
        <v>852</v>
      </c>
      <c r="V10" s="70">
        <v>6798</v>
      </c>
      <c r="W10" s="70">
        <v>6427</v>
      </c>
      <c r="X10" s="70">
        <v>9</v>
      </c>
      <c r="Y10" s="70">
        <v>4353781</v>
      </c>
      <c r="Z10" s="70">
        <v>135247</v>
      </c>
      <c r="AA10" s="71">
        <v>4489028</v>
      </c>
    </row>
    <row r="11" spans="1:219" ht="24" customHeight="1" x14ac:dyDescent="0.2">
      <c r="A11" s="69">
        <v>3</v>
      </c>
      <c r="B11" s="252" t="s">
        <v>30</v>
      </c>
      <c r="C11" s="72">
        <v>4953150</v>
      </c>
      <c r="D11" s="70">
        <v>36311</v>
      </c>
      <c r="E11" s="70">
        <v>6216</v>
      </c>
      <c r="F11" s="70">
        <v>41</v>
      </c>
      <c r="G11" s="70">
        <v>42568</v>
      </c>
      <c r="H11" s="70">
        <v>1546</v>
      </c>
      <c r="I11" s="70">
        <v>0</v>
      </c>
      <c r="J11" s="71">
        <v>1546</v>
      </c>
      <c r="K11" s="70">
        <v>9079</v>
      </c>
      <c r="L11" s="70">
        <v>1521</v>
      </c>
      <c r="M11" s="70">
        <v>3636</v>
      </c>
      <c r="N11" s="71">
        <v>5011500</v>
      </c>
      <c r="O11" s="72">
        <v>101686</v>
      </c>
      <c r="P11" s="70">
        <v>5707</v>
      </c>
      <c r="Q11" s="70">
        <v>62013</v>
      </c>
      <c r="R11" s="70">
        <v>5309</v>
      </c>
      <c r="S11" s="70">
        <v>0</v>
      </c>
      <c r="T11" s="70">
        <v>174715</v>
      </c>
      <c r="U11" s="70">
        <v>863</v>
      </c>
      <c r="V11" s="70">
        <v>6536</v>
      </c>
      <c r="W11" s="70">
        <v>3241</v>
      </c>
      <c r="X11" s="70">
        <v>81</v>
      </c>
      <c r="Y11" s="70">
        <v>4679146</v>
      </c>
      <c r="Z11" s="70">
        <v>146918</v>
      </c>
      <c r="AA11" s="71">
        <v>4826064</v>
      </c>
    </row>
    <row r="12" spans="1:219" ht="24" customHeight="1" x14ac:dyDescent="0.2">
      <c r="A12" s="69">
        <v>4</v>
      </c>
      <c r="B12" s="252" t="s">
        <v>31</v>
      </c>
      <c r="C12" s="72">
        <v>3629331</v>
      </c>
      <c r="D12" s="70">
        <v>38024</v>
      </c>
      <c r="E12" s="70">
        <v>606</v>
      </c>
      <c r="F12" s="70">
        <v>187</v>
      </c>
      <c r="G12" s="70">
        <v>38817</v>
      </c>
      <c r="H12" s="70">
        <v>428</v>
      </c>
      <c r="I12" s="70">
        <v>0</v>
      </c>
      <c r="J12" s="71">
        <v>428</v>
      </c>
      <c r="K12" s="70">
        <v>5885</v>
      </c>
      <c r="L12" s="70">
        <v>608</v>
      </c>
      <c r="M12" s="70">
        <v>871</v>
      </c>
      <c r="N12" s="71">
        <v>3675940</v>
      </c>
      <c r="O12" s="72">
        <v>74492</v>
      </c>
      <c r="P12" s="70">
        <v>2547</v>
      </c>
      <c r="Q12" s="70">
        <v>48944</v>
      </c>
      <c r="R12" s="70">
        <v>2570</v>
      </c>
      <c r="S12" s="70">
        <v>43</v>
      </c>
      <c r="T12" s="70">
        <v>128596</v>
      </c>
      <c r="U12" s="70">
        <v>738</v>
      </c>
      <c r="V12" s="70">
        <v>3907</v>
      </c>
      <c r="W12" s="70">
        <v>3127</v>
      </c>
      <c r="X12" s="70">
        <v>0</v>
      </c>
      <c r="Y12" s="70">
        <v>3425126</v>
      </c>
      <c r="Z12" s="70">
        <v>114446</v>
      </c>
      <c r="AA12" s="71">
        <v>3539572</v>
      </c>
    </row>
    <row r="13" spans="1:219" ht="24" customHeight="1" x14ac:dyDescent="0.2">
      <c r="A13" s="69">
        <v>5</v>
      </c>
      <c r="B13" s="252" t="s">
        <v>32</v>
      </c>
      <c r="C13" s="72">
        <v>3017268</v>
      </c>
      <c r="D13" s="70">
        <v>26134</v>
      </c>
      <c r="E13" s="70">
        <v>4061</v>
      </c>
      <c r="F13" s="70">
        <v>0</v>
      </c>
      <c r="G13" s="70">
        <v>30195</v>
      </c>
      <c r="H13" s="70">
        <v>1168</v>
      </c>
      <c r="I13" s="70">
        <v>0</v>
      </c>
      <c r="J13" s="71">
        <v>1168</v>
      </c>
      <c r="K13" s="70">
        <v>10217</v>
      </c>
      <c r="L13" s="70">
        <v>1002</v>
      </c>
      <c r="M13" s="70">
        <v>321</v>
      </c>
      <c r="N13" s="71">
        <v>3060171</v>
      </c>
      <c r="O13" s="72">
        <v>61831</v>
      </c>
      <c r="P13" s="70">
        <v>1863</v>
      </c>
      <c r="Q13" s="70">
        <v>35093</v>
      </c>
      <c r="R13" s="70">
        <v>1880</v>
      </c>
      <c r="S13" s="70">
        <v>3</v>
      </c>
      <c r="T13" s="70">
        <v>100670</v>
      </c>
      <c r="U13" s="70">
        <v>653</v>
      </c>
      <c r="V13" s="70">
        <v>3380</v>
      </c>
      <c r="W13" s="70">
        <v>1268</v>
      </c>
      <c r="X13" s="70">
        <v>0</v>
      </c>
      <c r="Y13" s="70">
        <v>2860756</v>
      </c>
      <c r="Z13" s="70">
        <v>93444</v>
      </c>
      <c r="AA13" s="71">
        <v>2954200</v>
      </c>
    </row>
    <row r="14" spans="1:219" ht="24" customHeight="1" x14ac:dyDescent="0.2">
      <c r="A14" s="69">
        <v>6</v>
      </c>
      <c r="B14" s="252" t="s">
        <v>33</v>
      </c>
      <c r="C14" s="72">
        <v>2368519</v>
      </c>
      <c r="D14" s="70">
        <v>19429</v>
      </c>
      <c r="E14" s="70">
        <v>0</v>
      </c>
      <c r="F14" s="70">
        <v>0</v>
      </c>
      <c r="G14" s="70">
        <v>19429</v>
      </c>
      <c r="H14" s="70">
        <v>271</v>
      </c>
      <c r="I14" s="70">
        <v>0</v>
      </c>
      <c r="J14" s="71">
        <v>271</v>
      </c>
      <c r="K14" s="70">
        <v>7235</v>
      </c>
      <c r="L14" s="70">
        <v>549</v>
      </c>
      <c r="M14" s="70">
        <v>718</v>
      </c>
      <c r="N14" s="71">
        <v>2396721</v>
      </c>
      <c r="O14" s="72">
        <v>53913</v>
      </c>
      <c r="P14" s="70">
        <v>2048</v>
      </c>
      <c r="Q14" s="70">
        <v>19016</v>
      </c>
      <c r="R14" s="70">
        <v>995</v>
      </c>
      <c r="S14" s="70">
        <v>8</v>
      </c>
      <c r="T14" s="70">
        <v>75980</v>
      </c>
      <c r="U14" s="70">
        <v>641</v>
      </c>
      <c r="V14" s="70">
        <v>1860</v>
      </c>
      <c r="W14" s="70">
        <v>1477</v>
      </c>
      <c r="X14" s="70">
        <v>0</v>
      </c>
      <c r="Y14" s="70">
        <v>2265979</v>
      </c>
      <c r="Z14" s="70">
        <v>50784</v>
      </c>
      <c r="AA14" s="71">
        <v>2316763</v>
      </c>
    </row>
    <row r="15" spans="1:219" ht="24" customHeight="1" x14ac:dyDescent="0.2">
      <c r="A15" s="69">
        <v>7</v>
      </c>
      <c r="B15" s="252" t="s">
        <v>34</v>
      </c>
      <c r="C15" s="72">
        <v>5827889</v>
      </c>
      <c r="D15" s="70">
        <v>74125</v>
      </c>
      <c r="E15" s="70">
        <v>1759</v>
      </c>
      <c r="F15" s="70">
        <v>92</v>
      </c>
      <c r="G15" s="70">
        <v>75976</v>
      </c>
      <c r="H15" s="70">
        <v>745</v>
      </c>
      <c r="I15" s="70">
        <v>0</v>
      </c>
      <c r="J15" s="71">
        <v>745</v>
      </c>
      <c r="K15" s="70">
        <v>10361</v>
      </c>
      <c r="L15" s="70">
        <v>1424</v>
      </c>
      <c r="M15" s="70">
        <v>2379</v>
      </c>
      <c r="N15" s="71">
        <v>5918774</v>
      </c>
      <c r="O15" s="72">
        <v>100580</v>
      </c>
      <c r="P15" s="70">
        <v>2894</v>
      </c>
      <c r="Q15" s="70">
        <v>73330</v>
      </c>
      <c r="R15" s="70">
        <v>4791</v>
      </c>
      <c r="S15" s="70">
        <v>17</v>
      </c>
      <c r="T15" s="70">
        <v>181612</v>
      </c>
      <c r="U15" s="70">
        <v>761</v>
      </c>
      <c r="V15" s="70">
        <v>4774</v>
      </c>
      <c r="W15" s="70">
        <v>3694</v>
      </c>
      <c r="X15" s="70">
        <v>1330</v>
      </c>
      <c r="Y15" s="70">
        <v>5544154</v>
      </c>
      <c r="Z15" s="70">
        <v>182449</v>
      </c>
      <c r="AA15" s="71">
        <v>5726603</v>
      </c>
    </row>
    <row r="16" spans="1:219" ht="24" customHeight="1" x14ac:dyDescent="0.2">
      <c r="A16" s="69">
        <v>8</v>
      </c>
      <c r="B16" s="252" t="s">
        <v>35</v>
      </c>
      <c r="C16" s="72">
        <v>2475840</v>
      </c>
      <c r="D16" s="70">
        <v>19699</v>
      </c>
      <c r="E16" s="70">
        <v>47</v>
      </c>
      <c r="F16" s="70">
        <v>254</v>
      </c>
      <c r="G16" s="70">
        <v>20000</v>
      </c>
      <c r="H16" s="70">
        <v>11</v>
      </c>
      <c r="I16" s="70">
        <v>0</v>
      </c>
      <c r="J16" s="71">
        <v>11</v>
      </c>
      <c r="K16" s="70">
        <v>2745</v>
      </c>
      <c r="L16" s="70">
        <v>864</v>
      </c>
      <c r="M16" s="70">
        <v>948</v>
      </c>
      <c r="N16" s="71">
        <v>2500408</v>
      </c>
      <c r="O16" s="72">
        <v>50086</v>
      </c>
      <c r="P16" s="70">
        <v>1232</v>
      </c>
      <c r="Q16" s="70">
        <v>32897</v>
      </c>
      <c r="R16" s="70">
        <v>2506</v>
      </c>
      <c r="S16" s="70">
        <v>0</v>
      </c>
      <c r="T16" s="70">
        <v>86721</v>
      </c>
      <c r="U16" s="70">
        <v>550</v>
      </c>
      <c r="V16" s="70">
        <v>2323</v>
      </c>
      <c r="W16" s="70">
        <v>852</v>
      </c>
      <c r="X16" s="70">
        <v>87</v>
      </c>
      <c r="Y16" s="70">
        <v>2326445</v>
      </c>
      <c r="Z16" s="70">
        <v>83430</v>
      </c>
      <c r="AA16" s="71">
        <v>2409875</v>
      </c>
    </row>
    <row r="17" spans="1:27" ht="24" customHeight="1" x14ac:dyDescent="0.2">
      <c r="A17" s="69">
        <v>9</v>
      </c>
      <c r="B17" s="252" t="s">
        <v>36</v>
      </c>
      <c r="C17" s="72">
        <v>2165096</v>
      </c>
      <c r="D17" s="70">
        <v>21711</v>
      </c>
      <c r="E17" s="70">
        <v>1550</v>
      </c>
      <c r="F17" s="70">
        <v>12</v>
      </c>
      <c r="G17" s="70">
        <v>23273</v>
      </c>
      <c r="H17" s="70">
        <v>225</v>
      </c>
      <c r="I17" s="70">
        <v>0</v>
      </c>
      <c r="J17" s="71">
        <v>225</v>
      </c>
      <c r="K17" s="70">
        <v>3026</v>
      </c>
      <c r="L17" s="70">
        <v>820</v>
      </c>
      <c r="M17" s="70">
        <v>1275</v>
      </c>
      <c r="N17" s="71">
        <v>2193715</v>
      </c>
      <c r="O17" s="72">
        <v>43987</v>
      </c>
      <c r="P17" s="70">
        <v>440</v>
      </c>
      <c r="Q17" s="70">
        <v>22606</v>
      </c>
      <c r="R17" s="70">
        <v>1703</v>
      </c>
      <c r="S17" s="70">
        <v>28</v>
      </c>
      <c r="T17" s="70">
        <v>68764</v>
      </c>
      <c r="U17" s="70">
        <v>347</v>
      </c>
      <c r="V17" s="70">
        <v>2156</v>
      </c>
      <c r="W17" s="70">
        <v>2139</v>
      </c>
      <c r="X17" s="70">
        <v>301</v>
      </c>
      <c r="Y17" s="70">
        <v>2059468</v>
      </c>
      <c r="Z17" s="70">
        <v>60540</v>
      </c>
      <c r="AA17" s="71">
        <v>2120008</v>
      </c>
    </row>
    <row r="18" spans="1:27" ht="24" customHeight="1" x14ac:dyDescent="0.2">
      <c r="A18" s="69">
        <v>10</v>
      </c>
      <c r="B18" s="252" t="s">
        <v>193</v>
      </c>
      <c r="C18" s="72">
        <v>997895</v>
      </c>
      <c r="D18" s="70">
        <v>5242</v>
      </c>
      <c r="E18" s="70">
        <v>849</v>
      </c>
      <c r="F18" s="70">
        <v>0</v>
      </c>
      <c r="G18" s="70">
        <v>6091</v>
      </c>
      <c r="H18" s="70">
        <v>268</v>
      </c>
      <c r="I18" s="70">
        <v>0</v>
      </c>
      <c r="J18" s="71">
        <v>268</v>
      </c>
      <c r="K18" s="70">
        <v>2366</v>
      </c>
      <c r="L18" s="70">
        <v>418</v>
      </c>
      <c r="M18" s="70">
        <v>331</v>
      </c>
      <c r="N18" s="71">
        <v>1007369</v>
      </c>
      <c r="O18" s="72">
        <v>21026</v>
      </c>
      <c r="P18" s="70">
        <v>599</v>
      </c>
      <c r="Q18" s="70">
        <v>10611</v>
      </c>
      <c r="R18" s="70">
        <v>1175</v>
      </c>
      <c r="S18" s="70">
        <v>449</v>
      </c>
      <c r="T18" s="70">
        <v>33860</v>
      </c>
      <c r="U18" s="70">
        <v>225</v>
      </c>
      <c r="V18" s="70">
        <v>1229</v>
      </c>
      <c r="W18" s="70">
        <v>698</v>
      </c>
      <c r="X18" s="70">
        <v>0</v>
      </c>
      <c r="Y18" s="70">
        <v>947254</v>
      </c>
      <c r="Z18" s="70">
        <v>24103</v>
      </c>
      <c r="AA18" s="71">
        <v>971357</v>
      </c>
    </row>
    <row r="19" spans="1:27" ht="24" customHeight="1" x14ac:dyDescent="0.2">
      <c r="A19" s="69">
        <v>11</v>
      </c>
      <c r="B19" s="252" t="s">
        <v>185</v>
      </c>
      <c r="C19" s="72">
        <v>3757151</v>
      </c>
      <c r="D19" s="70">
        <v>38772</v>
      </c>
      <c r="E19" s="70">
        <v>1783</v>
      </c>
      <c r="F19" s="70">
        <v>691</v>
      </c>
      <c r="G19" s="70">
        <v>41246</v>
      </c>
      <c r="H19" s="70">
        <v>2991</v>
      </c>
      <c r="I19" s="70">
        <v>0</v>
      </c>
      <c r="J19" s="71">
        <v>2991</v>
      </c>
      <c r="K19" s="70">
        <v>4050</v>
      </c>
      <c r="L19" s="70">
        <v>1066</v>
      </c>
      <c r="M19" s="70">
        <v>609</v>
      </c>
      <c r="N19" s="71">
        <v>3807113</v>
      </c>
      <c r="O19" s="72">
        <v>72154</v>
      </c>
      <c r="P19" s="70">
        <v>1535</v>
      </c>
      <c r="Q19" s="70">
        <v>44472</v>
      </c>
      <c r="R19" s="70">
        <v>2496</v>
      </c>
      <c r="S19" s="70">
        <v>0</v>
      </c>
      <c r="T19" s="70">
        <v>120657</v>
      </c>
      <c r="U19" s="70">
        <v>855</v>
      </c>
      <c r="V19" s="70">
        <v>2953</v>
      </c>
      <c r="W19" s="70">
        <v>2444</v>
      </c>
      <c r="X19" s="70">
        <v>78</v>
      </c>
      <c r="Y19" s="70">
        <v>3572994</v>
      </c>
      <c r="Z19" s="70">
        <v>107132</v>
      </c>
      <c r="AA19" s="71">
        <v>3680126</v>
      </c>
    </row>
    <row r="20" spans="1:27" ht="24" customHeight="1" x14ac:dyDescent="0.2">
      <c r="A20" s="73">
        <v>12</v>
      </c>
      <c r="B20" s="253" t="s">
        <v>186</v>
      </c>
      <c r="C20" s="72">
        <v>1393466</v>
      </c>
      <c r="D20" s="70">
        <v>8773</v>
      </c>
      <c r="E20" s="70">
        <v>115</v>
      </c>
      <c r="F20" s="70">
        <v>0</v>
      </c>
      <c r="G20" s="70">
        <v>8888</v>
      </c>
      <c r="H20" s="70">
        <v>204</v>
      </c>
      <c r="I20" s="70">
        <v>0</v>
      </c>
      <c r="J20" s="71">
        <v>204</v>
      </c>
      <c r="K20" s="70">
        <v>2984</v>
      </c>
      <c r="L20" s="70">
        <v>198</v>
      </c>
      <c r="M20" s="70">
        <v>326</v>
      </c>
      <c r="N20" s="71">
        <v>1406066</v>
      </c>
      <c r="O20" s="72">
        <v>26661</v>
      </c>
      <c r="P20" s="70">
        <v>973</v>
      </c>
      <c r="Q20" s="70">
        <v>19084</v>
      </c>
      <c r="R20" s="70">
        <v>746</v>
      </c>
      <c r="S20" s="70">
        <v>0</v>
      </c>
      <c r="T20" s="70">
        <v>47464</v>
      </c>
      <c r="U20" s="70">
        <v>239</v>
      </c>
      <c r="V20" s="70">
        <v>1264</v>
      </c>
      <c r="W20" s="70">
        <v>398</v>
      </c>
      <c r="X20" s="70">
        <v>0</v>
      </c>
      <c r="Y20" s="70">
        <v>1309594</v>
      </c>
      <c r="Z20" s="70">
        <v>47107</v>
      </c>
      <c r="AA20" s="71">
        <v>1356701</v>
      </c>
    </row>
    <row r="21" spans="1:27" ht="24" customHeight="1" x14ac:dyDescent="0.2">
      <c r="A21" s="74">
        <v>13</v>
      </c>
      <c r="B21" s="256" t="s">
        <v>209</v>
      </c>
      <c r="C21" s="72">
        <v>718116</v>
      </c>
      <c r="D21" s="70">
        <v>4244</v>
      </c>
      <c r="E21" s="70">
        <v>0</v>
      </c>
      <c r="F21" s="70">
        <v>0</v>
      </c>
      <c r="G21" s="70">
        <v>4244</v>
      </c>
      <c r="H21" s="70">
        <v>287</v>
      </c>
      <c r="I21" s="70">
        <v>0</v>
      </c>
      <c r="J21" s="71">
        <v>287</v>
      </c>
      <c r="K21" s="70">
        <v>441</v>
      </c>
      <c r="L21" s="70">
        <v>92</v>
      </c>
      <c r="M21" s="70">
        <v>289</v>
      </c>
      <c r="N21" s="71">
        <v>723469</v>
      </c>
      <c r="O21" s="72">
        <v>17215</v>
      </c>
      <c r="P21" s="70">
        <v>302</v>
      </c>
      <c r="Q21" s="70">
        <v>5339</v>
      </c>
      <c r="R21" s="70">
        <v>619</v>
      </c>
      <c r="S21" s="70">
        <v>87</v>
      </c>
      <c r="T21" s="70">
        <v>23562</v>
      </c>
      <c r="U21" s="70">
        <v>188</v>
      </c>
      <c r="V21" s="70">
        <v>441</v>
      </c>
      <c r="W21" s="70">
        <v>167</v>
      </c>
      <c r="X21" s="70">
        <v>0</v>
      </c>
      <c r="Y21" s="70">
        <v>682957</v>
      </c>
      <c r="Z21" s="70">
        <v>16154</v>
      </c>
      <c r="AA21" s="71">
        <v>699111</v>
      </c>
    </row>
    <row r="22" spans="1:27" ht="24" customHeight="1" x14ac:dyDescent="0.2">
      <c r="A22" s="64">
        <v>14</v>
      </c>
      <c r="B22" s="281" t="s">
        <v>210</v>
      </c>
      <c r="C22" s="77">
        <v>2516784</v>
      </c>
      <c r="D22" s="75">
        <v>21267</v>
      </c>
      <c r="E22" s="75">
        <v>2019</v>
      </c>
      <c r="F22" s="75">
        <v>0</v>
      </c>
      <c r="G22" s="75">
        <v>23286</v>
      </c>
      <c r="H22" s="75">
        <v>276</v>
      </c>
      <c r="I22" s="75">
        <v>0</v>
      </c>
      <c r="J22" s="76">
        <v>276</v>
      </c>
      <c r="K22" s="75">
        <v>2543</v>
      </c>
      <c r="L22" s="75">
        <v>501</v>
      </c>
      <c r="M22" s="75">
        <v>439</v>
      </c>
      <c r="N22" s="76">
        <v>2543829</v>
      </c>
      <c r="O22" s="77">
        <v>36431</v>
      </c>
      <c r="P22" s="75">
        <v>499</v>
      </c>
      <c r="Q22" s="75">
        <v>20923</v>
      </c>
      <c r="R22" s="75">
        <v>5384</v>
      </c>
      <c r="S22" s="75">
        <v>0</v>
      </c>
      <c r="T22" s="75">
        <v>63237</v>
      </c>
      <c r="U22" s="75">
        <v>297</v>
      </c>
      <c r="V22" s="75">
        <v>1739</v>
      </c>
      <c r="W22" s="75">
        <v>1774</v>
      </c>
      <c r="X22" s="75">
        <v>33</v>
      </c>
      <c r="Y22" s="75">
        <v>2423855</v>
      </c>
      <c r="Z22" s="75">
        <v>52894</v>
      </c>
      <c r="AA22" s="76">
        <v>2476749</v>
      </c>
    </row>
    <row r="23" spans="1:27" ht="24" customHeight="1" x14ac:dyDescent="0.2">
      <c r="A23" s="32"/>
      <c r="B23" s="40" t="s">
        <v>306</v>
      </c>
      <c r="C23" s="263">
        <f>SUM(C9:C22)</f>
        <v>59213437</v>
      </c>
      <c r="D23" s="78">
        <f t="shared" ref="D23:AA23" si="0">SUM(D9:D22)</f>
        <v>583813</v>
      </c>
      <c r="E23" s="78">
        <f t="shared" si="0"/>
        <v>41400</v>
      </c>
      <c r="F23" s="78">
        <f t="shared" si="0"/>
        <v>3915</v>
      </c>
      <c r="G23" s="78">
        <f t="shared" si="0"/>
        <v>629128</v>
      </c>
      <c r="H23" s="78">
        <f t="shared" si="0"/>
        <v>13398</v>
      </c>
      <c r="I23" s="78">
        <f t="shared" si="0"/>
        <v>45</v>
      </c>
      <c r="J23" s="244">
        <f t="shared" si="0"/>
        <v>13443</v>
      </c>
      <c r="K23" s="78">
        <f>SUM(K9:K22)</f>
        <v>229328</v>
      </c>
      <c r="L23" s="78">
        <f t="shared" si="0"/>
        <v>18587</v>
      </c>
      <c r="M23" s="78">
        <f t="shared" si="0"/>
        <v>22888</v>
      </c>
      <c r="N23" s="244">
        <f t="shared" si="0"/>
        <v>60126811</v>
      </c>
      <c r="O23" s="263">
        <f t="shared" si="0"/>
        <v>1063495</v>
      </c>
      <c r="P23" s="78">
        <f t="shared" si="0"/>
        <v>40199</v>
      </c>
      <c r="Q23" s="78">
        <f t="shared" si="0"/>
        <v>659175</v>
      </c>
      <c r="R23" s="78">
        <f t="shared" si="0"/>
        <v>66731</v>
      </c>
      <c r="S23" s="78">
        <f t="shared" si="0"/>
        <v>1213</v>
      </c>
      <c r="T23" s="78">
        <f t="shared" si="0"/>
        <v>1830813</v>
      </c>
      <c r="U23" s="78">
        <f t="shared" si="0"/>
        <v>10006</v>
      </c>
      <c r="V23" s="78">
        <f t="shared" si="0"/>
        <v>69165</v>
      </c>
      <c r="W23" s="78">
        <f t="shared" si="0"/>
        <v>49471</v>
      </c>
      <c r="X23" s="78">
        <f t="shared" si="0"/>
        <v>1947</v>
      </c>
      <c r="Y23" s="78">
        <f t="shared" si="0"/>
        <v>56635580</v>
      </c>
      <c r="Z23" s="78">
        <f t="shared" si="0"/>
        <v>1529829</v>
      </c>
      <c r="AA23" s="244">
        <f t="shared" si="0"/>
        <v>58165409</v>
      </c>
    </row>
    <row r="24" spans="1:27" ht="24" customHeight="1" x14ac:dyDescent="0.2">
      <c r="A24" s="65">
        <v>15</v>
      </c>
      <c r="B24" s="255" t="s">
        <v>189</v>
      </c>
      <c r="C24" s="81">
        <v>1080620</v>
      </c>
      <c r="D24" s="79">
        <v>9464</v>
      </c>
      <c r="E24" s="79">
        <v>445</v>
      </c>
      <c r="F24" s="79">
        <v>329</v>
      </c>
      <c r="G24" s="79">
        <v>10238</v>
      </c>
      <c r="H24" s="79">
        <v>88</v>
      </c>
      <c r="I24" s="79">
        <v>0</v>
      </c>
      <c r="J24" s="80">
        <v>88</v>
      </c>
      <c r="K24" s="79">
        <v>2415</v>
      </c>
      <c r="L24" s="79">
        <v>168</v>
      </c>
      <c r="M24" s="79">
        <v>245</v>
      </c>
      <c r="N24" s="80">
        <v>1093774</v>
      </c>
      <c r="O24" s="81">
        <v>18936</v>
      </c>
      <c r="P24" s="79">
        <v>508</v>
      </c>
      <c r="Q24" s="79">
        <v>12325</v>
      </c>
      <c r="R24" s="79">
        <v>993</v>
      </c>
      <c r="S24" s="79">
        <v>57</v>
      </c>
      <c r="T24" s="79">
        <v>32819</v>
      </c>
      <c r="U24" s="79">
        <v>202</v>
      </c>
      <c r="V24" s="79">
        <v>1058</v>
      </c>
      <c r="W24" s="79">
        <v>324</v>
      </c>
      <c r="X24" s="79">
        <v>0</v>
      </c>
      <c r="Y24" s="79">
        <v>1025517</v>
      </c>
      <c r="Z24" s="79">
        <v>33854</v>
      </c>
      <c r="AA24" s="80">
        <v>1059371</v>
      </c>
    </row>
    <row r="25" spans="1:27" ht="24" customHeight="1" x14ac:dyDescent="0.2">
      <c r="A25" s="69">
        <v>16</v>
      </c>
      <c r="B25" s="256" t="s">
        <v>38</v>
      </c>
      <c r="C25" s="72">
        <v>637538</v>
      </c>
      <c r="D25" s="70">
        <v>1951</v>
      </c>
      <c r="E25" s="70">
        <v>0</v>
      </c>
      <c r="F25" s="70">
        <v>0</v>
      </c>
      <c r="G25" s="70">
        <v>1951</v>
      </c>
      <c r="H25" s="70">
        <v>0</v>
      </c>
      <c r="I25" s="70">
        <v>0</v>
      </c>
      <c r="J25" s="71">
        <v>0</v>
      </c>
      <c r="K25" s="70">
        <v>295</v>
      </c>
      <c r="L25" s="70">
        <v>69</v>
      </c>
      <c r="M25" s="70">
        <v>7</v>
      </c>
      <c r="N25" s="71">
        <v>639860</v>
      </c>
      <c r="O25" s="72">
        <v>14846</v>
      </c>
      <c r="P25" s="70">
        <v>103</v>
      </c>
      <c r="Q25" s="70">
        <v>7801</v>
      </c>
      <c r="R25" s="70">
        <v>149</v>
      </c>
      <c r="S25" s="70">
        <v>0</v>
      </c>
      <c r="T25" s="70">
        <v>22899</v>
      </c>
      <c r="U25" s="70">
        <v>157</v>
      </c>
      <c r="V25" s="70">
        <v>335</v>
      </c>
      <c r="W25" s="70">
        <v>183</v>
      </c>
      <c r="X25" s="70">
        <v>65</v>
      </c>
      <c r="Y25" s="70">
        <v>597668</v>
      </c>
      <c r="Z25" s="70">
        <v>18553</v>
      </c>
      <c r="AA25" s="71">
        <v>616221</v>
      </c>
    </row>
    <row r="26" spans="1:27" ht="24" customHeight="1" x14ac:dyDescent="0.2">
      <c r="A26" s="69">
        <v>17</v>
      </c>
      <c r="B26" s="256" t="s">
        <v>39</v>
      </c>
      <c r="C26" s="72">
        <v>328742</v>
      </c>
      <c r="D26" s="70">
        <v>1035</v>
      </c>
      <c r="E26" s="70">
        <v>0</v>
      </c>
      <c r="F26" s="70">
        <v>0</v>
      </c>
      <c r="G26" s="70">
        <v>1035</v>
      </c>
      <c r="H26" s="70">
        <v>294</v>
      </c>
      <c r="I26" s="70">
        <v>0</v>
      </c>
      <c r="J26" s="71">
        <v>294</v>
      </c>
      <c r="K26" s="70">
        <v>62</v>
      </c>
      <c r="L26" s="70">
        <v>28</v>
      </c>
      <c r="M26" s="70">
        <v>227</v>
      </c>
      <c r="N26" s="71">
        <v>330388</v>
      </c>
      <c r="O26" s="72">
        <v>8517</v>
      </c>
      <c r="P26" s="70">
        <v>147</v>
      </c>
      <c r="Q26" s="70">
        <v>1583</v>
      </c>
      <c r="R26" s="70">
        <v>211</v>
      </c>
      <c r="S26" s="70">
        <v>0</v>
      </c>
      <c r="T26" s="70">
        <v>10458</v>
      </c>
      <c r="U26" s="70">
        <v>85</v>
      </c>
      <c r="V26" s="70">
        <v>436</v>
      </c>
      <c r="W26" s="70">
        <v>127</v>
      </c>
      <c r="X26" s="70">
        <v>0</v>
      </c>
      <c r="Y26" s="70">
        <v>314611</v>
      </c>
      <c r="Z26" s="70">
        <v>4671</v>
      </c>
      <c r="AA26" s="71">
        <v>319282</v>
      </c>
    </row>
    <row r="27" spans="1:27" ht="24" customHeight="1" x14ac:dyDescent="0.2">
      <c r="A27" s="69">
        <v>18</v>
      </c>
      <c r="B27" s="256" t="s">
        <v>40</v>
      </c>
      <c r="C27" s="72">
        <v>360207</v>
      </c>
      <c r="D27" s="70">
        <v>2572</v>
      </c>
      <c r="E27" s="70">
        <v>0</v>
      </c>
      <c r="F27" s="70">
        <v>0</v>
      </c>
      <c r="G27" s="70">
        <v>2572</v>
      </c>
      <c r="H27" s="70">
        <v>0</v>
      </c>
      <c r="I27" s="70">
        <v>0</v>
      </c>
      <c r="J27" s="71">
        <v>0</v>
      </c>
      <c r="K27" s="70">
        <v>107</v>
      </c>
      <c r="L27" s="70">
        <v>26</v>
      </c>
      <c r="M27" s="70">
        <v>91</v>
      </c>
      <c r="N27" s="71">
        <v>363003</v>
      </c>
      <c r="O27" s="72">
        <v>7336</v>
      </c>
      <c r="P27" s="70">
        <v>127</v>
      </c>
      <c r="Q27" s="70">
        <v>3640</v>
      </c>
      <c r="R27" s="70">
        <v>165</v>
      </c>
      <c r="S27" s="70">
        <v>0</v>
      </c>
      <c r="T27" s="70">
        <v>11268</v>
      </c>
      <c r="U27" s="70">
        <v>76</v>
      </c>
      <c r="V27" s="70">
        <v>105</v>
      </c>
      <c r="W27" s="70">
        <v>29</v>
      </c>
      <c r="X27" s="70">
        <v>9</v>
      </c>
      <c r="Y27" s="70">
        <v>341877</v>
      </c>
      <c r="Z27" s="70">
        <v>9639</v>
      </c>
      <c r="AA27" s="71">
        <v>351516</v>
      </c>
    </row>
    <row r="28" spans="1:27" ht="24" customHeight="1" x14ac:dyDescent="0.2">
      <c r="A28" s="69">
        <v>19</v>
      </c>
      <c r="B28" s="256" t="s">
        <v>41</v>
      </c>
      <c r="C28" s="72">
        <v>433179</v>
      </c>
      <c r="D28" s="70">
        <v>2751</v>
      </c>
      <c r="E28" s="70">
        <v>0</v>
      </c>
      <c r="F28" s="70">
        <v>0</v>
      </c>
      <c r="G28" s="70">
        <v>2751</v>
      </c>
      <c r="H28" s="70">
        <v>0</v>
      </c>
      <c r="I28" s="70">
        <v>910</v>
      </c>
      <c r="J28" s="71">
        <v>910</v>
      </c>
      <c r="K28" s="70">
        <v>543</v>
      </c>
      <c r="L28" s="70">
        <v>255</v>
      </c>
      <c r="M28" s="70">
        <v>116</v>
      </c>
      <c r="N28" s="71">
        <v>437754</v>
      </c>
      <c r="O28" s="72">
        <v>9459</v>
      </c>
      <c r="P28" s="70">
        <v>159</v>
      </c>
      <c r="Q28" s="70">
        <v>5809</v>
      </c>
      <c r="R28" s="70">
        <v>247</v>
      </c>
      <c r="S28" s="70">
        <v>0</v>
      </c>
      <c r="T28" s="70">
        <v>15674</v>
      </c>
      <c r="U28" s="70">
        <v>83</v>
      </c>
      <c r="V28" s="70">
        <v>484</v>
      </c>
      <c r="W28" s="70">
        <v>575</v>
      </c>
      <c r="X28" s="70">
        <v>0</v>
      </c>
      <c r="Y28" s="70">
        <v>407616</v>
      </c>
      <c r="Z28" s="70">
        <v>13322</v>
      </c>
      <c r="AA28" s="71">
        <v>420938</v>
      </c>
    </row>
    <row r="29" spans="1:27" ht="24" customHeight="1" x14ac:dyDescent="0.2">
      <c r="A29" s="69">
        <v>20</v>
      </c>
      <c r="B29" s="256" t="s">
        <v>42</v>
      </c>
      <c r="C29" s="72">
        <v>1299429</v>
      </c>
      <c r="D29" s="70">
        <v>15197</v>
      </c>
      <c r="E29" s="70">
        <v>326</v>
      </c>
      <c r="F29" s="70">
        <v>0</v>
      </c>
      <c r="G29" s="70">
        <v>15523</v>
      </c>
      <c r="H29" s="70">
        <v>118</v>
      </c>
      <c r="I29" s="70">
        <v>0</v>
      </c>
      <c r="J29" s="71">
        <v>118</v>
      </c>
      <c r="K29" s="70">
        <v>5748</v>
      </c>
      <c r="L29" s="70">
        <v>311</v>
      </c>
      <c r="M29" s="70">
        <v>557</v>
      </c>
      <c r="N29" s="71">
        <v>1321686</v>
      </c>
      <c r="O29" s="72">
        <v>24472</v>
      </c>
      <c r="P29" s="70">
        <v>656</v>
      </c>
      <c r="Q29" s="70">
        <v>16418</v>
      </c>
      <c r="R29" s="70">
        <v>1089</v>
      </c>
      <c r="S29" s="70">
        <v>0</v>
      </c>
      <c r="T29" s="70">
        <v>42635</v>
      </c>
      <c r="U29" s="70">
        <v>193</v>
      </c>
      <c r="V29" s="70">
        <v>1258</v>
      </c>
      <c r="W29" s="70">
        <v>965</v>
      </c>
      <c r="X29" s="70">
        <v>17</v>
      </c>
      <c r="Y29" s="70">
        <v>1236415</v>
      </c>
      <c r="Z29" s="70">
        <v>40203</v>
      </c>
      <c r="AA29" s="71">
        <v>1276618</v>
      </c>
    </row>
    <row r="30" spans="1:27" ht="24" customHeight="1" x14ac:dyDescent="0.2">
      <c r="A30" s="69">
        <v>21</v>
      </c>
      <c r="B30" s="256" t="s">
        <v>43</v>
      </c>
      <c r="C30" s="72">
        <v>880447</v>
      </c>
      <c r="D30" s="70">
        <v>16693</v>
      </c>
      <c r="E30" s="70">
        <v>3487</v>
      </c>
      <c r="F30" s="70">
        <v>0</v>
      </c>
      <c r="G30" s="70">
        <v>20180</v>
      </c>
      <c r="H30" s="70">
        <v>0</v>
      </c>
      <c r="I30" s="70">
        <v>0</v>
      </c>
      <c r="J30" s="71">
        <v>0</v>
      </c>
      <c r="K30" s="70">
        <v>2733</v>
      </c>
      <c r="L30" s="70">
        <v>122</v>
      </c>
      <c r="M30" s="70">
        <v>236</v>
      </c>
      <c r="N30" s="71">
        <v>903718</v>
      </c>
      <c r="O30" s="72">
        <v>16630</v>
      </c>
      <c r="P30" s="70">
        <v>515</v>
      </c>
      <c r="Q30" s="70">
        <v>11131</v>
      </c>
      <c r="R30" s="70">
        <v>666</v>
      </c>
      <c r="S30" s="70">
        <v>0</v>
      </c>
      <c r="T30" s="70">
        <v>28942</v>
      </c>
      <c r="U30" s="70">
        <v>216</v>
      </c>
      <c r="V30" s="70">
        <v>919</v>
      </c>
      <c r="W30" s="70">
        <v>526</v>
      </c>
      <c r="X30" s="70">
        <v>0</v>
      </c>
      <c r="Y30" s="70">
        <v>844948</v>
      </c>
      <c r="Z30" s="70">
        <v>28167</v>
      </c>
      <c r="AA30" s="71">
        <v>873115</v>
      </c>
    </row>
    <row r="31" spans="1:27" ht="24" customHeight="1" x14ac:dyDescent="0.2">
      <c r="A31" s="69">
        <v>22</v>
      </c>
      <c r="B31" s="256" t="s">
        <v>44</v>
      </c>
      <c r="C31" s="72">
        <v>292988</v>
      </c>
      <c r="D31" s="70">
        <v>1946</v>
      </c>
      <c r="E31" s="70">
        <v>0</v>
      </c>
      <c r="F31" s="70">
        <v>0</v>
      </c>
      <c r="G31" s="70">
        <v>1946</v>
      </c>
      <c r="H31" s="70">
        <v>722</v>
      </c>
      <c r="I31" s="70">
        <v>0</v>
      </c>
      <c r="J31" s="71">
        <v>722</v>
      </c>
      <c r="K31" s="70">
        <v>218</v>
      </c>
      <c r="L31" s="70">
        <v>95</v>
      </c>
      <c r="M31" s="70">
        <v>241</v>
      </c>
      <c r="N31" s="71">
        <v>296210</v>
      </c>
      <c r="O31" s="72">
        <v>7730</v>
      </c>
      <c r="P31" s="70">
        <v>53</v>
      </c>
      <c r="Q31" s="70">
        <v>2105</v>
      </c>
      <c r="R31" s="70">
        <v>412</v>
      </c>
      <c r="S31" s="70">
        <v>0</v>
      </c>
      <c r="T31" s="70">
        <v>10300</v>
      </c>
      <c r="U31" s="70">
        <v>50</v>
      </c>
      <c r="V31" s="70">
        <v>145</v>
      </c>
      <c r="W31" s="70">
        <v>273</v>
      </c>
      <c r="X31" s="70">
        <v>0</v>
      </c>
      <c r="Y31" s="70">
        <v>279959</v>
      </c>
      <c r="Z31" s="70">
        <v>5483</v>
      </c>
      <c r="AA31" s="71">
        <v>285442</v>
      </c>
    </row>
    <row r="32" spans="1:27" ht="24" customHeight="1" x14ac:dyDescent="0.2">
      <c r="A32" s="69">
        <v>23</v>
      </c>
      <c r="B32" s="256" t="s">
        <v>45</v>
      </c>
      <c r="C32" s="72">
        <v>1117436</v>
      </c>
      <c r="D32" s="70">
        <v>7558</v>
      </c>
      <c r="E32" s="70">
        <v>1318</v>
      </c>
      <c r="F32" s="70">
        <v>0</v>
      </c>
      <c r="G32" s="70">
        <v>8876</v>
      </c>
      <c r="H32" s="70">
        <v>0</v>
      </c>
      <c r="I32" s="70">
        <v>0</v>
      </c>
      <c r="J32" s="71">
        <v>0</v>
      </c>
      <c r="K32" s="70">
        <v>3269</v>
      </c>
      <c r="L32" s="70">
        <v>79</v>
      </c>
      <c r="M32" s="70">
        <v>211</v>
      </c>
      <c r="N32" s="71">
        <v>1129871</v>
      </c>
      <c r="O32" s="72">
        <v>18673</v>
      </c>
      <c r="P32" s="70">
        <v>373</v>
      </c>
      <c r="Q32" s="70">
        <v>8698</v>
      </c>
      <c r="R32" s="70">
        <v>767</v>
      </c>
      <c r="S32" s="70">
        <v>8</v>
      </c>
      <c r="T32" s="70">
        <v>28519</v>
      </c>
      <c r="U32" s="70">
        <v>143</v>
      </c>
      <c r="V32" s="70">
        <v>690</v>
      </c>
      <c r="W32" s="70">
        <v>737</v>
      </c>
      <c r="X32" s="70">
        <v>0</v>
      </c>
      <c r="Y32" s="70">
        <v>1076796</v>
      </c>
      <c r="Z32" s="70">
        <v>22986</v>
      </c>
      <c r="AA32" s="71">
        <v>1099782</v>
      </c>
    </row>
    <row r="33" spans="1:27" ht="24" customHeight="1" x14ac:dyDescent="0.2">
      <c r="A33" s="69">
        <v>24</v>
      </c>
      <c r="B33" s="256" t="s">
        <v>46</v>
      </c>
      <c r="C33" s="72">
        <v>606341</v>
      </c>
      <c r="D33" s="70">
        <v>10276</v>
      </c>
      <c r="E33" s="70">
        <v>0</v>
      </c>
      <c r="F33" s="70">
        <v>0</v>
      </c>
      <c r="G33" s="70">
        <v>10276</v>
      </c>
      <c r="H33" s="70">
        <v>731</v>
      </c>
      <c r="I33" s="70">
        <v>0</v>
      </c>
      <c r="J33" s="71">
        <v>731</v>
      </c>
      <c r="K33" s="70">
        <v>1011</v>
      </c>
      <c r="L33" s="70">
        <v>245</v>
      </c>
      <c r="M33" s="70">
        <v>229</v>
      </c>
      <c r="N33" s="71">
        <v>618833</v>
      </c>
      <c r="O33" s="72">
        <v>15489</v>
      </c>
      <c r="P33" s="70">
        <v>648</v>
      </c>
      <c r="Q33" s="70">
        <v>4378</v>
      </c>
      <c r="R33" s="70">
        <v>1210</v>
      </c>
      <c r="S33" s="70">
        <v>210</v>
      </c>
      <c r="T33" s="70">
        <v>21935</v>
      </c>
      <c r="U33" s="70">
        <v>272</v>
      </c>
      <c r="V33" s="70">
        <v>892</v>
      </c>
      <c r="W33" s="70">
        <v>403</v>
      </c>
      <c r="X33" s="70">
        <v>0</v>
      </c>
      <c r="Y33" s="70">
        <v>583643</v>
      </c>
      <c r="Z33" s="70">
        <v>11688</v>
      </c>
      <c r="AA33" s="71">
        <v>595331</v>
      </c>
    </row>
    <row r="34" spans="1:27" ht="24" customHeight="1" x14ac:dyDescent="0.2">
      <c r="A34" s="73">
        <v>25</v>
      </c>
      <c r="B34" s="257" t="s">
        <v>211</v>
      </c>
      <c r="C34" s="77">
        <v>405540</v>
      </c>
      <c r="D34" s="75">
        <v>825</v>
      </c>
      <c r="E34" s="75">
        <v>0</v>
      </c>
      <c r="F34" s="75">
        <v>0</v>
      </c>
      <c r="G34" s="75">
        <v>825</v>
      </c>
      <c r="H34" s="75">
        <v>0</v>
      </c>
      <c r="I34" s="75">
        <v>0</v>
      </c>
      <c r="J34" s="76">
        <v>0</v>
      </c>
      <c r="K34" s="126">
        <v>203</v>
      </c>
      <c r="L34" s="126">
        <v>185</v>
      </c>
      <c r="M34" s="75">
        <v>188</v>
      </c>
      <c r="N34" s="76">
        <v>406941</v>
      </c>
      <c r="O34" s="77">
        <v>11310</v>
      </c>
      <c r="P34" s="75">
        <v>209</v>
      </c>
      <c r="Q34" s="75">
        <v>2627</v>
      </c>
      <c r="R34" s="75">
        <v>215</v>
      </c>
      <c r="S34" s="75">
        <v>0</v>
      </c>
      <c r="T34" s="75">
        <v>14361</v>
      </c>
      <c r="U34" s="75">
        <v>96</v>
      </c>
      <c r="V34" s="75">
        <v>386</v>
      </c>
      <c r="W34" s="75">
        <v>141</v>
      </c>
      <c r="X34" s="75">
        <v>0</v>
      </c>
      <c r="Y34" s="75">
        <v>385041</v>
      </c>
      <c r="Z34" s="75">
        <v>6916</v>
      </c>
      <c r="AA34" s="76">
        <v>391957</v>
      </c>
    </row>
    <row r="35" spans="1:27" ht="24" customHeight="1" x14ac:dyDescent="0.2">
      <c r="A35" s="82"/>
      <c r="B35" s="258" t="s">
        <v>307</v>
      </c>
      <c r="C35" s="263">
        <f>SUM(C24:C34)</f>
        <v>7442467</v>
      </c>
      <c r="D35" s="78">
        <f t="shared" ref="D35:AA35" si="1">SUM(D24:D34)</f>
        <v>70268</v>
      </c>
      <c r="E35" s="78">
        <f t="shared" si="1"/>
        <v>5576</v>
      </c>
      <c r="F35" s="78">
        <f t="shared" si="1"/>
        <v>329</v>
      </c>
      <c r="G35" s="78">
        <f t="shared" si="1"/>
        <v>76173</v>
      </c>
      <c r="H35" s="78">
        <f t="shared" si="1"/>
        <v>1953</v>
      </c>
      <c r="I35" s="78">
        <f t="shared" si="1"/>
        <v>910</v>
      </c>
      <c r="J35" s="244">
        <f t="shared" si="1"/>
        <v>2863</v>
      </c>
      <c r="K35" s="78">
        <f>SUM(K24:K34)</f>
        <v>16604</v>
      </c>
      <c r="L35" s="78">
        <f t="shared" si="1"/>
        <v>1583</v>
      </c>
      <c r="M35" s="78">
        <f t="shared" si="1"/>
        <v>2348</v>
      </c>
      <c r="N35" s="244">
        <f t="shared" si="1"/>
        <v>7542038</v>
      </c>
      <c r="O35" s="263">
        <f t="shared" si="1"/>
        <v>153398</v>
      </c>
      <c r="P35" s="78">
        <f t="shared" si="1"/>
        <v>3498</v>
      </c>
      <c r="Q35" s="78">
        <f t="shared" si="1"/>
        <v>76515</v>
      </c>
      <c r="R35" s="78">
        <f t="shared" si="1"/>
        <v>6124</v>
      </c>
      <c r="S35" s="78">
        <f t="shared" si="1"/>
        <v>275</v>
      </c>
      <c r="T35" s="78">
        <f t="shared" si="1"/>
        <v>239810</v>
      </c>
      <c r="U35" s="78">
        <f t="shared" si="1"/>
        <v>1573</v>
      </c>
      <c r="V35" s="78">
        <f t="shared" si="1"/>
        <v>6708</v>
      </c>
      <c r="W35" s="78">
        <f t="shared" si="1"/>
        <v>4283</v>
      </c>
      <c r="X35" s="78">
        <f t="shared" si="1"/>
        <v>91</v>
      </c>
      <c r="Y35" s="78">
        <f t="shared" si="1"/>
        <v>7094091</v>
      </c>
      <c r="Z35" s="78">
        <f t="shared" si="1"/>
        <v>195482</v>
      </c>
      <c r="AA35" s="244">
        <f t="shared" si="1"/>
        <v>7289573</v>
      </c>
    </row>
    <row r="36" spans="1:27" ht="24" customHeight="1" thickBot="1" x14ac:dyDescent="0.2">
      <c r="A36" s="83"/>
      <c r="B36" s="259" t="s">
        <v>47</v>
      </c>
      <c r="C36" s="264">
        <f t="shared" ref="C36:AA36" si="2">SUM(C23,C35)</f>
        <v>66655904</v>
      </c>
      <c r="D36" s="84">
        <f t="shared" si="2"/>
        <v>654081</v>
      </c>
      <c r="E36" s="84">
        <f t="shared" si="2"/>
        <v>46976</v>
      </c>
      <c r="F36" s="84">
        <f t="shared" si="2"/>
        <v>4244</v>
      </c>
      <c r="G36" s="84">
        <f t="shared" si="2"/>
        <v>705301</v>
      </c>
      <c r="H36" s="84">
        <f t="shared" si="2"/>
        <v>15351</v>
      </c>
      <c r="I36" s="84">
        <f t="shared" si="2"/>
        <v>955</v>
      </c>
      <c r="J36" s="245">
        <f t="shared" si="2"/>
        <v>16306</v>
      </c>
      <c r="K36" s="84">
        <f>SUM(K23,K35)</f>
        <v>245932</v>
      </c>
      <c r="L36" s="84">
        <f t="shared" si="2"/>
        <v>20170</v>
      </c>
      <c r="M36" s="84">
        <f t="shared" si="2"/>
        <v>25236</v>
      </c>
      <c r="N36" s="245">
        <f t="shared" si="2"/>
        <v>67668849</v>
      </c>
      <c r="O36" s="264">
        <f t="shared" si="2"/>
        <v>1216893</v>
      </c>
      <c r="P36" s="84">
        <f t="shared" si="2"/>
        <v>43697</v>
      </c>
      <c r="Q36" s="84">
        <f t="shared" si="2"/>
        <v>735690</v>
      </c>
      <c r="R36" s="84">
        <f t="shared" si="2"/>
        <v>72855</v>
      </c>
      <c r="S36" s="84">
        <f t="shared" si="2"/>
        <v>1488</v>
      </c>
      <c r="T36" s="84">
        <f t="shared" si="2"/>
        <v>2070623</v>
      </c>
      <c r="U36" s="84">
        <f t="shared" si="2"/>
        <v>11579</v>
      </c>
      <c r="V36" s="84">
        <f t="shared" si="2"/>
        <v>75873</v>
      </c>
      <c r="W36" s="84">
        <f t="shared" si="2"/>
        <v>53754</v>
      </c>
      <c r="X36" s="84">
        <f t="shared" si="2"/>
        <v>2038</v>
      </c>
      <c r="Y36" s="84">
        <f t="shared" si="2"/>
        <v>63729671</v>
      </c>
      <c r="Z36" s="84">
        <f t="shared" si="2"/>
        <v>1725311</v>
      </c>
      <c r="AA36" s="245">
        <f t="shared" si="2"/>
        <v>65454982</v>
      </c>
    </row>
    <row r="38" spans="1:27" x14ac:dyDescent="0.15">
      <c r="B38" s="160" t="s">
        <v>481</v>
      </c>
      <c r="C38" s="7">
        <f>SUM(C9:C22,C24:C34)</f>
        <v>66655904</v>
      </c>
      <c r="D38" s="7">
        <f>SUM(D9:D22,D24:D34)</f>
        <v>654081</v>
      </c>
      <c r="E38" s="7">
        <f>SUM(E9:E22,E24:E34)</f>
        <v>46976</v>
      </c>
      <c r="F38" s="7">
        <f>SUM(F9:F22,F24:F34)</f>
        <v>4244</v>
      </c>
      <c r="G38" s="7">
        <f>SUM(D38:F38)</f>
        <v>705301</v>
      </c>
      <c r="H38" s="7">
        <f>SUM(H9:H22,H24:H34)</f>
        <v>15351</v>
      </c>
      <c r="I38" s="7">
        <f>SUM(I9:I22,I24:I34)</f>
        <v>955</v>
      </c>
      <c r="J38" s="7">
        <f>SUM(H38:I38)</f>
        <v>16306</v>
      </c>
      <c r="K38" s="7">
        <f>SUM(K9:K22,K24:K34)</f>
        <v>245932</v>
      </c>
      <c r="L38" s="7">
        <f>SUM(L9:L22,L24:L34)</f>
        <v>20170</v>
      </c>
      <c r="M38" s="7">
        <f>SUM(M9:M22,M24:M34)</f>
        <v>25236</v>
      </c>
      <c r="N38" s="7">
        <f>SUM(C38,G38,J38,K38:M38)</f>
        <v>67668849</v>
      </c>
      <c r="O38" s="7">
        <f>SUM(O9:O22,O24:O34)</f>
        <v>1216893</v>
      </c>
      <c r="P38" s="7">
        <f>SUM(P9:P22,P24:P34)</f>
        <v>43697</v>
      </c>
      <c r="Q38" s="7">
        <f>SUM(Q9:Q22,Q24:Q34)</f>
        <v>735690</v>
      </c>
      <c r="R38" s="7">
        <f>SUM(R9:R22,R24:R34)</f>
        <v>72855</v>
      </c>
      <c r="S38" s="7">
        <f>SUM(S9:S22,S24:S34)</f>
        <v>1488</v>
      </c>
      <c r="T38" s="7">
        <f>SUM(O38:S38)</f>
        <v>2070623</v>
      </c>
      <c r="U38" s="7">
        <f t="shared" ref="U38:Z38" si="3">SUM(U9:U22,U24:U34)</f>
        <v>11579</v>
      </c>
      <c r="V38" s="7">
        <f t="shared" si="3"/>
        <v>75873</v>
      </c>
      <c r="W38" s="7">
        <f t="shared" si="3"/>
        <v>53754</v>
      </c>
      <c r="X38" s="7">
        <f t="shared" si="3"/>
        <v>2038</v>
      </c>
      <c r="Y38" s="7">
        <f t="shared" si="3"/>
        <v>63729671</v>
      </c>
      <c r="Z38" s="7">
        <f t="shared" si="3"/>
        <v>1725311</v>
      </c>
      <c r="AA38" s="7">
        <f>SUM(Y38:Z38)</f>
        <v>65454982</v>
      </c>
    </row>
    <row r="39" spans="1:27" x14ac:dyDescent="0.15">
      <c r="C39" s="7">
        <f>C36-C38</f>
        <v>0</v>
      </c>
      <c r="D39" s="7">
        <f t="shared" ref="D39:AA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>K36-K38</f>
        <v>0</v>
      </c>
      <c r="L39" s="7">
        <f t="shared" si="4"/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</row>
  </sheetData>
  <sheetProtection selectLockedCells="1" selectUnlockedCells="1"/>
  <mergeCells count="1">
    <mergeCell ref="F4:G4"/>
  </mergeCells>
  <phoneticPr fontId="2"/>
  <pageMargins left="0.78740157480314965" right="0.39370078740157483" top="0.78740157480314965" bottom="0.78740157480314965" header="0.39370078740157483" footer="0.39370078740157483"/>
  <pageSetup paperSize="9" scale="53" firstPageNumber="42" orientation="landscape" useFirstPageNumber="1" r:id="rId1"/>
  <headerFooter alignWithMargins="0"/>
  <colBreaks count="1" manualBreakCount="1">
    <brk id="14" max="41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7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4.25" style="7" customWidth="1"/>
    <col min="2" max="2" width="13.875" style="7" customWidth="1"/>
    <col min="3" max="12" width="20.625" style="7" customWidth="1"/>
    <col min="13" max="13" width="21.625" style="7" customWidth="1"/>
    <col min="14" max="23" width="20.625" style="7" customWidth="1"/>
    <col min="24" max="16384" width="11" style="7"/>
  </cols>
  <sheetData>
    <row r="1" spans="1:23" ht="20.100000000000001" customHeight="1" x14ac:dyDescent="0.15"/>
    <row r="2" spans="1:23" ht="20.100000000000001" customHeight="1" x14ac:dyDescent="0.15">
      <c r="B2" s="25"/>
      <c r="C2" s="294" t="s">
        <v>533</v>
      </c>
      <c r="D2" s="24"/>
      <c r="N2" s="294" t="str">
        <f>C2</f>
        <v>第１８表  平成２６年度市町村民税の法人税割額及び法人均等割額</v>
      </c>
    </row>
    <row r="3" spans="1:23" s="26" customFormat="1" ht="20.100000000000001" customHeight="1" thickBot="1" x14ac:dyDescent="0.2">
      <c r="C3" s="295" t="s">
        <v>0</v>
      </c>
      <c r="M3" s="160" t="s">
        <v>184</v>
      </c>
      <c r="N3" s="295" t="s">
        <v>239</v>
      </c>
      <c r="W3" s="160" t="s">
        <v>70</v>
      </c>
    </row>
    <row r="4" spans="1:23" ht="25.5" customHeight="1" x14ac:dyDescent="0.15">
      <c r="A4" s="27"/>
      <c r="B4" s="248"/>
      <c r="C4" s="134"/>
      <c r="D4" s="28"/>
      <c r="E4" s="29" t="s">
        <v>163</v>
      </c>
      <c r="F4" s="28"/>
      <c r="G4" s="28"/>
      <c r="H4" s="30"/>
      <c r="I4" s="30"/>
      <c r="J4" s="30"/>
      <c r="K4" s="30"/>
      <c r="L4" s="30"/>
      <c r="M4" s="31"/>
      <c r="N4" s="260" t="s">
        <v>164</v>
      </c>
      <c r="O4" s="234"/>
      <c r="P4" s="234"/>
      <c r="Q4" s="234"/>
      <c r="R4" s="234"/>
      <c r="S4" s="234"/>
      <c r="T4" s="234"/>
      <c r="U4" s="234"/>
      <c r="V4" s="234"/>
      <c r="W4" s="261"/>
    </row>
    <row r="5" spans="1:23" ht="25.5" customHeight="1" x14ac:dyDescent="0.2">
      <c r="A5" s="32"/>
      <c r="B5" s="249"/>
      <c r="C5" s="32"/>
      <c r="D5" s="34" t="s">
        <v>176</v>
      </c>
      <c r="E5" s="35" t="s">
        <v>165</v>
      </c>
      <c r="F5" s="36"/>
      <c r="G5" s="37" t="s">
        <v>166</v>
      </c>
      <c r="H5" s="38" t="s">
        <v>240</v>
      </c>
      <c r="I5" s="39" t="s">
        <v>241</v>
      </c>
      <c r="J5" s="39" t="s">
        <v>167</v>
      </c>
      <c r="K5" s="35"/>
      <c r="L5" s="35"/>
      <c r="M5" s="40"/>
      <c r="N5" s="41" t="s">
        <v>168</v>
      </c>
      <c r="O5" s="318" t="s">
        <v>168</v>
      </c>
      <c r="P5" s="320" t="s">
        <v>168</v>
      </c>
      <c r="Q5" s="321" t="s">
        <v>168</v>
      </c>
      <c r="R5" s="322" t="s">
        <v>168</v>
      </c>
      <c r="S5" s="322" t="s">
        <v>168</v>
      </c>
      <c r="T5" s="322" t="s">
        <v>168</v>
      </c>
      <c r="U5" s="322" t="s">
        <v>168</v>
      </c>
      <c r="V5" s="323" t="s">
        <v>477</v>
      </c>
      <c r="W5" s="290"/>
    </row>
    <row r="6" spans="1:23" ht="25.5" customHeight="1" x14ac:dyDescent="0.2">
      <c r="A6" s="43" t="s">
        <v>9</v>
      </c>
      <c r="B6" s="250"/>
      <c r="C6" s="289" t="s">
        <v>242</v>
      </c>
      <c r="D6" s="45" t="s">
        <v>177</v>
      </c>
      <c r="E6" s="44" t="s">
        <v>169</v>
      </c>
      <c r="F6" s="46" t="s">
        <v>181</v>
      </c>
      <c r="G6" s="45"/>
      <c r="H6" s="47" t="s">
        <v>183</v>
      </c>
      <c r="I6" s="48" t="s">
        <v>243</v>
      </c>
      <c r="J6" s="49"/>
      <c r="K6" s="46" t="s">
        <v>178</v>
      </c>
      <c r="L6" s="50" t="s">
        <v>179</v>
      </c>
      <c r="M6" s="51"/>
      <c r="N6" s="52" t="s">
        <v>244</v>
      </c>
      <c r="O6" s="53" t="s">
        <v>245</v>
      </c>
      <c r="P6" s="54" t="s">
        <v>246</v>
      </c>
      <c r="Q6" s="35" t="s">
        <v>247</v>
      </c>
      <c r="R6" s="39" t="s">
        <v>248</v>
      </c>
      <c r="S6" s="39" t="s">
        <v>249</v>
      </c>
      <c r="T6" s="39" t="s">
        <v>250</v>
      </c>
      <c r="U6" s="39" t="s">
        <v>251</v>
      </c>
      <c r="V6" s="55" t="s">
        <v>478</v>
      </c>
      <c r="W6" s="291" t="s">
        <v>480</v>
      </c>
    </row>
    <row r="7" spans="1:23" ht="25.5" customHeight="1" x14ac:dyDescent="0.2">
      <c r="A7" s="32"/>
      <c r="B7" s="40"/>
      <c r="C7" s="289"/>
      <c r="D7" s="45"/>
      <c r="E7" s="56"/>
      <c r="F7" s="53" t="s">
        <v>182</v>
      </c>
      <c r="G7" s="53"/>
      <c r="H7" s="47"/>
      <c r="I7" s="57"/>
      <c r="J7" s="39"/>
      <c r="K7" s="53"/>
      <c r="L7" s="53" t="s">
        <v>180</v>
      </c>
      <c r="M7" s="58" t="s">
        <v>178</v>
      </c>
      <c r="N7" s="324" t="s">
        <v>170</v>
      </c>
      <c r="O7" s="303" t="s">
        <v>170</v>
      </c>
      <c r="P7" s="325" t="s">
        <v>170</v>
      </c>
      <c r="Q7" s="302" t="s">
        <v>170</v>
      </c>
      <c r="R7" s="326" t="s">
        <v>170</v>
      </c>
      <c r="S7" s="326" t="s">
        <v>170</v>
      </c>
      <c r="T7" s="326" t="s">
        <v>170</v>
      </c>
      <c r="U7" s="326" t="s">
        <v>170</v>
      </c>
      <c r="V7" s="312" t="s">
        <v>479</v>
      </c>
      <c r="W7" s="119"/>
    </row>
    <row r="8" spans="1:23" s="345" customFormat="1" ht="25.5" customHeight="1" x14ac:dyDescent="0.2">
      <c r="A8" s="342"/>
      <c r="B8" s="343"/>
      <c r="C8" s="329" t="s">
        <v>368</v>
      </c>
      <c r="D8" s="14" t="s">
        <v>369</v>
      </c>
      <c r="E8" s="15" t="s">
        <v>370</v>
      </c>
      <c r="F8" s="14" t="s">
        <v>371</v>
      </c>
      <c r="G8" s="14" t="s">
        <v>372</v>
      </c>
      <c r="H8" s="8" t="s">
        <v>373</v>
      </c>
      <c r="I8" s="9" t="s">
        <v>374</v>
      </c>
      <c r="J8" s="9" t="s">
        <v>375</v>
      </c>
      <c r="K8" s="14" t="s">
        <v>376</v>
      </c>
      <c r="L8" s="14" t="s">
        <v>377</v>
      </c>
      <c r="M8" s="16" t="s">
        <v>378</v>
      </c>
      <c r="N8" s="363" t="s">
        <v>379</v>
      </c>
      <c r="O8" s="14" t="s">
        <v>380</v>
      </c>
      <c r="P8" s="364" t="s">
        <v>381</v>
      </c>
      <c r="Q8" s="17" t="s">
        <v>382</v>
      </c>
      <c r="R8" s="356" t="s">
        <v>383</v>
      </c>
      <c r="S8" s="356" t="s">
        <v>384</v>
      </c>
      <c r="T8" s="19" t="s">
        <v>385</v>
      </c>
      <c r="U8" s="356" t="s">
        <v>386</v>
      </c>
      <c r="V8" s="356" t="s">
        <v>387</v>
      </c>
      <c r="W8" s="365" t="s">
        <v>388</v>
      </c>
    </row>
    <row r="9" spans="1:23" ht="25.5" customHeight="1" x14ac:dyDescent="0.2">
      <c r="A9" s="65">
        <v>1</v>
      </c>
      <c r="B9" s="251" t="s">
        <v>28</v>
      </c>
      <c r="C9" s="68">
        <v>3367</v>
      </c>
      <c r="D9" s="66">
        <v>19</v>
      </c>
      <c r="E9" s="66">
        <v>20669431</v>
      </c>
      <c r="F9" s="66">
        <v>2557587</v>
      </c>
      <c r="G9" s="66">
        <v>9875764</v>
      </c>
      <c r="H9" s="66">
        <v>26347</v>
      </c>
      <c r="I9" s="66">
        <v>0</v>
      </c>
      <c r="J9" s="66">
        <v>9849417</v>
      </c>
      <c r="K9" s="66">
        <v>3024537</v>
      </c>
      <c r="L9" s="66">
        <v>1608026</v>
      </c>
      <c r="M9" s="67">
        <v>493802</v>
      </c>
      <c r="N9" s="68">
        <v>422562</v>
      </c>
      <c r="O9" s="66">
        <v>112033</v>
      </c>
      <c r="P9" s="66">
        <v>413942</v>
      </c>
      <c r="Q9" s="66">
        <v>44892</v>
      </c>
      <c r="R9" s="66">
        <v>131896</v>
      </c>
      <c r="S9" s="66">
        <v>39915</v>
      </c>
      <c r="T9" s="66">
        <v>316356</v>
      </c>
      <c r="U9" s="66">
        <v>16146</v>
      </c>
      <c r="V9" s="66">
        <v>645572</v>
      </c>
      <c r="W9" s="67">
        <v>2143314</v>
      </c>
    </row>
    <row r="10" spans="1:23" ht="25.5" customHeight="1" x14ac:dyDescent="0.2">
      <c r="A10" s="69">
        <v>2</v>
      </c>
      <c r="B10" s="252" t="s">
        <v>29</v>
      </c>
      <c r="C10" s="72">
        <v>856</v>
      </c>
      <c r="D10" s="70">
        <v>4</v>
      </c>
      <c r="E10" s="70">
        <v>3470170</v>
      </c>
      <c r="F10" s="70">
        <v>64978</v>
      </c>
      <c r="G10" s="70">
        <v>919111</v>
      </c>
      <c r="H10" s="70">
        <v>4115</v>
      </c>
      <c r="I10" s="70">
        <v>0</v>
      </c>
      <c r="J10" s="70">
        <v>914996</v>
      </c>
      <c r="K10" s="70">
        <v>54086</v>
      </c>
      <c r="L10" s="70">
        <v>149388</v>
      </c>
      <c r="M10" s="71">
        <v>8830</v>
      </c>
      <c r="N10" s="72">
        <v>82800</v>
      </c>
      <c r="O10" s="70">
        <v>33600</v>
      </c>
      <c r="P10" s="70">
        <v>64151</v>
      </c>
      <c r="Q10" s="70">
        <v>5760</v>
      </c>
      <c r="R10" s="70">
        <v>18598</v>
      </c>
      <c r="S10" s="70">
        <v>10800</v>
      </c>
      <c r="T10" s="70">
        <v>92719</v>
      </c>
      <c r="U10" s="70">
        <v>4776</v>
      </c>
      <c r="V10" s="70">
        <v>196487</v>
      </c>
      <c r="W10" s="71">
        <v>509691</v>
      </c>
    </row>
    <row r="11" spans="1:23" ht="25.5" customHeight="1" x14ac:dyDescent="0.2">
      <c r="A11" s="69">
        <v>3</v>
      </c>
      <c r="B11" s="252" t="s">
        <v>30</v>
      </c>
      <c r="C11" s="72">
        <v>871</v>
      </c>
      <c r="D11" s="70">
        <v>1</v>
      </c>
      <c r="E11" s="70">
        <v>3889971</v>
      </c>
      <c r="F11" s="70">
        <v>272951</v>
      </c>
      <c r="G11" s="70">
        <v>1362631</v>
      </c>
      <c r="H11" s="70">
        <v>56542</v>
      </c>
      <c r="I11" s="70">
        <v>0</v>
      </c>
      <c r="J11" s="70">
        <v>1306089</v>
      </c>
      <c r="K11" s="70">
        <v>66485</v>
      </c>
      <c r="L11" s="70">
        <v>213239</v>
      </c>
      <c r="M11" s="71">
        <v>10854</v>
      </c>
      <c r="N11" s="72">
        <v>83469</v>
      </c>
      <c r="O11" s="70">
        <v>19129</v>
      </c>
      <c r="P11" s="70">
        <v>67260</v>
      </c>
      <c r="Q11" s="70">
        <v>15704</v>
      </c>
      <c r="R11" s="70">
        <v>19952</v>
      </c>
      <c r="S11" s="70">
        <v>10740</v>
      </c>
      <c r="T11" s="70">
        <v>81808</v>
      </c>
      <c r="U11" s="70">
        <v>4032</v>
      </c>
      <c r="V11" s="70">
        <v>173265</v>
      </c>
      <c r="W11" s="71">
        <v>475359</v>
      </c>
    </row>
    <row r="12" spans="1:23" ht="25.5" customHeight="1" x14ac:dyDescent="0.2">
      <c r="A12" s="69">
        <v>4</v>
      </c>
      <c r="B12" s="252" t="s">
        <v>31</v>
      </c>
      <c r="C12" s="72">
        <v>645</v>
      </c>
      <c r="D12" s="70">
        <v>2</v>
      </c>
      <c r="E12" s="70">
        <v>1727711</v>
      </c>
      <c r="F12" s="70">
        <v>39838</v>
      </c>
      <c r="G12" s="70">
        <v>1050227</v>
      </c>
      <c r="H12" s="70">
        <v>4113</v>
      </c>
      <c r="I12" s="70">
        <v>0</v>
      </c>
      <c r="J12" s="70">
        <v>1046114</v>
      </c>
      <c r="K12" s="70">
        <v>111099</v>
      </c>
      <c r="L12" s="70">
        <v>170795</v>
      </c>
      <c r="M12" s="71">
        <v>18139</v>
      </c>
      <c r="N12" s="72">
        <v>102600</v>
      </c>
      <c r="O12" s="70">
        <v>17604</v>
      </c>
      <c r="P12" s="70">
        <v>87972</v>
      </c>
      <c r="Q12" s="70">
        <v>9400</v>
      </c>
      <c r="R12" s="70">
        <v>33064</v>
      </c>
      <c r="S12" s="70">
        <v>10179</v>
      </c>
      <c r="T12" s="70">
        <v>87157</v>
      </c>
      <c r="U12" s="70">
        <v>4614</v>
      </c>
      <c r="V12" s="70">
        <v>144644</v>
      </c>
      <c r="W12" s="71">
        <v>497234</v>
      </c>
    </row>
    <row r="13" spans="1:23" ht="25.5" customHeight="1" x14ac:dyDescent="0.2">
      <c r="A13" s="69">
        <v>5</v>
      </c>
      <c r="B13" s="252" t="s">
        <v>32</v>
      </c>
      <c r="C13" s="72">
        <v>605</v>
      </c>
      <c r="D13" s="70">
        <v>5</v>
      </c>
      <c r="E13" s="70">
        <v>4031787</v>
      </c>
      <c r="F13" s="70">
        <v>76303</v>
      </c>
      <c r="G13" s="70">
        <v>1093498</v>
      </c>
      <c r="H13" s="70">
        <v>337</v>
      </c>
      <c r="I13" s="70">
        <v>0</v>
      </c>
      <c r="J13" s="70">
        <v>1093161</v>
      </c>
      <c r="K13" s="70">
        <v>170820</v>
      </c>
      <c r="L13" s="70">
        <v>178480</v>
      </c>
      <c r="M13" s="71">
        <v>27889</v>
      </c>
      <c r="N13" s="72">
        <v>52692</v>
      </c>
      <c r="O13" s="70">
        <v>17850</v>
      </c>
      <c r="P13" s="70">
        <v>55282</v>
      </c>
      <c r="Q13" s="70">
        <v>8400</v>
      </c>
      <c r="R13" s="70">
        <v>14587</v>
      </c>
      <c r="S13" s="70">
        <v>7932</v>
      </c>
      <c r="T13" s="70">
        <v>63537</v>
      </c>
      <c r="U13" s="70">
        <v>2280</v>
      </c>
      <c r="V13" s="70">
        <v>127154</v>
      </c>
      <c r="W13" s="71">
        <v>349714</v>
      </c>
    </row>
    <row r="14" spans="1:23" ht="25.5" customHeight="1" x14ac:dyDescent="0.2">
      <c r="A14" s="69">
        <v>6</v>
      </c>
      <c r="B14" s="252" t="s">
        <v>33</v>
      </c>
      <c r="C14" s="72">
        <v>472</v>
      </c>
      <c r="D14" s="70">
        <v>3</v>
      </c>
      <c r="E14" s="70">
        <v>2071813</v>
      </c>
      <c r="F14" s="70">
        <v>144493</v>
      </c>
      <c r="G14" s="70">
        <v>459231</v>
      </c>
      <c r="H14" s="70">
        <v>0</v>
      </c>
      <c r="I14" s="70">
        <v>0</v>
      </c>
      <c r="J14" s="70">
        <v>459231</v>
      </c>
      <c r="K14" s="70">
        <v>36841</v>
      </c>
      <c r="L14" s="70">
        <v>74977</v>
      </c>
      <c r="M14" s="71">
        <v>6015</v>
      </c>
      <c r="N14" s="72">
        <v>53100</v>
      </c>
      <c r="O14" s="70">
        <v>21175</v>
      </c>
      <c r="P14" s="70">
        <v>42855</v>
      </c>
      <c r="Q14" s="70">
        <v>5280</v>
      </c>
      <c r="R14" s="70">
        <v>10416</v>
      </c>
      <c r="S14" s="70">
        <v>6345</v>
      </c>
      <c r="T14" s="70">
        <v>46598</v>
      </c>
      <c r="U14" s="70">
        <v>2418</v>
      </c>
      <c r="V14" s="70">
        <v>106420</v>
      </c>
      <c r="W14" s="71">
        <v>294607</v>
      </c>
    </row>
    <row r="15" spans="1:23" ht="25.5" customHeight="1" x14ac:dyDescent="0.2">
      <c r="A15" s="69">
        <v>7</v>
      </c>
      <c r="B15" s="252" t="s">
        <v>34</v>
      </c>
      <c r="C15" s="72">
        <v>910</v>
      </c>
      <c r="D15" s="70">
        <v>7</v>
      </c>
      <c r="E15" s="70">
        <v>5259590</v>
      </c>
      <c r="F15" s="70">
        <v>227055</v>
      </c>
      <c r="G15" s="70">
        <v>2949868</v>
      </c>
      <c r="H15" s="70">
        <v>15928</v>
      </c>
      <c r="I15" s="70">
        <v>0</v>
      </c>
      <c r="J15" s="70">
        <v>2933940</v>
      </c>
      <c r="K15" s="70">
        <v>314210</v>
      </c>
      <c r="L15" s="70">
        <v>478996</v>
      </c>
      <c r="M15" s="71">
        <v>51299</v>
      </c>
      <c r="N15" s="72">
        <v>161508</v>
      </c>
      <c r="O15" s="70">
        <v>68808</v>
      </c>
      <c r="P15" s="70">
        <v>130807</v>
      </c>
      <c r="Q15" s="70">
        <v>13638</v>
      </c>
      <c r="R15" s="70">
        <v>44688</v>
      </c>
      <c r="S15" s="70">
        <v>12984</v>
      </c>
      <c r="T15" s="70">
        <v>106258</v>
      </c>
      <c r="U15" s="70">
        <v>6558</v>
      </c>
      <c r="V15" s="70">
        <v>170265</v>
      </c>
      <c r="W15" s="71">
        <v>715514</v>
      </c>
    </row>
    <row r="16" spans="1:23" ht="25.5" customHeight="1" x14ac:dyDescent="0.2">
      <c r="A16" s="69">
        <v>8</v>
      </c>
      <c r="B16" s="252" t="s">
        <v>35</v>
      </c>
      <c r="C16" s="72">
        <v>396</v>
      </c>
      <c r="D16" s="70">
        <v>4</v>
      </c>
      <c r="E16" s="70">
        <v>1362343</v>
      </c>
      <c r="F16" s="70">
        <v>114588</v>
      </c>
      <c r="G16" s="70">
        <v>769749</v>
      </c>
      <c r="H16" s="70">
        <v>7890</v>
      </c>
      <c r="I16" s="70">
        <v>0</v>
      </c>
      <c r="J16" s="70">
        <v>761859</v>
      </c>
      <c r="K16" s="70">
        <v>44615</v>
      </c>
      <c r="L16" s="70">
        <v>124386</v>
      </c>
      <c r="M16" s="71">
        <v>7284</v>
      </c>
      <c r="N16" s="72">
        <v>60900</v>
      </c>
      <c r="O16" s="70">
        <v>28350</v>
      </c>
      <c r="P16" s="70">
        <v>48345</v>
      </c>
      <c r="Q16" s="70">
        <v>8640</v>
      </c>
      <c r="R16" s="70">
        <v>14014</v>
      </c>
      <c r="S16" s="70">
        <v>4692</v>
      </c>
      <c r="T16" s="70">
        <v>40920</v>
      </c>
      <c r="U16" s="70">
        <v>3294</v>
      </c>
      <c r="V16" s="70">
        <v>77100</v>
      </c>
      <c r="W16" s="71">
        <v>286255</v>
      </c>
    </row>
    <row r="17" spans="1:23" ht="25.5" customHeight="1" x14ac:dyDescent="0.2">
      <c r="A17" s="69">
        <v>9</v>
      </c>
      <c r="B17" s="252" t="s">
        <v>36</v>
      </c>
      <c r="C17" s="72">
        <v>309</v>
      </c>
      <c r="D17" s="70">
        <v>9</v>
      </c>
      <c r="E17" s="70">
        <v>9558716</v>
      </c>
      <c r="F17" s="70">
        <v>8200489</v>
      </c>
      <c r="G17" s="70">
        <v>1166739</v>
      </c>
      <c r="H17" s="70">
        <v>6991</v>
      </c>
      <c r="I17" s="70">
        <v>0</v>
      </c>
      <c r="J17" s="70">
        <v>1159748</v>
      </c>
      <c r="K17" s="70">
        <v>781378</v>
      </c>
      <c r="L17" s="70">
        <v>189347</v>
      </c>
      <c r="M17" s="71">
        <v>127572</v>
      </c>
      <c r="N17" s="72">
        <v>58500</v>
      </c>
      <c r="O17" s="70">
        <v>9625</v>
      </c>
      <c r="P17" s="70">
        <v>30533</v>
      </c>
      <c r="Q17" s="70">
        <v>7000</v>
      </c>
      <c r="R17" s="70">
        <v>8453</v>
      </c>
      <c r="S17" s="70">
        <v>2935</v>
      </c>
      <c r="T17" s="70">
        <v>34474</v>
      </c>
      <c r="U17" s="70">
        <v>1485</v>
      </c>
      <c r="V17" s="70">
        <v>56722</v>
      </c>
      <c r="W17" s="71">
        <v>209727</v>
      </c>
    </row>
    <row r="18" spans="1:23" ht="25.5" customHeight="1" x14ac:dyDescent="0.2">
      <c r="A18" s="69">
        <v>10</v>
      </c>
      <c r="B18" s="252" t="s">
        <v>193</v>
      </c>
      <c r="C18" s="72">
        <v>140</v>
      </c>
      <c r="D18" s="70">
        <v>0</v>
      </c>
      <c r="E18" s="70">
        <v>372443</v>
      </c>
      <c r="F18" s="70">
        <v>0</v>
      </c>
      <c r="G18" s="70">
        <v>214938</v>
      </c>
      <c r="H18" s="70">
        <v>373</v>
      </c>
      <c r="I18" s="70">
        <v>0</v>
      </c>
      <c r="J18" s="70">
        <v>214565</v>
      </c>
      <c r="K18" s="70">
        <v>19076</v>
      </c>
      <c r="L18" s="70">
        <v>35031</v>
      </c>
      <c r="M18" s="71">
        <v>3114</v>
      </c>
      <c r="N18" s="72">
        <v>21600</v>
      </c>
      <c r="O18" s="70">
        <v>4200</v>
      </c>
      <c r="P18" s="70">
        <v>26587</v>
      </c>
      <c r="Q18" s="70">
        <v>960</v>
      </c>
      <c r="R18" s="70">
        <v>6885</v>
      </c>
      <c r="S18" s="70">
        <v>2712</v>
      </c>
      <c r="T18" s="70">
        <v>18975</v>
      </c>
      <c r="U18" s="70">
        <v>540</v>
      </c>
      <c r="V18" s="70">
        <v>31350</v>
      </c>
      <c r="W18" s="71">
        <v>113809</v>
      </c>
    </row>
    <row r="19" spans="1:23" ht="25.5" customHeight="1" x14ac:dyDescent="0.2">
      <c r="A19" s="69">
        <v>11</v>
      </c>
      <c r="B19" s="252" t="s">
        <v>185</v>
      </c>
      <c r="C19" s="72">
        <v>631</v>
      </c>
      <c r="D19" s="70">
        <v>4</v>
      </c>
      <c r="E19" s="70">
        <v>2215739</v>
      </c>
      <c r="F19" s="70">
        <v>800533</v>
      </c>
      <c r="G19" s="70">
        <v>1562017</v>
      </c>
      <c r="H19" s="70">
        <v>1172</v>
      </c>
      <c r="I19" s="70">
        <v>0</v>
      </c>
      <c r="J19" s="70">
        <v>1560845</v>
      </c>
      <c r="K19" s="70">
        <v>131745</v>
      </c>
      <c r="L19" s="70">
        <v>254832</v>
      </c>
      <c r="M19" s="71">
        <v>21509</v>
      </c>
      <c r="N19" s="72">
        <v>94800</v>
      </c>
      <c r="O19" s="70">
        <v>11058</v>
      </c>
      <c r="P19" s="70">
        <v>93297</v>
      </c>
      <c r="Q19" s="70">
        <v>9132</v>
      </c>
      <c r="R19" s="70">
        <v>21204</v>
      </c>
      <c r="S19" s="70">
        <v>7302</v>
      </c>
      <c r="T19" s="70">
        <v>83767</v>
      </c>
      <c r="U19" s="70">
        <v>3576</v>
      </c>
      <c r="V19" s="70">
        <v>134077</v>
      </c>
      <c r="W19" s="71">
        <v>458213</v>
      </c>
    </row>
    <row r="20" spans="1:23" ht="25.5" customHeight="1" x14ac:dyDescent="0.2">
      <c r="A20" s="73">
        <v>12</v>
      </c>
      <c r="B20" s="253" t="s">
        <v>186</v>
      </c>
      <c r="C20" s="72">
        <v>195</v>
      </c>
      <c r="D20" s="70">
        <v>0</v>
      </c>
      <c r="E20" s="70">
        <v>821326</v>
      </c>
      <c r="F20" s="70">
        <v>0</v>
      </c>
      <c r="G20" s="70">
        <v>348668</v>
      </c>
      <c r="H20" s="70">
        <v>6289</v>
      </c>
      <c r="I20" s="70">
        <v>0</v>
      </c>
      <c r="J20" s="70">
        <v>342379</v>
      </c>
      <c r="K20" s="70">
        <v>4055</v>
      </c>
      <c r="L20" s="70">
        <v>55899</v>
      </c>
      <c r="M20" s="71">
        <v>662</v>
      </c>
      <c r="N20" s="72">
        <v>42600</v>
      </c>
      <c r="O20" s="70">
        <v>9450</v>
      </c>
      <c r="P20" s="70">
        <v>28578</v>
      </c>
      <c r="Q20" s="70">
        <v>5040</v>
      </c>
      <c r="R20" s="70">
        <v>7352</v>
      </c>
      <c r="S20" s="70">
        <v>2325</v>
      </c>
      <c r="T20" s="70">
        <v>22329</v>
      </c>
      <c r="U20" s="70">
        <v>2418</v>
      </c>
      <c r="V20" s="70">
        <v>37255</v>
      </c>
      <c r="W20" s="71">
        <v>157347</v>
      </c>
    </row>
    <row r="21" spans="1:23" ht="25.5" customHeight="1" x14ac:dyDescent="0.2">
      <c r="A21" s="74">
        <v>13</v>
      </c>
      <c r="B21" s="256" t="s">
        <v>209</v>
      </c>
      <c r="C21" s="72">
        <v>126</v>
      </c>
      <c r="D21" s="70">
        <v>0</v>
      </c>
      <c r="E21" s="70">
        <v>362874</v>
      </c>
      <c r="F21" s="70">
        <v>0</v>
      </c>
      <c r="G21" s="70">
        <v>143746</v>
      </c>
      <c r="H21" s="70">
        <v>7610</v>
      </c>
      <c r="I21" s="70">
        <v>0</v>
      </c>
      <c r="J21" s="70">
        <v>136136</v>
      </c>
      <c r="K21" s="70">
        <v>1174</v>
      </c>
      <c r="L21" s="70">
        <v>22226</v>
      </c>
      <c r="M21" s="71">
        <v>192</v>
      </c>
      <c r="N21" s="72">
        <v>14400</v>
      </c>
      <c r="O21" s="70">
        <v>4200</v>
      </c>
      <c r="P21" s="70">
        <v>9840</v>
      </c>
      <c r="Q21" s="70">
        <v>3280</v>
      </c>
      <c r="R21" s="70">
        <v>2784</v>
      </c>
      <c r="S21" s="70">
        <v>1980</v>
      </c>
      <c r="T21" s="70">
        <v>16328</v>
      </c>
      <c r="U21" s="70">
        <v>288</v>
      </c>
      <c r="V21" s="70">
        <v>26850</v>
      </c>
      <c r="W21" s="71">
        <v>79950</v>
      </c>
    </row>
    <row r="22" spans="1:23" ht="25.5" customHeight="1" x14ac:dyDescent="0.2">
      <c r="A22" s="64">
        <v>14</v>
      </c>
      <c r="B22" s="281" t="s">
        <v>210</v>
      </c>
      <c r="C22" s="77">
        <v>259</v>
      </c>
      <c r="D22" s="75">
        <v>4</v>
      </c>
      <c r="E22" s="75">
        <v>3626528</v>
      </c>
      <c r="F22" s="75">
        <v>36844</v>
      </c>
      <c r="G22" s="75">
        <v>397730</v>
      </c>
      <c r="H22" s="75">
        <v>5764</v>
      </c>
      <c r="I22" s="75">
        <v>0</v>
      </c>
      <c r="J22" s="75">
        <v>391966</v>
      </c>
      <c r="K22" s="75">
        <v>18489</v>
      </c>
      <c r="L22" s="75">
        <v>63995</v>
      </c>
      <c r="M22" s="76">
        <v>3019</v>
      </c>
      <c r="N22" s="77">
        <v>32430</v>
      </c>
      <c r="O22" s="75">
        <v>14700</v>
      </c>
      <c r="P22" s="75">
        <v>27593</v>
      </c>
      <c r="Q22" s="75">
        <v>3120</v>
      </c>
      <c r="R22" s="75">
        <v>10249</v>
      </c>
      <c r="S22" s="75">
        <v>2640</v>
      </c>
      <c r="T22" s="75">
        <v>27938</v>
      </c>
      <c r="U22" s="75">
        <v>1572</v>
      </c>
      <c r="V22" s="75">
        <v>51245</v>
      </c>
      <c r="W22" s="76">
        <v>171487</v>
      </c>
    </row>
    <row r="23" spans="1:23" ht="25.5" customHeight="1" x14ac:dyDescent="0.2">
      <c r="A23" s="32"/>
      <c r="B23" s="40" t="s">
        <v>306</v>
      </c>
      <c r="C23" s="263">
        <f>SUM(C9:C22)</f>
        <v>9782</v>
      </c>
      <c r="D23" s="78">
        <f t="shared" ref="D23:W23" si="0">SUM(D9:D22)</f>
        <v>62</v>
      </c>
      <c r="E23" s="78">
        <f t="shared" si="0"/>
        <v>59440442</v>
      </c>
      <c r="F23" s="78">
        <f t="shared" si="0"/>
        <v>12535659</v>
      </c>
      <c r="G23" s="78">
        <f t="shared" si="0"/>
        <v>22313917</v>
      </c>
      <c r="H23" s="78">
        <f t="shared" si="0"/>
        <v>143471</v>
      </c>
      <c r="I23" s="78">
        <f t="shared" si="0"/>
        <v>0</v>
      </c>
      <c r="J23" s="78">
        <f t="shared" si="0"/>
        <v>22170446</v>
      </c>
      <c r="K23" s="78">
        <f t="shared" si="0"/>
        <v>4778610</v>
      </c>
      <c r="L23" s="78">
        <f t="shared" si="0"/>
        <v>3619617</v>
      </c>
      <c r="M23" s="244">
        <f t="shared" si="0"/>
        <v>780180</v>
      </c>
      <c r="N23" s="263">
        <f t="shared" si="0"/>
        <v>1283961</v>
      </c>
      <c r="O23" s="78">
        <f t="shared" si="0"/>
        <v>371782</v>
      </c>
      <c r="P23" s="78">
        <f t="shared" si="0"/>
        <v>1127042</v>
      </c>
      <c r="Q23" s="78">
        <f t="shared" si="0"/>
        <v>140246</v>
      </c>
      <c r="R23" s="78">
        <f t="shared" si="0"/>
        <v>344142</v>
      </c>
      <c r="S23" s="78">
        <f t="shared" si="0"/>
        <v>123481</v>
      </c>
      <c r="T23" s="78">
        <f t="shared" si="0"/>
        <v>1039164</v>
      </c>
      <c r="U23" s="78">
        <f t="shared" si="0"/>
        <v>53997</v>
      </c>
      <c r="V23" s="78">
        <f t="shared" si="0"/>
        <v>1978406</v>
      </c>
      <c r="W23" s="244">
        <f t="shared" si="0"/>
        <v>6462221</v>
      </c>
    </row>
    <row r="24" spans="1:23" ht="25.5" customHeight="1" x14ac:dyDescent="0.2">
      <c r="A24" s="65">
        <v>15</v>
      </c>
      <c r="B24" s="255" t="s">
        <v>189</v>
      </c>
      <c r="C24" s="81">
        <v>155</v>
      </c>
      <c r="D24" s="79">
        <v>1</v>
      </c>
      <c r="E24" s="79">
        <v>893670</v>
      </c>
      <c r="F24" s="79">
        <v>26519</v>
      </c>
      <c r="G24" s="79">
        <v>1200255</v>
      </c>
      <c r="H24" s="79">
        <v>904954</v>
      </c>
      <c r="I24" s="79">
        <v>0</v>
      </c>
      <c r="J24" s="79">
        <v>295301</v>
      </c>
      <c r="K24" s="79">
        <v>9710</v>
      </c>
      <c r="L24" s="79">
        <v>48212</v>
      </c>
      <c r="M24" s="80">
        <v>1585</v>
      </c>
      <c r="N24" s="81">
        <v>34200</v>
      </c>
      <c r="O24" s="79">
        <v>7350</v>
      </c>
      <c r="P24" s="79">
        <v>20910</v>
      </c>
      <c r="Q24" s="79">
        <v>4920</v>
      </c>
      <c r="R24" s="79">
        <v>7948</v>
      </c>
      <c r="S24" s="79">
        <v>2892</v>
      </c>
      <c r="T24" s="79">
        <v>21890</v>
      </c>
      <c r="U24" s="79">
        <v>864</v>
      </c>
      <c r="V24" s="79">
        <v>25810</v>
      </c>
      <c r="W24" s="80">
        <v>126784</v>
      </c>
    </row>
    <row r="25" spans="1:23" ht="25.5" customHeight="1" x14ac:dyDescent="0.2">
      <c r="A25" s="69">
        <v>16</v>
      </c>
      <c r="B25" s="256" t="s">
        <v>38</v>
      </c>
      <c r="C25" s="72">
        <v>82</v>
      </c>
      <c r="D25" s="70">
        <v>0</v>
      </c>
      <c r="E25" s="70">
        <v>223098</v>
      </c>
      <c r="F25" s="70">
        <v>0</v>
      </c>
      <c r="G25" s="70">
        <v>50963</v>
      </c>
      <c r="H25" s="70">
        <v>159</v>
      </c>
      <c r="I25" s="70">
        <v>0</v>
      </c>
      <c r="J25" s="70">
        <v>50804</v>
      </c>
      <c r="K25" s="70">
        <v>1038</v>
      </c>
      <c r="L25" s="70">
        <v>8321</v>
      </c>
      <c r="M25" s="71">
        <v>170</v>
      </c>
      <c r="N25" s="72">
        <v>10800</v>
      </c>
      <c r="O25" s="70">
        <v>4200</v>
      </c>
      <c r="P25" s="70">
        <v>8036</v>
      </c>
      <c r="Q25" s="70">
        <v>0</v>
      </c>
      <c r="R25" s="70">
        <v>1004</v>
      </c>
      <c r="S25" s="70">
        <v>1065</v>
      </c>
      <c r="T25" s="70">
        <v>7293</v>
      </c>
      <c r="U25" s="70">
        <v>504</v>
      </c>
      <c r="V25" s="70">
        <v>21632</v>
      </c>
      <c r="W25" s="71">
        <v>54534</v>
      </c>
    </row>
    <row r="26" spans="1:23" ht="25.5" customHeight="1" x14ac:dyDescent="0.2">
      <c r="A26" s="69">
        <v>17</v>
      </c>
      <c r="B26" s="256" t="s">
        <v>39</v>
      </c>
      <c r="C26" s="72">
        <v>69</v>
      </c>
      <c r="D26" s="70">
        <v>0</v>
      </c>
      <c r="E26" s="70">
        <v>204015</v>
      </c>
      <c r="F26" s="70">
        <v>0</v>
      </c>
      <c r="G26" s="70">
        <v>49979</v>
      </c>
      <c r="H26" s="70">
        <v>0</v>
      </c>
      <c r="I26" s="70">
        <v>0</v>
      </c>
      <c r="J26" s="70">
        <v>49979</v>
      </c>
      <c r="K26" s="70">
        <v>15882</v>
      </c>
      <c r="L26" s="70">
        <v>8160</v>
      </c>
      <c r="M26" s="71">
        <v>2593</v>
      </c>
      <c r="N26" s="72">
        <v>6000</v>
      </c>
      <c r="O26" s="70">
        <v>4375</v>
      </c>
      <c r="P26" s="70">
        <v>6492</v>
      </c>
      <c r="Q26" s="70">
        <v>0</v>
      </c>
      <c r="R26" s="70">
        <v>773</v>
      </c>
      <c r="S26" s="70">
        <v>150</v>
      </c>
      <c r="T26" s="70">
        <v>5146</v>
      </c>
      <c r="U26" s="70">
        <v>300</v>
      </c>
      <c r="V26" s="70">
        <v>10437</v>
      </c>
      <c r="W26" s="71">
        <v>33673</v>
      </c>
    </row>
    <row r="27" spans="1:23" ht="25.5" customHeight="1" x14ac:dyDescent="0.2">
      <c r="A27" s="69">
        <v>18</v>
      </c>
      <c r="B27" s="256" t="s">
        <v>40</v>
      </c>
      <c r="C27" s="72">
        <v>38</v>
      </c>
      <c r="D27" s="70">
        <v>1</v>
      </c>
      <c r="E27" s="70">
        <v>579441</v>
      </c>
      <c r="F27" s="70">
        <v>41083</v>
      </c>
      <c r="G27" s="70">
        <v>576618</v>
      </c>
      <c r="H27" s="70">
        <v>0</v>
      </c>
      <c r="I27" s="70">
        <v>0</v>
      </c>
      <c r="J27" s="70">
        <v>576618</v>
      </c>
      <c r="K27" s="70">
        <v>543109</v>
      </c>
      <c r="L27" s="70">
        <v>94142</v>
      </c>
      <c r="M27" s="71">
        <v>88671</v>
      </c>
      <c r="N27" s="72">
        <v>6000</v>
      </c>
      <c r="O27" s="70">
        <v>1750</v>
      </c>
      <c r="P27" s="70">
        <v>2870</v>
      </c>
      <c r="Q27" s="70">
        <v>0</v>
      </c>
      <c r="R27" s="70">
        <v>1200</v>
      </c>
      <c r="S27" s="70">
        <v>535</v>
      </c>
      <c r="T27" s="70">
        <v>3445</v>
      </c>
      <c r="U27" s="70">
        <v>300</v>
      </c>
      <c r="V27" s="70">
        <v>8479</v>
      </c>
      <c r="W27" s="71">
        <v>24579</v>
      </c>
    </row>
    <row r="28" spans="1:23" ht="25.5" customHeight="1" x14ac:dyDescent="0.2">
      <c r="A28" s="69">
        <v>19</v>
      </c>
      <c r="B28" s="256" t="s">
        <v>41</v>
      </c>
      <c r="C28" s="72">
        <v>65</v>
      </c>
      <c r="D28" s="70">
        <v>2</v>
      </c>
      <c r="E28" s="70">
        <v>1418326</v>
      </c>
      <c r="F28" s="70">
        <v>851256</v>
      </c>
      <c r="G28" s="70">
        <v>542677</v>
      </c>
      <c r="H28" s="70">
        <v>1016</v>
      </c>
      <c r="I28" s="70">
        <v>0</v>
      </c>
      <c r="J28" s="70">
        <v>541661</v>
      </c>
      <c r="K28" s="70">
        <v>270233</v>
      </c>
      <c r="L28" s="70">
        <v>88434</v>
      </c>
      <c r="M28" s="71">
        <v>44120</v>
      </c>
      <c r="N28" s="72">
        <v>15000</v>
      </c>
      <c r="O28" s="70">
        <v>10295</v>
      </c>
      <c r="P28" s="70">
        <v>16776</v>
      </c>
      <c r="Q28" s="70">
        <v>1600</v>
      </c>
      <c r="R28" s="70">
        <v>3067</v>
      </c>
      <c r="S28" s="70">
        <v>1960</v>
      </c>
      <c r="T28" s="70">
        <v>8689</v>
      </c>
      <c r="U28" s="70">
        <v>360</v>
      </c>
      <c r="V28" s="70">
        <v>10795</v>
      </c>
      <c r="W28" s="71">
        <v>68542</v>
      </c>
    </row>
    <row r="29" spans="1:23" ht="25.5" customHeight="1" x14ac:dyDescent="0.2">
      <c r="A29" s="69">
        <v>20</v>
      </c>
      <c r="B29" s="256" t="s">
        <v>42</v>
      </c>
      <c r="C29" s="72">
        <v>200</v>
      </c>
      <c r="D29" s="70">
        <v>1</v>
      </c>
      <c r="E29" s="70">
        <v>648099</v>
      </c>
      <c r="F29" s="70">
        <v>190866</v>
      </c>
      <c r="G29" s="70">
        <v>175160</v>
      </c>
      <c r="H29" s="70">
        <v>59</v>
      </c>
      <c r="I29" s="70">
        <v>0</v>
      </c>
      <c r="J29" s="70">
        <v>175101</v>
      </c>
      <c r="K29" s="70">
        <v>40829</v>
      </c>
      <c r="L29" s="70">
        <v>28588</v>
      </c>
      <c r="M29" s="71">
        <v>6666</v>
      </c>
      <c r="N29" s="72">
        <v>18000</v>
      </c>
      <c r="O29" s="70">
        <v>2100</v>
      </c>
      <c r="P29" s="70">
        <v>17138</v>
      </c>
      <c r="Q29" s="70">
        <v>5664</v>
      </c>
      <c r="R29" s="70">
        <v>6414</v>
      </c>
      <c r="S29" s="70">
        <v>1530</v>
      </c>
      <c r="T29" s="70">
        <v>17713</v>
      </c>
      <c r="U29" s="70">
        <v>504</v>
      </c>
      <c r="V29" s="70">
        <v>41647</v>
      </c>
      <c r="W29" s="71">
        <v>110710</v>
      </c>
    </row>
    <row r="30" spans="1:23" ht="25.5" customHeight="1" x14ac:dyDescent="0.2">
      <c r="A30" s="69">
        <v>21</v>
      </c>
      <c r="B30" s="256" t="s">
        <v>43</v>
      </c>
      <c r="C30" s="72">
        <v>96</v>
      </c>
      <c r="D30" s="70">
        <v>0</v>
      </c>
      <c r="E30" s="70">
        <v>4842537</v>
      </c>
      <c r="F30" s="70">
        <v>0</v>
      </c>
      <c r="G30" s="70">
        <v>328589</v>
      </c>
      <c r="H30" s="70">
        <v>205</v>
      </c>
      <c r="I30" s="70">
        <v>0</v>
      </c>
      <c r="J30" s="70">
        <v>328384</v>
      </c>
      <c r="K30" s="70">
        <v>2293</v>
      </c>
      <c r="L30" s="70">
        <v>53614</v>
      </c>
      <c r="M30" s="71">
        <v>374</v>
      </c>
      <c r="N30" s="72">
        <v>21600</v>
      </c>
      <c r="O30" s="70">
        <v>6300</v>
      </c>
      <c r="P30" s="70">
        <v>12888</v>
      </c>
      <c r="Q30" s="70">
        <v>1680</v>
      </c>
      <c r="R30" s="70">
        <v>1824</v>
      </c>
      <c r="S30" s="70">
        <v>1158</v>
      </c>
      <c r="T30" s="70">
        <v>8788</v>
      </c>
      <c r="U30" s="70">
        <v>192</v>
      </c>
      <c r="V30" s="70">
        <v>19330</v>
      </c>
      <c r="W30" s="71">
        <v>73760</v>
      </c>
    </row>
    <row r="31" spans="1:23" ht="25.5" customHeight="1" x14ac:dyDescent="0.2">
      <c r="A31" s="69">
        <v>22</v>
      </c>
      <c r="B31" s="256" t="s">
        <v>44</v>
      </c>
      <c r="C31" s="72">
        <v>39</v>
      </c>
      <c r="D31" s="70">
        <v>0</v>
      </c>
      <c r="E31" s="70">
        <v>256422</v>
      </c>
      <c r="F31" s="70">
        <v>0</v>
      </c>
      <c r="G31" s="70">
        <v>43055</v>
      </c>
      <c r="H31" s="70">
        <v>0</v>
      </c>
      <c r="I31" s="70">
        <v>0</v>
      </c>
      <c r="J31" s="70">
        <v>43055</v>
      </c>
      <c r="K31" s="70">
        <v>2031</v>
      </c>
      <c r="L31" s="70">
        <v>7029</v>
      </c>
      <c r="M31" s="71">
        <v>332</v>
      </c>
      <c r="N31" s="72">
        <v>0</v>
      </c>
      <c r="O31" s="70">
        <v>2100</v>
      </c>
      <c r="P31" s="70">
        <v>3936</v>
      </c>
      <c r="Q31" s="70">
        <v>960</v>
      </c>
      <c r="R31" s="70">
        <v>672</v>
      </c>
      <c r="S31" s="70">
        <v>1017</v>
      </c>
      <c r="T31" s="70">
        <v>4529</v>
      </c>
      <c r="U31" s="70">
        <v>288</v>
      </c>
      <c r="V31" s="70">
        <v>10730</v>
      </c>
      <c r="W31" s="71">
        <v>24232</v>
      </c>
    </row>
    <row r="32" spans="1:23" ht="25.5" customHeight="1" x14ac:dyDescent="0.2">
      <c r="A32" s="69">
        <v>23</v>
      </c>
      <c r="B32" s="256" t="s">
        <v>45</v>
      </c>
      <c r="C32" s="72">
        <v>96</v>
      </c>
      <c r="D32" s="70">
        <v>0</v>
      </c>
      <c r="E32" s="70">
        <v>11971833</v>
      </c>
      <c r="F32" s="70">
        <v>0</v>
      </c>
      <c r="G32" s="70">
        <v>199828</v>
      </c>
      <c r="H32" s="70">
        <v>96765</v>
      </c>
      <c r="I32" s="70">
        <v>0</v>
      </c>
      <c r="J32" s="70">
        <v>103063</v>
      </c>
      <c r="K32" s="70">
        <v>2360</v>
      </c>
      <c r="L32" s="70">
        <v>16827</v>
      </c>
      <c r="M32" s="71">
        <v>385</v>
      </c>
      <c r="N32" s="72">
        <v>21600</v>
      </c>
      <c r="O32" s="70">
        <v>5250</v>
      </c>
      <c r="P32" s="70">
        <v>12997</v>
      </c>
      <c r="Q32" s="70">
        <v>480</v>
      </c>
      <c r="R32" s="70">
        <v>2976</v>
      </c>
      <c r="S32" s="70">
        <v>825</v>
      </c>
      <c r="T32" s="70">
        <v>8796</v>
      </c>
      <c r="U32" s="70">
        <v>504</v>
      </c>
      <c r="V32" s="70">
        <v>21170</v>
      </c>
      <c r="W32" s="71">
        <v>74598</v>
      </c>
    </row>
    <row r="33" spans="1:23" ht="25.5" customHeight="1" x14ac:dyDescent="0.2">
      <c r="A33" s="69">
        <v>24</v>
      </c>
      <c r="B33" s="256" t="s">
        <v>46</v>
      </c>
      <c r="C33" s="72">
        <v>288</v>
      </c>
      <c r="D33" s="70">
        <v>28</v>
      </c>
      <c r="E33" s="70">
        <v>1180581</v>
      </c>
      <c r="F33" s="70">
        <v>230576</v>
      </c>
      <c r="G33" s="70">
        <v>138303</v>
      </c>
      <c r="H33" s="70">
        <v>582</v>
      </c>
      <c r="I33" s="70">
        <v>0</v>
      </c>
      <c r="J33" s="70">
        <v>137721</v>
      </c>
      <c r="K33" s="70">
        <v>33894</v>
      </c>
      <c r="L33" s="70">
        <v>22485</v>
      </c>
      <c r="M33" s="71">
        <v>5534</v>
      </c>
      <c r="N33" s="72">
        <v>16500</v>
      </c>
      <c r="O33" s="70">
        <v>5250</v>
      </c>
      <c r="P33" s="70">
        <v>28336</v>
      </c>
      <c r="Q33" s="70">
        <v>2400</v>
      </c>
      <c r="R33" s="70">
        <v>10960</v>
      </c>
      <c r="S33" s="70">
        <v>2775</v>
      </c>
      <c r="T33" s="70">
        <v>45903</v>
      </c>
      <c r="U33" s="70">
        <v>1200</v>
      </c>
      <c r="V33" s="70">
        <v>50117</v>
      </c>
      <c r="W33" s="71">
        <v>163441</v>
      </c>
    </row>
    <row r="34" spans="1:23" ht="25.5" customHeight="1" x14ac:dyDescent="0.2">
      <c r="A34" s="73">
        <v>25</v>
      </c>
      <c r="B34" s="257" t="s">
        <v>211</v>
      </c>
      <c r="C34" s="77">
        <v>71</v>
      </c>
      <c r="D34" s="75">
        <v>0</v>
      </c>
      <c r="E34" s="75">
        <v>102393</v>
      </c>
      <c r="F34" s="75">
        <v>0</v>
      </c>
      <c r="G34" s="75">
        <v>183914</v>
      </c>
      <c r="H34" s="75">
        <v>0</v>
      </c>
      <c r="I34" s="75">
        <v>0</v>
      </c>
      <c r="J34" s="75">
        <v>183914</v>
      </c>
      <c r="K34" s="75">
        <v>798</v>
      </c>
      <c r="L34" s="75">
        <v>30027</v>
      </c>
      <c r="M34" s="76">
        <v>130</v>
      </c>
      <c r="N34" s="77">
        <v>3600</v>
      </c>
      <c r="O34" s="75">
        <v>4200</v>
      </c>
      <c r="P34" s="75">
        <v>5904</v>
      </c>
      <c r="Q34" s="75">
        <v>480</v>
      </c>
      <c r="R34" s="75">
        <v>1248</v>
      </c>
      <c r="S34" s="75">
        <v>462</v>
      </c>
      <c r="T34" s="75">
        <v>7059</v>
      </c>
      <c r="U34" s="75">
        <v>288</v>
      </c>
      <c r="V34" s="75">
        <v>15165</v>
      </c>
      <c r="W34" s="76">
        <v>38406</v>
      </c>
    </row>
    <row r="35" spans="1:23" ht="25.5" customHeight="1" x14ac:dyDescent="0.2">
      <c r="A35" s="82"/>
      <c r="B35" s="258" t="s">
        <v>307</v>
      </c>
      <c r="C35" s="263">
        <f>SUM(C24:C34)</f>
        <v>1199</v>
      </c>
      <c r="D35" s="78">
        <f t="shared" ref="D35:W35" si="1">SUM(D24:D34)</f>
        <v>33</v>
      </c>
      <c r="E35" s="78">
        <f t="shared" si="1"/>
        <v>22320415</v>
      </c>
      <c r="F35" s="78">
        <f t="shared" si="1"/>
        <v>1340300</v>
      </c>
      <c r="G35" s="78">
        <f t="shared" si="1"/>
        <v>3489341</v>
      </c>
      <c r="H35" s="78">
        <f t="shared" si="1"/>
        <v>1003740</v>
      </c>
      <c r="I35" s="78">
        <f t="shared" si="1"/>
        <v>0</v>
      </c>
      <c r="J35" s="78">
        <f t="shared" si="1"/>
        <v>2485601</v>
      </c>
      <c r="K35" s="78">
        <f t="shared" si="1"/>
        <v>922177</v>
      </c>
      <c r="L35" s="78">
        <f t="shared" si="1"/>
        <v>405839</v>
      </c>
      <c r="M35" s="244">
        <f t="shared" si="1"/>
        <v>150560</v>
      </c>
      <c r="N35" s="263">
        <f t="shared" si="1"/>
        <v>153300</v>
      </c>
      <c r="O35" s="78">
        <f t="shared" si="1"/>
        <v>53170</v>
      </c>
      <c r="P35" s="78">
        <f t="shared" si="1"/>
        <v>136283</v>
      </c>
      <c r="Q35" s="78">
        <f t="shared" si="1"/>
        <v>18184</v>
      </c>
      <c r="R35" s="78">
        <f t="shared" si="1"/>
        <v>38086</v>
      </c>
      <c r="S35" s="78">
        <f t="shared" si="1"/>
        <v>14369</v>
      </c>
      <c r="T35" s="78">
        <f t="shared" si="1"/>
        <v>139251</v>
      </c>
      <c r="U35" s="78">
        <f t="shared" si="1"/>
        <v>5304</v>
      </c>
      <c r="V35" s="78">
        <f t="shared" si="1"/>
        <v>235312</v>
      </c>
      <c r="W35" s="244">
        <f t="shared" si="1"/>
        <v>793259</v>
      </c>
    </row>
    <row r="36" spans="1:23" ht="25.5" customHeight="1" thickBot="1" x14ac:dyDescent="0.2">
      <c r="A36" s="83"/>
      <c r="B36" s="259" t="s">
        <v>47</v>
      </c>
      <c r="C36" s="264">
        <f t="shared" ref="C36:W36" si="2">SUM(C23,C35)</f>
        <v>10981</v>
      </c>
      <c r="D36" s="84">
        <f t="shared" si="2"/>
        <v>95</v>
      </c>
      <c r="E36" s="84">
        <f t="shared" si="2"/>
        <v>81760857</v>
      </c>
      <c r="F36" s="84">
        <f t="shared" si="2"/>
        <v>13875959</v>
      </c>
      <c r="G36" s="84">
        <f t="shared" si="2"/>
        <v>25803258</v>
      </c>
      <c r="H36" s="84">
        <f t="shared" si="2"/>
        <v>1147211</v>
      </c>
      <c r="I36" s="84">
        <f t="shared" si="2"/>
        <v>0</v>
      </c>
      <c r="J36" s="84">
        <f t="shared" si="2"/>
        <v>24656047</v>
      </c>
      <c r="K36" s="84">
        <f t="shared" si="2"/>
        <v>5700787</v>
      </c>
      <c r="L36" s="84">
        <f t="shared" si="2"/>
        <v>4025456</v>
      </c>
      <c r="M36" s="245">
        <f t="shared" si="2"/>
        <v>930740</v>
      </c>
      <c r="N36" s="264">
        <f t="shared" si="2"/>
        <v>1437261</v>
      </c>
      <c r="O36" s="84">
        <f t="shared" si="2"/>
        <v>424952</v>
      </c>
      <c r="P36" s="84">
        <f t="shared" si="2"/>
        <v>1263325</v>
      </c>
      <c r="Q36" s="84">
        <f t="shared" si="2"/>
        <v>158430</v>
      </c>
      <c r="R36" s="84">
        <f t="shared" si="2"/>
        <v>382228</v>
      </c>
      <c r="S36" s="84">
        <f t="shared" si="2"/>
        <v>137850</v>
      </c>
      <c r="T36" s="84">
        <f t="shared" si="2"/>
        <v>1178415</v>
      </c>
      <c r="U36" s="84">
        <f t="shared" si="2"/>
        <v>59301</v>
      </c>
      <c r="V36" s="84">
        <f t="shared" si="2"/>
        <v>2213718</v>
      </c>
      <c r="W36" s="245">
        <f t="shared" si="2"/>
        <v>7255480</v>
      </c>
    </row>
    <row r="37" spans="1:23" ht="17.25" customHeight="1" x14ac:dyDescent="0.15"/>
    <row r="38" spans="1:23" ht="17.25" customHeight="1" x14ac:dyDescent="0.15">
      <c r="B38" s="160" t="s">
        <v>481</v>
      </c>
      <c r="C38" s="7">
        <f t="shared" ref="C38:V38" si="3">SUM(C9:C22,C24:C34)</f>
        <v>10981</v>
      </c>
      <c r="D38" s="7">
        <f t="shared" si="3"/>
        <v>95</v>
      </c>
      <c r="E38" s="7">
        <f t="shared" si="3"/>
        <v>81760857</v>
      </c>
      <c r="F38" s="7">
        <f t="shared" si="3"/>
        <v>13875959</v>
      </c>
      <c r="G38" s="7">
        <f t="shared" si="3"/>
        <v>25803258</v>
      </c>
      <c r="H38" s="7">
        <f t="shared" si="3"/>
        <v>1147211</v>
      </c>
      <c r="I38" s="7">
        <f t="shared" si="3"/>
        <v>0</v>
      </c>
      <c r="J38" s="7">
        <f t="shared" si="3"/>
        <v>24656047</v>
      </c>
      <c r="K38" s="7">
        <f t="shared" si="3"/>
        <v>5700787</v>
      </c>
      <c r="L38" s="7">
        <f t="shared" si="3"/>
        <v>4025456</v>
      </c>
      <c r="M38" s="7">
        <f t="shared" si="3"/>
        <v>930740</v>
      </c>
      <c r="N38" s="7">
        <f t="shared" si="3"/>
        <v>1437261</v>
      </c>
      <c r="O38" s="7">
        <f t="shared" si="3"/>
        <v>424952</v>
      </c>
      <c r="P38" s="7">
        <f t="shared" si="3"/>
        <v>1263325</v>
      </c>
      <c r="Q38" s="7">
        <f t="shared" si="3"/>
        <v>158430</v>
      </c>
      <c r="R38" s="7">
        <f t="shared" si="3"/>
        <v>382228</v>
      </c>
      <c r="S38" s="7">
        <f t="shared" si="3"/>
        <v>137850</v>
      </c>
      <c r="T38" s="7">
        <f t="shared" si="3"/>
        <v>1178415</v>
      </c>
      <c r="U38" s="7">
        <f t="shared" si="3"/>
        <v>59301</v>
      </c>
      <c r="V38" s="7">
        <f t="shared" si="3"/>
        <v>2213718</v>
      </c>
      <c r="W38" s="7">
        <f>SUM(N38:V38)</f>
        <v>7255480</v>
      </c>
    </row>
    <row r="39" spans="1:23" ht="17.25" customHeight="1" x14ac:dyDescent="0.15">
      <c r="C39" s="7">
        <f>C36-C38</f>
        <v>0</v>
      </c>
      <c r="D39" s="7">
        <f t="shared" ref="D39:W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 t="shared" si="4"/>
        <v>0</v>
      </c>
      <c r="L39" s="7">
        <f t="shared" si="4"/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</row>
    <row r="40" spans="1:23" ht="17.25" customHeight="1" x14ac:dyDescent="0.15"/>
    <row r="41" spans="1:23" ht="17.25" customHeight="1" x14ac:dyDescent="0.15"/>
    <row r="42" spans="1:23" ht="17.25" customHeight="1" x14ac:dyDescent="0.15"/>
    <row r="43" spans="1:23" ht="17.25" customHeight="1" x14ac:dyDescent="0.15"/>
    <row r="44" spans="1:23" ht="17.25" customHeight="1" x14ac:dyDescent="0.15"/>
    <row r="45" spans="1:23" ht="17.25" customHeight="1" x14ac:dyDescent="0.15"/>
    <row r="46" spans="1:23" ht="17.25" customHeight="1" x14ac:dyDescent="0.15"/>
    <row r="47" spans="1:23" ht="17.25" customHeight="1" x14ac:dyDescent="0.15"/>
    <row r="48" spans="1:23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  <row r="56" ht="17.25" customHeight="1" x14ac:dyDescent="0.15"/>
    <row r="57" ht="17.25" customHeight="1" x14ac:dyDescent="0.15"/>
    <row r="58" ht="17.25" customHeight="1" x14ac:dyDescent="0.15"/>
    <row r="59" ht="17.25" customHeight="1" x14ac:dyDescent="0.15"/>
    <row r="60" ht="17.25" customHeight="1" x14ac:dyDescent="0.15"/>
    <row r="61" ht="17.25" customHeight="1" x14ac:dyDescent="0.15"/>
    <row r="62" ht="17.25" customHeight="1" x14ac:dyDescent="0.15"/>
    <row r="63" ht="17.25" customHeight="1" x14ac:dyDescent="0.15"/>
    <row r="64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0" firstPageNumber="45" orientation="landscape" useFirstPageNumber="1" r:id="rId1"/>
  <headerFooter alignWithMargins="0"/>
  <colBreaks count="1" manualBreakCount="1">
    <brk id="13" max="36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4.625" style="7" customWidth="1"/>
    <col min="2" max="2" width="13.875" style="7" customWidth="1"/>
    <col min="3" max="7" width="28.375" style="7" customWidth="1"/>
    <col min="8" max="16384" width="11" style="7"/>
  </cols>
  <sheetData>
    <row r="1" spans="1:7" ht="20.100000000000001" customHeight="1" x14ac:dyDescent="0.15"/>
    <row r="2" spans="1:7" ht="20.100000000000001" customHeight="1" x14ac:dyDescent="0.15">
      <c r="B2" s="25"/>
      <c r="C2" s="294" t="s">
        <v>524</v>
      </c>
      <c r="D2" s="33"/>
      <c r="E2" s="33"/>
      <c r="G2" s="33"/>
    </row>
    <row r="3" spans="1:7" s="26" customFormat="1" ht="20.100000000000001" customHeight="1" thickBot="1" x14ac:dyDescent="0.25">
      <c r="D3" s="85"/>
      <c r="E3" s="86"/>
      <c r="F3" s="61"/>
      <c r="G3" s="228" t="s">
        <v>1</v>
      </c>
    </row>
    <row r="4" spans="1:7" ht="24" customHeight="1" x14ac:dyDescent="0.15">
      <c r="A4" s="27"/>
      <c r="B4" s="248"/>
      <c r="C4" s="90"/>
      <c r="D4" s="231"/>
      <c r="E4" s="29" t="s">
        <v>48</v>
      </c>
      <c r="F4" s="30"/>
      <c r="G4" s="31"/>
    </row>
    <row r="5" spans="1:7" ht="24" customHeight="1" x14ac:dyDescent="0.15">
      <c r="A5" s="32"/>
      <c r="B5" s="249"/>
      <c r="C5" s="146" t="s">
        <v>49</v>
      </c>
      <c r="D5" s="111" t="s">
        <v>50</v>
      </c>
      <c r="E5" s="112"/>
      <c r="F5" s="148"/>
      <c r="G5" s="200"/>
    </row>
    <row r="6" spans="1:7" ht="24" customHeight="1" x14ac:dyDescent="0.2">
      <c r="A6" s="43" t="s">
        <v>9</v>
      </c>
      <c r="B6" s="250"/>
      <c r="C6" s="47" t="s">
        <v>51</v>
      </c>
      <c r="D6" s="48" t="s">
        <v>51</v>
      </c>
      <c r="E6" s="48" t="s">
        <v>52</v>
      </c>
      <c r="F6" s="154" t="s">
        <v>53</v>
      </c>
      <c r="G6" s="268" t="s">
        <v>14</v>
      </c>
    </row>
    <row r="7" spans="1:7" ht="24" customHeight="1" x14ac:dyDescent="0.2">
      <c r="A7" s="32"/>
      <c r="B7" s="40"/>
      <c r="C7" s="47"/>
      <c r="D7" s="33"/>
      <c r="E7" s="232"/>
      <c r="F7" s="159"/>
      <c r="G7" s="269"/>
    </row>
    <row r="8" spans="1:7" s="345" customFormat="1" ht="24" customHeight="1" x14ac:dyDescent="0.2">
      <c r="A8" s="342"/>
      <c r="B8" s="343"/>
      <c r="C8" s="8" t="s">
        <v>54</v>
      </c>
      <c r="D8" s="22" t="s">
        <v>319</v>
      </c>
      <c r="E8" s="22" t="s">
        <v>320</v>
      </c>
      <c r="F8" s="23" t="s">
        <v>321</v>
      </c>
      <c r="G8" s="270" t="s">
        <v>322</v>
      </c>
    </row>
    <row r="9" spans="1:7" ht="24" customHeight="1" x14ac:dyDescent="0.2">
      <c r="A9" s="65">
        <v>1</v>
      </c>
      <c r="B9" s="251" t="s">
        <v>28</v>
      </c>
      <c r="C9" s="246">
        <v>14508</v>
      </c>
      <c r="D9" s="79">
        <v>236822</v>
      </c>
      <c r="E9" s="79">
        <v>251330</v>
      </c>
      <c r="F9" s="79">
        <v>236822</v>
      </c>
      <c r="G9" s="80">
        <v>251330</v>
      </c>
    </row>
    <row r="10" spans="1:7" ht="24" customHeight="1" x14ac:dyDescent="0.2">
      <c r="A10" s="69">
        <v>2</v>
      </c>
      <c r="B10" s="252" t="s">
        <v>29</v>
      </c>
      <c r="C10" s="171">
        <v>5549</v>
      </c>
      <c r="D10" s="70">
        <v>64693</v>
      </c>
      <c r="E10" s="70">
        <v>70242</v>
      </c>
      <c r="F10" s="70">
        <v>64693</v>
      </c>
      <c r="G10" s="71">
        <v>70242</v>
      </c>
    </row>
    <row r="11" spans="1:7" ht="24" customHeight="1" x14ac:dyDescent="0.2">
      <c r="A11" s="69">
        <v>3</v>
      </c>
      <c r="B11" s="252" t="s">
        <v>30</v>
      </c>
      <c r="C11" s="171">
        <v>8517</v>
      </c>
      <c r="D11" s="70">
        <v>70680</v>
      </c>
      <c r="E11" s="70">
        <v>79197</v>
      </c>
      <c r="F11" s="70">
        <v>70680</v>
      </c>
      <c r="G11" s="71">
        <v>79197</v>
      </c>
    </row>
    <row r="12" spans="1:7" ht="24" customHeight="1" x14ac:dyDescent="0.2">
      <c r="A12" s="69">
        <v>4</v>
      </c>
      <c r="B12" s="252" t="s">
        <v>31</v>
      </c>
      <c r="C12" s="171">
        <v>6131</v>
      </c>
      <c r="D12" s="70">
        <v>52400</v>
      </c>
      <c r="E12" s="70">
        <v>58531</v>
      </c>
      <c r="F12" s="70">
        <v>52400</v>
      </c>
      <c r="G12" s="71">
        <v>58531</v>
      </c>
    </row>
    <row r="13" spans="1:7" ht="24" customHeight="1" x14ac:dyDescent="0.2">
      <c r="A13" s="69">
        <v>5</v>
      </c>
      <c r="B13" s="252" t="s">
        <v>32</v>
      </c>
      <c r="C13" s="171">
        <v>5347</v>
      </c>
      <c r="D13" s="70">
        <v>44176</v>
      </c>
      <c r="E13" s="70">
        <v>49523</v>
      </c>
      <c r="F13" s="70">
        <v>44176</v>
      </c>
      <c r="G13" s="71">
        <v>49523</v>
      </c>
    </row>
    <row r="14" spans="1:7" ht="24" customHeight="1" x14ac:dyDescent="0.2">
      <c r="A14" s="69">
        <v>6</v>
      </c>
      <c r="B14" s="252" t="s">
        <v>33</v>
      </c>
      <c r="C14" s="171">
        <v>5658</v>
      </c>
      <c r="D14" s="70">
        <v>37712</v>
      </c>
      <c r="E14" s="70">
        <v>43370</v>
      </c>
      <c r="F14" s="70">
        <v>37712</v>
      </c>
      <c r="G14" s="71">
        <v>43370</v>
      </c>
    </row>
    <row r="15" spans="1:7" ht="24" customHeight="1" x14ac:dyDescent="0.2">
      <c r="A15" s="69">
        <v>7</v>
      </c>
      <c r="B15" s="252" t="s">
        <v>34</v>
      </c>
      <c r="C15" s="171">
        <v>7517</v>
      </c>
      <c r="D15" s="70">
        <v>73511</v>
      </c>
      <c r="E15" s="70">
        <v>81028</v>
      </c>
      <c r="F15" s="70">
        <v>73511</v>
      </c>
      <c r="G15" s="71">
        <v>81028</v>
      </c>
    </row>
    <row r="16" spans="1:7" ht="24" customHeight="1" x14ac:dyDescent="0.2">
      <c r="A16" s="69">
        <v>8</v>
      </c>
      <c r="B16" s="252" t="s">
        <v>35</v>
      </c>
      <c r="C16" s="171">
        <v>4006</v>
      </c>
      <c r="D16" s="70">
        <v>35510</v>
      </c>
      <c r="E16" s="70">
        <v>39516</v>
      </c>
      <c r="F16" s="70">
        <v>35510</v>
      </c>
      <c r="G16" s="71">
        <v>39516</v>
      </c>
    </row>
    <row r="17" spans="1:7" ht="24" customHeight="1" x14ac:dyDescent="0.2">
      <c r="A17" s="69">
        <v>9</v>
      </c>
      <c r="B17" s="252" t="s">
        <v>36</v>
      </c>
      <c r="C17" s="171">
        <v>3780</v>
      </c>
      <c r="D17" s="70">
        <v>31206</v>
      </c>
      <c r="E17" s="70">
        <v>34986</v>
      </c>
      <c r="F17" s="70">
        <v>31206</v>
      </c>
      <c r="G17" s="71">
        <v>34986</v>
      </c>
    </row>
    <row r="18" spans="1:7" ht="24" customHeight="1" x14ac:dyDescent="0.2">
      <c r="A18" s="69">
        <v>10</v>
      </c>
      <c r="B18" s="252" t="s">
        <v>37</v>
      </c>
      <c r="C18" s="171">
        <v>1986</v>
      </c>
      <c r="D18" s="70">
        <v>14683</v>
      </c>
      <c r="E18" s="70">
        <v>16669</v>
      </c>
      <c r="F18" s="70">
        <v>14683</v>
      </c>
      <c r="G18" s="71">
        <v>16669</v>
      </c>
    </row>
    <row r="19" spans="1:7" ht="24" customHeight="1" x14ac:dyDescent="0.2">
      <c r="A19" s="69">
        <v>11</v>
      </c>
      <c r="B19" s="252" t="s">
        <v>187</v>
      </c>
      <c r="C19" s="171">
        <v>8388</v>
      </c>
      <c r="D19" s="70">
        <v>52274</v>
      </c>
      <c r="E19" s="70">
        <v>60662</v>
      </c>
      <c r="F19" s="70">
        <v>52274</v>
      </c>
      <c r="G19" s="71">
        <v>60662</v>
      </c>
    </row>
    <row r="20" spans="1:7" ht="24" customHeight="1" x14ac:dyDescent="0.2">
      <c r="A20" s="73">
        <v>12</v>
      </c>
      <c r="B20" s="253" t="s">
        <v>188</v>
      </c>
      <c r="C20" s="171">
        <v>2705</v>
      </c>
      <c r="D20" s="70">
        <v>19101</v>
      </c>
      <c r="E20" s="70">
        <v>21806</v>
      </c>
      <c r="F20" s="70">
        <v>19101</v>
      </c>
      <c r="G20" s="71">
        <v>21806</v>
      </c>
    </row>
    <row r="21" spans="1:7" ht="24" customHeight="1" x14ac:dyDescent="0.2">
      <c r="A21" s="73">
        <v>13</v>
      </c>
      <c r="B21" s="253" t="s">
        <v>214</v>
      </c>
      <c r="C21" s="171">
        <v>1933</v>
      </c>
      <c r="D21" s="70">
        <v>11589</v>
      </c>
      <c r="E21" s="70">
        <v>13522</v>
      </c>
      <c r="F21" s="70">
        <v>11589</v>
      </c>
      <c r="G21" s="71">
        <v>13522</v>
      </c>
    </row>
    <row r="22" spans="1:7" ht="24" customHeight="1" x14ac:dyDescent="0.2">
      <c r="A22" s="211">
        <v>14</v>
      </c>
      <c r="B22" s="254" t="s">
        <v>215</v>
      </c>
      <c r="C22" s="172">
        <v>2639</v>
      </c>
      <c r="D22" s="75">
        <v>26602</v>
      </c>
      <c r="E22" s="75">
        <v>29241</v>
      </c>
      <c r="F22" s="75">
        <v>26602</v>
      </c>
      <c r="G22" s="76">
        <v>29241</v>
      </c>
    </row>
    <row r="23" spans="1:7" ht="24" customHeight="1" x14ac:dyDescent="0.2">
      <c r="A23" s="32"/>
      <c r="B23" s="40" t="s">
        <v>306</v>
      </c>
      <c r="C23" s="173">
        <f>SUM(C9:C22)</f>
        <v>78664</v>
      </c>
      <c r="D23" s="78">
        <f>SUM(D9:D22)</f>
        <v>770959</v>
      </c>
      <c r="E23" s="78">
        <f>SUM(E9:E22)</f>
        <v>849623</v>
      </c>
      <c r="F23" s="78">
        <f>SUM(F9:F22)</f>
        <v>770959</v>
      </c>
      <c r="G23" s="244">
        <f>SUM(G9:G22)</f>
        <v>849623</v>
      </c>
    </row>
    <row r="24" spans="1:7" ht="24" customHeight="1" x14ac:dyDescent="0.2">
      <c r="A24" s="65">
        <v>15</v>
      </c>
      <c r="B24" s="255" t="s">
        <v>189</v>
      </c>
      <c r="C24" s="174">
        <v>1450</v>
      </c>
      <c r="D24" s="79">
        <v>13868</v>
      </c>
      <c r="E24" s="79">
        <v>15318</v>
      </c>
      <c r="F24" s="79">
        <v>13868</v>
      </c>
      <c r="G24" s="80">
        <v>15318</v>
      </c>
    </row>
    <row r="25" spans="1:7" ht="24" customHeight="1" x14ac:dyDescent="0.2">
      <c r="A25" s="69">
        <v>16</v>
      </c>
      <c r="B25" s="256" t="s">
        <v>38</v>
      </c>
      <c r="C25" s="171">
        <v>1380</v>
      </c>
      <c r="D25" s="70">
        <v>10115</v>
      </c>
      <c r="E25" s="70">
        <v>11495</v>
      </c>
      <c r="F25" s="70">
        <v>10115</v>
      </c>
      <c r="G25" s="71">
        <v>11495</v>
      </c>
    </row>
    <row r="26" spans="1:7" ht="24" customHeight="1" x14ac:dyDescent="0.2">
      <c r="A26" s="69">
        <v>17</v>
      </c>
      <c r="B26" s="256" t="s">
        <v>39</v>
      </c>
      <c r="C26" s="171">
        <v>997</v>
      </c>
      <c r="D26" s="70">
        <v>5470</v>
      </c>
      <c r="E26" s="70">
        <v>6467</v>
      </c>
      <c r="F26" s="70">
        <v>5470</v>
      </c>
      <c r="G26" s="71">
        <v>6467</v>
      </c>
    </row>
    <row r="27" spans="1:7" ht="24" customHeight="1" x14ac:dyDescent="0.2">
      <c r="A27" s="69">
        <v>18</v>
      </c>
      <c r="B27" s="256" t="s">
        <v>40</v>
      </c>
      <c r="C27" s="171">
        <v>706</v>
      </c>
      <c r="D27" s="70">
        <v>5140</v>
      </c>
      <c r="E27" s="70">
        <v>5846</v>
      </c>
      <c r="F27" s="70">
        <v>5140</v>
      </c>
      <c r="G27" s="71">
        <v>5846</v>
      </c>
    </row>
    <row r="28" spans="1:7" ht="24" customHeight="1" x14ac:dyDescent="0.2">
      <c r="A28" s="69">
        <v>19</v>
      </c>
      <c r="B28" s="256" t="s">
        <v>41</v>
      </c>
      <c r="C28" s="171">
        <v>956</v>
      </c>
      <c r="D28" s="70">
        <v>6465</v>
      </c>
      <c r="E28" s="70">
        <v>7421</v>
      </c>
      <c r="F28" s="70">
        <v>6465</v>
      </c>
      <c r="G28" s="71">
        <v>7421</v>
      </c>
    </row>
    <row r="29" spans="1:7" ht="24" customHeight="1" x14ac:dyDescent="0.2">
      <c r="A29" s="69">
        <v>20</v>
      </c>
      <c r="B29" s="256" t="s">
        <v>42</v>
      </c>
      <c r="C29" s="171">
        <v>2064</v>
      </c>
      <c r="D29" s="70">
        <v>17195</v>
      </c>
      <c r="E29" s="70">
        <v>19259</v>
      </c>
      <c r="F29" s="70">
        <v>17195</v>
      </c>
      <c r="G29" s="71">
        <v>19259</v>
      </c>
    </row>
    <row r="30" spans="1:7" ht="24" customHeight="1" x14ac:dyDescent="0.2">
      <c r="A30" s="69">
        <v>21</v>
      </c>
      <c r="B30" s="256" t="s">
        <v>43</v>
      </c>
      <c r="C30" s="171">
        <v>1262</v>
      </c>
      <c r="D30" s="70">
        <v>11755</v>
      </c>
      <c r="E30" s="70">
        <v>13017</v>
      </c>
      <c r="F30" s="70">
        <v>11755</v>
      </c>
      <c r="G30" s="71">
        <v>13017</v>
      </c>
    </row>
    <row r="31" spans="1:7" ht="24" customHeight="1" x14ac:dyDescent="0.2">
      <c r="A31" s="69">
        <v>22</v>
      </c>
      <c r="B31" s="256" t="s">
        <v>44</v>
      </c>
      <c r="C31" s="171">
        <v>941</v>
      </c>
      <c r="D31" s="70">
        <v>4999</v>
      </c>
      <c r="E31" s="70">
        <v>5940</v>
      </c>
      <c r="F31" s="70">
        <v>4999</v>
      </c>
      <c r="G31" s="71">
        <v>5940</v>
      </c>
    </row>
    <row r="32" spans="1:7" ht="24" customHeight="1" x14ac:dyDescent="0.2">
      <c r="A32" s="69">
        <v>23</v>
      </c>
      <c r="B32" s="256" t="s">
        <v>45</v>
      </c>
      <c r="C32" s="171">
        <v>1487</v>
      </c>
      <c r="D32" s="70">
        <v>13925</v>
      </c>
      <c r="E32" s="70">
        <v>15412</v>
      </c>
      <c r="F32" s="70">
        <v>13925</v>
      </c>
      <c r="G32" s="71">
        <v>15412</v>
      </c>
    </row>
    <row r="33" spans="1:7" ht="24" customHeight="1" x14ac:dyDescent="0.2">
      <c r="A33" s="69">
        <v>24</v>
      </c>
      <c r="B33" s="256" t="s">
        <v>46</v>
      </c>
      <c r="C33" s="171">
        <v>11380</v>
      </c>
      <c r="D33" s="70">
        <v>10308</v>
      </c>
      <c r="E33" s="70">
        <v>21688</v>
      </c>
      <c r="F33" s="70">
        <v>10308</v>
      </c>
      <c r="G33" s="71">
        <v>21688</v>
      </c>
    </row>
    <row r="34" spans="1:7" ht="24" customHeight="1" x14ac:dyDescent="0.2">
      <c r="A34" s="73">
        <v>25</v>
      </c>
      <c r="B34" s="257" t="s">
        <v>211</v>
      </c>
      <c r="C34" s="172">
        <v>1208</v>
      </c>
      <c r="D34" s="75">
        <v>6956</v>
      </c>
      <c r="E34" s="75">
        <v>8164</v>
      </c>
      <c r="F34" s="75">
        <v>6956</v>
      </c>
      <c r="G34" s="76">
        <v>8164</v>
      </c>
    </row>
    <row r="35" spans="1:7" ht="24" customHeight="1" x14ac:dyDescent="0.2">
      <c r="A35" s="82"/>
      <c r="B35" s="258" t="s">
        <v>307</v>
      </c>
      <c r="C35" s="173">
        <f>SUM(C24:C34)</f>
        <v>23831</v>
      </c>
      <c r="D35" s="78">
        <f>SUM(D24:D34)</f>
        <v>106196</v>
      </c>
      <c r="E35" s="78">
        <f>SUM(E24:E34)</f>
        <v>130027</v>
      </c>
      <c r="F35" s="78">
        <f>SUM(F24:F34)</f>
        <v>106196</v>
      </c>
      <c r="G35" s="244">
        <f>SUM(G24:G34)</f>
        <v>130027</v>
      </c>
    </row>
    <row r="36" spans="1:7" ht="24" customHeight="1" thickBot="1" x14ac:dyDescent="0.2">
      <c r="A36" s="83"/>
      <c r="B36" s="259" t="s">
        <v>47</v>
      </c>
      <c r="C36" s="247">
        <f>SUM(C23,C35)</f>
        <v>102495</v>
      </c>
      <c r="D36" s="84">
        <f>SUM(D23,D35)</f>
        <v>877155</v>
      </c>
      <c r="E36" s="84">
        <f>SUM(E23,E35)</f>
        <v>979650</v>
      </c>
      <c r="F36" s="84">
        <f>SUM(F23,F35)</f>
        <v>877155</v>
      </c>
      <c r="G36" s="245">
        <f>SUM(G23,G35)</f>
        <v>979650</v>
      </c>
    </row>
    <row r="37" spans="1:7" x14ac:dyDescent="0.15">
      <c r="C37" s="33"/>
      <c r="D37" s="33"/>
      <c r="E37" s="33"/>
      <c r="F37" s="33"/>
      <c r="G37" s="33"/>
    </row>
    <row r="38" spans="1:7" x14ac:dyDescent="0.15">
      <c r="B38" s="160" t="s">
        <v>482</v>
      </c>
      <c r="C38" s="7">
        <f>SUM(C9:C22,C24:C34)</f>
        <v>102495</v>
      </c>
      <c r="D38" s="7">
        <f>SUM(D9:D22,D24:D34)</f>
        <v>877155</v>
      </c>
      <c r="E38" s="7">
        <f>SUM(E9:E22,E24:E34)</f>
        <v>979650</v>
      </c>
      <c r="F38" s="7">
        <f>SUM(F9:F22,F24:F34)</f>
        <v>877155</v>
      </c>
      <c r="G38" s="7">
        <f>SUM(G9:G22,G24:G34)</f>
        <v>979650</v>
      </c>
    </row>
    <row r="39" spans="1:7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G39" s="7">
        <f>G36-G38</f>
        <v>0</v>
      </c>
    </row>
  </sheetData>
  <sheetProtection selectLockedCells="1" selectUnlockedCells="1"/>
  <phoneticPr fontId="4"/>
  <pageMargins left="0.78740157480314965" right="0.59055118110236227" top="0.78740157480314965" bottom="0.78740157480314965" header="0.39370078740157483" footer="0.39370078740157483"/>
  <pageSetup paperSize="9" scale="53" firstPageNumber="14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8" width="28.375" style="7" customWidth="1"/>
    <col min="9" max="14" width="28.25" style="7" customWidth="1"/>
    <col min="15" max="16384" width="11" style="7"/>
  </cols>
  <sheetData>
    <row r="1" spans="1:185" ht="20.100000000000001" customHeight="1" x14ac:dyDescent="0.15"/>
    <row r="2" spans="1:185" ht="20.100000000000001" customHeight="1" x14ac:dyDescent="0.15">
      <c r="B2" s="25"/>
      <c r="C2" s="294" t="s">
        <v>525</v>
      </c>
      <c r="I2" s="294" t="s">
        <v>526</v>
      </c>
    </row>
    <row r="3" spans="1:185" s="26" customFormat="1" ht="20.100000000000001" customHeight="1" thickBot="1" x14ac:dyDescent="0.25">
      <c r="C3" s="295" t="s">
        <v>0</v>
      </c>
      <c r="D3" s="85"/>
      <c r="E3" s="85"/>
      <c r="F3" s="86"/>
      <c r="G3" s="61"/>
      <c r="H3" s="228" t="s">
        <v>55</v>
      </c>
      <c r="I3" s="295" t="s">
        <v>2</v>
      </c>
      <c r="J3" s="86"/>
      <c r="K3" s="86"/>
      <c r="L3" s="86"/>
      <c r="M3" s="86"/>
      <c r="N3" s="228" t="s">
        <v>55</v>
      </c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</row>
    <row r="4" spans="1:185" ht="24" customHeight="1" x14ac:dyDescent="0.15">
      <c r="A4" s="27"/>
      <c r="B4" s="248"/>
      <c r="C4" s="240"/>
      <c r="D4" s="29" t="s">
        <v>14</v>
      </c>
      <c r="E4" s="30"/>
      <c r="F4" s="229"/>
      <c r="G4" s="29" t="s">
        <v>56</v>
      </c>
      <c r="H4" s="31"/>
      <c r="I4" s="240"/>
      <c r="J4" s="29" t="s">
        <v>14</v>
      </c>
      <c r="K4" s="30"/>
      <c r="L4" s="229"/>
      <c r="M4" s="29" t="s">
        <v>56</v>
      </c>
      <c r="N4" s="31"/>
    </row>
    <row r="5" spans="1:185" ht="24" customHeight="1" x14ac:dyDescent="0.15">
      <c r="A5" s="32"/>
      <c r="B5" s="249"/>
      <c r="C5" s="195"/>
      <c r="D5" s="147"/>
      <c r="E5" s="111"/>
      <c r="F5" s="62" t="s">
        <v>57</v>
      </c>
      <c r="G5" s="59"/>
      <c r="H5" s="115"/>
      <c r="I5" s="195"/>
      <c r="J5" s="147"/>
      <c r="K5" s="111"/>
      <c r="L5" s="62" t="s">
        <v>57</v>
      </c>
      <c r="M5" s="59"/>
      <c r="N5" s="115"/>
    </row>
    <row r="6" spans="1:185" ht="24" customHeight="1" x14ac:dyDescent="0.2">
      <c r="A6" s="43" t="s">
        <v>9</v>
      </c>
      <c r="B6" s="250"/>
      <c r="C6" s="157" t="s">
        <v>58</v>
      </c>
      <c r="D6" s="48" t="s">
        <v>14</v>
      </c>
      <c r="E6" s="48" t="s">
        <v>59</v>
      </c>
      <c r="F6" s="154" t="s">
        <v>60</v>
      </c>
      <c r="G6" s="45" t="s">
        <v>61</v>
      </c>
      <c r="H6" s="155" t="s">
        <v>62</v>
      </c>
      <c r="I6" s="157" t="s">
        <v>58</v>
      </c>
      <c r="J6" s="48" t="s">
        <v>14</v>
      </c>
      <c r="K6" s="48" t="s">
        <v>59</v>
      </c>
      <c r="L6" s="154" t="s">
        <v>60</v>
      </c>
      <c r="M6" s="45" t="s">
        <v>61</v>
      </c>
      <c r="N6" s="155" t="s">
        <v>62</v>
      </c>
    </row>
    <row r="7" spans="1:185" ht="24" customHeight="1" x14ac:dyDescent="0.2">
      <c r="A7" s="32"/>
      <c r="B7" s="40"/>
      <c r="C7" s="157"/>
      <c r="D7" s="158"/>
      <c r="E7" s="33"/>
      <c r="F7" s="59" t="s">
        <v>63</v>
      </c>
      <c r="G7" s="108"/>
      <c r="H7" s="40"/>
      <c r="I7" s="157"/>
      <c r="J7" s="158"/>
      <c r="K7" s="33"/>
      <c r="L7" s="59" t="s">
        <v>63</v>
      </c>
      <c r="M7" s="108"/>
      <c r="N7" s="40"/>
    </row>
    <row r="8" spans="1:185" s="345" customFormat="1" ht="24" customHeight="1" x14ac:dyDescent="0.2">
      <c r="A8" s="353"/>
      <c r="B8" s="354"/>
      <c r="C8" s="355" t="s">
        <v>64</v>
      </c>
      <c r="D8" s="356" t="s">
        <v>65</v>
      </c>
      <c r="E8" s="22" t="s">
        <v>66</v>
      </c>
      <c r="F8" s="23" t="s">
        <v>67</v>
      </c>
      <c r="G8" s="357" t="s">
        <v>68</v>
      </c>
      <c r="H8" s="358" t="s">
        <v>69</v>
      </c>
      <c r="I8" s="355" t="s">
        <v>426</v>
      </c>
      <c r="J8" s="356" t="s">
        <v>427</v>
      </c>
      <c r="K8" s="22" t="s">
        <v>428</v>
      </c>
      <c r="L8" s="23" t="s">
        <v>429</v>
      </c>
      <c r="M8" s="357" t="s">
        <v>430</v>
      </c>
      <c r="N8" s="358" t="s">
        <v>431</v>
      </c>
    </row>
    <row r="9" spans="1:185" ht="24" customHeight="1" x14ac:dyDescent="0.2">
      <c r="A9" s="230">
        <v>1</v>
      </c>
      <c r="B9" s="271" t="s">
        <v>28</v>
      </c>
      <c r="C9" s="81">
        <v>19812</v>
      </c>
      <c r="D9" s="79">
        <v>175286</v>
      </c>
      <c r="E9" s="79">
        <v>5207</v>
      </c>
      <c r="F9" s="79">
        <v>25367399</v>
      </c>
      <c r="G9" s="79">
        <v>24754199</v>
      </c>
      <c r="H9" s="80">
        <v>613200</v>
      </c>
      <c r="I9" s="81">
        <v>10</v>
      </c>
      <c r="J9" s="79">
        <v>35137</v>
      </c>
      <c r="K9" s="79">
        <v>4442</v>
      </c>
      <c r="L9" s="79">
        <v>1316089</v>
      </c>
      <c r="M9" s="79">
        <v>1217873</v>
      </c>
      <c r="N9" s="80">
        <v>98216</v>
      </c>
    </row>
    <row r="10" spans="1:185" ht="24" customHeight="1" x14ac:dyDescent="0.2">
      <c r="A10" s="69">
        <v>2</v>
      </c>
      <c r="B10" s="252" t="s">
        <v>29</v>
      </c>
      <c r="C10" s="72">
        <v>8692</v>
      </c>
      <c r="D10" s="70">
        <v>47050</v>
      </c>
      <c r="E10" s="70">
        <v>1915</v>
      </c>
      <c r="F10" s="70">
        <v>5433682</v>
      </c>
      <c r="G10" s="70">
        <v>5269007</v>
      </c>
      <c r="H10" s="71">
        <v>164675</v>
      </c>
      <c r="I10" s="72">
        <v>8</v>
      </c>
      <c r="J10" s="70">
        <v>10772</v>
      </c>
      <c r="K10" s="70">
        <v>1928</v>
      </c>
      <c r="L10" s="70">
        <v>293684</v>
      </c>
      <c r="M10" s="70">
        <v>265064</v>
      </c>
      <c r="N10" s="71">
        <v>28620</v>
      </c>
    </row>
    <row r="11" spans="1:185" ht="24" customHeight="1" x14ac:dyDescent="0.2">
      <c r="A11" s="69">
        <v>3</v>
      </c>
      <c r="B11" s="252" t="s">
        <v>30</v>
      </c>
      <c r="C11" s="72">
        <v>9867</v>
      </c>
      <c r="D11" s="70">
        <v>52634</v>
      </c>
      <c r="E11" s="70">
        <v>3218</v>
      </c>
      <c r="F11" s="70">
        <v>5787079</v>
      </c>
      <c r="G11" s="70">
        <v>5602860</v>
      </c>
      <c r="H11" s="71">
        <v>184219</v>
      </c>
      <c r="I11" s="72">
        <v>9</v>
      </c>
      <c r="J11" s="70">
        <v>12031</v>
      </c>
      <c r="K11" s="70">
        <v>2574</v>
      </c>
      <c r="L11" s="70">
        <v>328878</v>
      </c>
      <c r="M11" s="70">
        <v>294944</v>
      </c>
      <c r="N11" s="71">
        <v>33934</v>
      </c>
    </row>
    <row r="12" spans="1:185" ht="24" customHeight="1" x14ac:dyDescent="0.2">
      <c r="A12" s="69">
        <v>4</v>
      </c>
      <c r="B12" s="252" t="s">
        <v>31</v>
      </c>
      <c r="C12" s="72">
        <v>6928</v>
      </c>
      <c r="D12" s="70">
        <v>39278</v>
      </c>
      <c r="E12" s="70">
        <v>2163</v>
      </c>
      <c r="F12" s="70">
        <v>4364952</v>
      </c>
      <c r="G12" s="70">
        <v>4227479</v>
      </c>
      <c r="H12" s="71">
        <v>137473</v>
      </c>
      <c r="I12" s="72">
        <v>9</v>
      </c>
      <c r="J12" s="70">
        <v>8184</v>
      </c>
      <c r="K12" s="70">
        <v>1825</v>
      </c>
      <c r="L12" s="70">
        <v>213593</v>
      </c>
      <c r="M12" s="70">
        <v>190550</v>
      </c>
      <c r="N12" s="71">
        <v>23043</v>
      </c>
    </row>
    <row r="13" spans="1:185" ht="24" customHeight="1" x14ac:dyDescent="0.2">
      <c r="A13" s="69">
        <v>5</v>
      </c>
      <c r="B13" s="252" t="s">
        <v>32</v>
      </c>
      <c r="C13" s="72">
        <v>6753</v>
      </c>
      <c r="D13" s="70">
        <v>33515</v>
      </c>
      <c r="E13" s="70">
        <v>1979</v>
      </c>
      <c r="F13" s="70">
        <v>3663127</v>
      </c>
      <c r="G13" s="70">
        <v>3545824</v>
      </c>
      <c r="H13" s="71">
        <v>117303</v>
      </c>
      <c r="I13" s="72">
        <v>8</v>
      </c>
      <c r="J13" s="70">
        <v>6989</v>
      </c>
      <c r="K13" s="70">
        <v>1533</v>
      </c>
      <c r="L13" s="70">
        <v>184790</v>
      </c>
      <c r="M13" s="70">
        <v>165817</v>
      </c>
      <c r="N13" s="71">
        <v>18973</v>
      </c>
    </row>
    <row r="14" spans="1:185" ht="24" customHeight="1" x14ac:dyDescent="0.2">
      <c r="A14" s="69">
        <v>6</v>
      </c>
      <c r="B14" s="252" t="s">
        <v>33</v>
      </c>
      <c r="C14" s="72">
        <v>5003</v>
      </c>
      <c r="D14" s="70">
        <v>27959</v>
      </c>
      <c r="E14" s="70">
        <v>1776</v>
      </c>
      <c r="F14" s="70">
        <v>2840900</v>
      </c>
      <c r="G14" s="70">
        <v>2743043</v>
      </c>
      <c r="H14" s="71">
        <v>97857</v>
      </c>
      <c r="I14" s="72">
        <v>8</v>
      </c>
      <c r="J14" s="70">
        <v>7276</v>
      </c>
      <c r="K14" s="70">
        <v>1642</v>
      </c>
      <c r="L14" s="70">
        <v>184875</v>
      </c>
      <c r="M14" s="70">
        <v>164499</v>
      </c>
      <c r="N14" s="71">
        <v>20376</v>
      </c>
    </row>
    <row r="15" spans="1:185" ht="24" customHeight="1" x14ac:dyDescent="0.2">
      <c r="A15" s="69">
        <v>7</v>
      </c>
      <c r="B15" s="252" t="s">
        <v>34</v>
      </c>
      <c r="C15" s="72">
        <v>11256</v>
      </c>
      <c r="D15" s="70">
        <v>54779</v>
      </c>
      <c r="E15" s="70">
        <v>2547</v>
      </c>
      <c r="F15" s="70">
        <v>7028560</v>
      </c>
      <c r="G15" s="70">
        <v>6836833</v>
      </c>
      <c r="H15" s="71">
        <v>191727</v>
      </c>
      <c r="I15" s="72">
        <v>9</v>
      </c>
      <c r="J15" s="70">
        <v>9881</v>
      </c>
      <c r="K15" s="70">
        <v>2205</v>
      </c>
      <c r="L15" s="70">
        <v>297288</v>
      </c>
      <c r="M15" s="70">
        <v>269304</v>
      </c>
      <c r="N15" s="71">
        <v>27984</v>
      </c>
    </row>
    <row r="16" spans="1:185" ht="24" customHeight="1" x14ac:dyDescent="0.2">
      <c r="A16" s="69">
        <v>8</v>
      </c>
      <c r="B16" s="252" t="s">
        <v>35</v>
      </c>
      <c r="C16" s="72">
        <v>5461</v>
      </c>
      <c r="D16" s="70">
        <v>26717</v>
      </c>
      <c r="E16" s="70">
        <v>1433</v>
      </c>
      <c r="F16" s="70">
        <v>2987471</v>
      </c>
      <c r="G16" s="70">
        <v>2893961</v>
      </c>
      <c r="H16" s="71">
        <v>93510</v>
      </c>
      <c r="I16" s="72">
        <v>7</v>
      </c>
      <c r="J16" s="70">
        <v>4515</v>
      </c>
      <c r="K16" s="70">
        <v>952</v>
      </c>
      <c r="L16" s="70">
        <v>129700</v>
      </c>
      <c r="M16" s="70">
        <v>117021</v>
      </c>
      <c r="N16" s="71">
        <v>12679</v>
      </c>
    </row>
    <row r="17" spans="1:14" ht="24" customHeight="1" x14ac:dyDescent="0.2">
      <c r="A17" s="69">
        <v>9</v>
      </c>
      <c r="B17" s="252" t="s">
        <v>36</v>
      </c>
      <c r="C17" s="72">
        <v>4142</v>
      </c>
      <c r="D17" s="70">
        <v>23326</v>
      </c>
      <c r="E17" s="70">
        <v>1327</v>
      </c>
      <c r="F17" s="70">
        <v>2600745</v>
      </c>
      <c r="G17" s="70">
        <v>2519104</v>
      </c>
      <c r="H17" s="71">
        <v>81641</v>
      </c>
      <c r="I17" s="72">
        <v>8</v>
      </c>
      <c r="J17" s="70">
        <v>4044</v>
      </c>
      <c r="K17" s="70">
        <v>959</v>
      </c>
      <c r="L17" s="70">
        <v>106106</v>
      </c>
      <c r="M17" s="70">
        <v>94684</v>
      </c>
      <c r="N17" s="71">
        <v>11422</v>
      </c>
    </row>
    <row r="18" spans="1:14" ht="24" customHeight="1" x14ac:dyDescent="0.2">
      <c r="A18" s="69">
        <v>10</v>
      </c>
      <c r="B18" s="252" t="s">
        <v>190</v>
      </c>
      <c r="C18" s="72">
        <v>2887</v>
      </c>
      <c r="D18" s="70">
        <v>10905</v>
      </c>
      <c r="E18" s="70">
        <v>614</v>
      </c>
      <c r="F18" s="70">
        <v>1201315</v>
      </c>
      <c r="G18" s="70">
        <v>1163147</v>
      </c>
      <c r="H18" s="71">
        <v>38168</v>
      </c>
      <c r="I18" s="72">
        <v>8</v>
      </c>
      <c r="J18" s="70">
        <v>2547</v>
      </c>
      <c r="K18" s="70">
        <v>604</v>
      </c>
      <c r="L18" s="70">
        <v>70386</v>
      </c>
      <c r="M18" s="70">
        <v>63031</v>
      </c>
      <c r="N18" s="71">
        <v>7355</v>
      </c>
    </row>
    <row r="19" spans="1:14" ht="24" customHeight="1" x14ac:dyDescent="0.2">
      <c r="A19" s="69">
        <v>11</v>
      </c>
      <c r="B19" s="252" t="s">
        <v>191</v>
      </c>
      <c r="C19" s="72">
        <v>5785</v>
      </c>
      <c r="D19" s="70">
        <v>39202</v>
      </c>
      <c r="E19" s="70">
        <v>2162</v>
      </c>
      <c r="F19" s="70">
        <v>4404928</v>
      </c>
      <c r="G19" s="70">
        <v>4267721</v>
      </c>
      <c r="H19" s="71">
        <v>137207</v>
      </c>
      <c r="I19" s="72">
        <v>9</v>
      </c>
      <c r="J19" s="70">
        <v>7176</v>
      </c>
      <c r="K19" s="70">
        <v>1371</v>
      </c>
      <c r="L19" s="70">
        <v>205048</v>
      </c>
      <c r="M19" s="70">
        <v>184942</v>
      </c>
      <c r="N19" s="71">
        <v>20106</v>
      </c>
    </row>
    <row r="20" spans="1:14" ht="24" customHeight="1" x14ac:dyDescent="0.2">
      <c r="A20" s="69">
        <v>12</v>
      </c>
      <c r="B20" s="252" t="s">
        <v>192</v>
      </c>
      <c r="C20" s="72">
        <v>3560</v>
      </c>
      <c r="D20" s="70">
        <v>14313</v>
      </c>
      <c r="E20" s="70">
        <v>709</v>
      </c>
      <c r="F20" s="70">
        <v>1691459</v>
      </c>
      <c r="G20" s="70">
        <v>1641363</v>
      </c>
      <c r="H20" s="71">
        <v>50096</v>
      </c>
      <c r="I20" s="72">
        <v>8</v>
      </c>
      <c r="J20" s="70">
        <v>2632</v>
      </c>
      <c r="K20" s="70">
        <v>572</v>
      </c>
      <c r="L20" s="70">
        <v>70239</v>
      </c>
      <c r="M20" s="70">
        <v>62731</v>
      </c>
      <c r="N20" s="71">
        <v>7508</v>
      </c>
    </row>
    <row r="21" spans="1:14" ht="24" customHeight="1" x14ac:dyDescent="0.2">
      <c r="A21" s="69">
        <v>13</v>
      </c>
      <c r="B21" s="252" t="s">
        <v>207</v>
      </c>
      <c r="C21" s="72">
        <v>2375</v>
      </c>
      <c r="D21" s="70">
        <v>8599</v>
      </c>
      <c r="E21" s="70">
        <v>567</v>
      </c>
      <c r="F21" s="70">
        <v>859129</v>
      </c>
      <c r="G21" s="70">
        <v>829032</v>
      </c>
      <c r="H21" s="71">
        <v>30097</v>
      </c>
      <c r="I21" s="72">
        <v>7</v>
      </c>
      <c r="J21" s="70">
        <v>1959</v>
      </c>
      <c r="K21" s="70">
        <v>535</v>
      </c>
      <c r="L21" s="70">
        <v>44146</v>
      </c>
      <c r="M21" s="70">
        <v>38655</v>
      </c>
      <c r="N21" s="71">
        <v>5491</v>
      </c>
    </row>
    <row r="22" spans="1:14" ht="24" customHeight="1" x14ac:dyDescent="0.2">
      <c r="A22" s="211">
        <v>14</v>
      </c>
      <c r="B22" s="254" t="s">
        <v>208</v>
      </c>
      <c r="C22" s="77">
        <v>5799</v>
      </c>
      <c r="D22" s="75">
        <v>20153</v>
      </c>
      <c r="E22" s="75">
        <v>974</v>
      </c>
      <c r="F22" s="75">
        <v>3122924</v>
      </c>
      <c r="G22" s="75">
        <v>3052388</v>
      </c>
      <c r="H22" s="76">
        <v>70536</v>
      </c>
      <c r="I22" s="77">
        <v>10</v>
      </c>
      <c r="J22" s="75">
        <v>3790</v>
      </c>
      <c r="K22" s="75">
        <v>717</v>
      </c>
      <c r="L22" s="75">
        <v>122932</v>
      </c>
      <c r="M22" s="75">
        <v>111904</v>
      </c>
      <c r="N22" s="76">
        <v>11028</v>
      </c>
    </row>
    <row r="23" spans="1:14" ht="24" customHeight="1" x14ac:dyDescent="0.2">
      <c r="A23" s="32"/>
      <c r="B23" s="40" t="s">
        <v>306</v>
      </c>
      <c r="C23" s="263">
        <f t="shared" ref="C23:H23" si="0">SUM(C9:C22)</f>
        <v>98320</v>
      </c>
      <c r="D23" s="78">
        <f t="shared" si="0"/>
        <v>573716</v>
      </c>
      <c r="E23" s="78">
        <f t="shared" si="0"/>
        <v>26591</v>
      </c>
      <c r="F23" s="78">
        <f t="shared" si="0"/>
        <v>71353670</v>
      </c>
      <c r="G23" s="78">
        <f t="shared" si="0"/>
        <v>69345961</v>
      </c>
      <c r="H23" s="244">
        <f t="shared" si="0"/>
        <v>2007709</v>
      </c>
      <c r="I23" s="263">
        <f t="shared" ref="I23:N23" si="1">SUM(I9:I22)</f>
        <v>118</v>
      </c>
      <c r="J23" s="78">
        <f t="shared" si="1"/>
        <v>116933</v>
      </c>
      <c r="K23" s="78">
        <f t="shared" si="1"/>
        <v>21859</v>
      </c>
      <c r="L23" s="78">
        <f t="shared" si="1"/>
        <v>3567754</v>
      </c>
      <c r="M23" s="78">
        <f t="shared" si="1"/>
        <v>3241019</v>
      </c>
      <c r="N23" s="244">
        <f t="shared" si="1"/>
        <v>326735</v>
      </c>
    </row>
    <row r="24" spans="1:14" ht="24" customHeight="1" x14ac:dyDescent="0.2">
      <c r="A24" s="65">
        <v>15</v>
      </c>
      <c r="B24" s="255" t="s">
        <v>189</v>
      </c>
      <c r="C24" s="81">
        <v>3528</v>
      </c>
      <c r="D24" s="79">
        <v>10761</v>
      </c>
      <c r="E24" s="79">
        <v>537</v>
      </c>
      <c r="F24" s="79">
        <v>1355503</v>
      </c>
      <c r="G24" s="79">
        <v>1317839</v>
      </c>
      <c r="H24" s="80">
        <v>37664</v>
      </c>
      <c r="I24" s="81">
        <v>5</v>
      </c>
      <c r="J24" s="79">
        <v>1646</v>
      </c>
      <c r="K24" s="79">
        <v>375</v>
      </c>
      <c r="L24" s="79">
        <v>44072</v>
      </c>
      <c r="M24" s="79">
        <v>39420</v>
      </c>
      <c r="N24" s="80">
        <v>4652</v>
      </c>
    </row>
    <row r="25" spans="1:14" ht="24" customHeight="1" x14ac:dyDescent="0.2">
      <c r="A25" s="69">
        <v>16</v>
      </c>
      <c r="B25" s="256" t="s">
        <v>38</v>
      </c>
      <c r="C25" s="72">
        <v>2280</v>
      </c>
      <c r="D25" s="70">
        <v>7788</v>
      </c>
      <c r="E25" s="70">
        <v>516</v>
      </c>
      <c r="F25" s="70">
        <v>782815</v>
      </c>
      <c r="G25" s="70">
        <v>755557</v>
      </c>
      <c r="H25" s="71">
        <v>27258</v>
      </c>
      <c r="I25" s="72">
        <v>7</v>
      </c>
      <c r="J25" s="70">
        <v>1293</v>
      </c>
      <c r="K25" s="70">
        <v>332</v>
      </c>
      <c r="L25" s="70">
        <v>31340</v>
      </c>
      <c r="M25" s="70">
        <v>27712</v>
      </c>
      <c r="N25" s="71">
        <v>3628</v>
      </c>
    </row>
    <row r="26" spans="1:14" ht="24" customHeight="1" x14ac:dyDescent="0.2">
      <c r="A26" s="69">
        <v>17</v>
      </c>
      <c r="B26" s="256" t="s">
        <v>39</v>
      </c>
      <c r="C26" s="72">
        <v>1321</v>
      </c>
      <c r="D26" s="70">
        <v>4093</v>
      </c>
      <c r="E26" s="70">
        <v>327</v>
      </c>
      <c r="F26" s="70">
        <v>393048</v>
      </c>
      <c r="G26" s="70">
        <v>378722</v>
      </c>
      <c r="H26" s="71">
        <v>14326</v>
      </c>
      <c r="I26" s="72">
        <v>6</v>
      </c>
      <c r="J26" s="70">
        <v>1171</v>
      </c>
      <c r="K26" s="70">
        <v>319</v>
      </c>
      <c r="L26" s="70">
        <v>28812</v>
      </c>
      <c r="M26" s="70">
        <v>25441</v>
      </c>
      <c r="N26" s="71">
        <v>3371</v>
      </c>
    </row>
    <row r="27" spans="1:14" ht="24" customHeight="1" x14ac:dyDescent="0.2">
      <c r="A27" s="69">
        <v>18</v>
      </c>
      <c r="B27" s="256" t="s">
        <v>40</v>
      </c>
      <c r="C27" s="72">
        <v>1457</v>
      </c>
      <c r="D27" s="70">
        <v>4088</v>
      </c>
      <c r="E27" s="70">
        <v>246</v>
      </c>
      <c r="F27" s="70">
        <v>451365</v>
      </c>
      <c r="G27" s="70">
        <v>437057</v>
      </c>
      <c r="H27" s="71">
        <v>14308</v>
      </c>
      <c r="I27" s="72">
        <v>6</v>
      </c>
      <c r="J27" s="70">
        <v>595</v>
      </c>
      <c r="K27" s="70">
        <v>178</v>
      </c>
      <c r="L27" s="70">
        <v>12791</v>
      </c>
      <c r="M27" s="70">
        <v>11123</v>
      </c>
      <c r="N27" s="71">
        <v>1668</v>
      </c>
    </row>
    <row r="28" spans="1:14" ht="24" customHeight="1" x14ac:dyDescent="0.2">
      <c r="A28" s="69">
        <v>19</v>
      </c>
      <c r="B28" s="256" t="s">
        <v>41</v>
      </c>
      <c r="C28" s="72">
        <v>1828</v>
      </c>
      <c r="D28" s="70">
        <v>4785</v>
      </c>
      <c r="E28" s="70">
        <v>312</v>
      </c>
      <c r="F28" s="70">
        <v>512778</v>
      </c>
      <c r="G28" s="70">
        <v>496030</v>
      </c>
      <c r="H28" s="71">
        <v>16748</v>
      </c>
      <c r="I28" s="72">
        <v>5</v>
      </c>
      <c r="J28" s="70">
        <v>768</v>
      </c>
      <c r="K28" s="70">
        <v>215</v>
      </c>
      <c r="L28" s="70">
        <v>16384</v>
      </c>
      <c r="M28" s="70">
        <v>14212</v>
      </c>
      <c r="N28" s="71">
        <v>2172</v>
      </c>
    </row>
    <row r="29" spans="1:14" ht="24" customHeight="1" x14ac:dyDescent="0.2">
      <c r="A29" s="69">
        <v>20</v>
      </c>
      <c r="B29" s="256" t="s">
        <v>42</v>
      </c>
      <c r="C29" s="72">
        <v>4168</v>
      </c>
      <c r="D29" s="70">
        <v>12741</v>
      </c>
      <c r="E29" s="70">
        <v>773</v>
      </c>
      <c r="F29" s="70">
        <v>1553779</v>
      </c>
      <c r="G29" s="70">
        <v>1509185</v>
      </c>
      <c r="H29" s="71">
        <v>44594</v>
      </c>
      <c r="I29" s="72">
        <v>8</v>
      </c>
      <c r="J29" s="70">
        <v>2820</v>
      </c>
      <c r="K29" s="70">
        <v>576</v>
      </c>
      <c r="L29" s="70">
        <v>80758</v>
      </c>
      <c r="M29" s="70">
        <v>72764</v>
      </c>
      <c r="N29" s="71">
        <v>7994</v>
      </c>
    </row>
    <row r="30" spans="1:14" ht="24" customHeight="1" x14ac:dyDescent="0.2">
      <c r="A30" s="69">
        <v>21</v>
      </c>
      <c r="B30" s="256" t="s">
        <v>43</v>
      </c>
      <c r="C30" s="72">
        <v>3695</v>
      </c>
      <c r="D30" s="70">
        <v>8437</v>
      </c>
      <c r="E30" s="70">
        <v>441</v>
      </c>
      <c r="F30" s="70">
        <v>1045252</v>
      </c>
      <c r="G30" s="70">
        <v>1015722</v>
      </c>
      <c r="H30" s="71">
        <v>29530</v>
      </c>
      <c r="I30" s="72">
        <v>4</v>
      </c>
      <c r="J30" s="70">
        <v>2215</v>
      </c>
      <c r="K30" s="70">
        <v>375</v>
      </c>
      <c r="L30" s="70">
        <v>76804</v>
      </c>
      <c r="M30" s="70">
        <v>70407</v>
      </c>
      <c r="N30" s="71">
        <v>6397</v>
      </c>
    </row>
    <row r="31" spans="1:14" ht="24" customHeight="1" x14ac:dyDescent="0.2">
      <c r="A31" s="69">
        <v>22</v>
      </c>
      <c r="B31" s="256" t="s">
        <v>44</v>
      </c>
      <c r="C31" s="72">
        <v>1444</v>
      </c>
      <c r="D31" s="70">
        <v>3763</v>
      </c>
      <c r="E31" s="70">
        <v>282</v>
      </c>
      <c r="F31" s="70">
        <v>347159</v>
      </c>
      <c r="G31" s="70">
        <v>333988</v>
      </c>
      <c r="H31" s="71">
        <v>13171</v>
      </c>
      <c r="I31" s="72">
        <v>5</v>
      </c>
      <c r="J31" s="70">
        <v>864</v>
      </c>
      <c r="K31" s="70">
        <v>249</v>
      </c>
      <c r="L31" s="70">
        <v>17509</v>
      </c>
      <c r="M31" s="70">
        <v>15139</v>
      </c>
      <c r="N31" s="71">
        <v>2370</v>
      </c>
    </row>
    <row r="32" spans="1:14" ht="24" customHeight="1" x14ac:dyDescent="0.2">
      <c r="A32" s="69">
        <v>23</v>
      </c>
      <c r="B32" s="256" t="s">
        <v>45</v>
      </c>
      <c r="C32" s="72">
        <v>2900</v>
      </c>
      <c r="D32" s="70">
        <v>10959</v>
      </c>
      <c r="E32" s="70">
        <v>531</v>
      </c>
      <c r="F32" s="70">
        <v>1428497</v>
      </c>
      <c r="G32" s="70">
        <v>1390140</v>
      </c>
      <c r="H32" s="71">
        <v>38357</v>
      </c>
      <c r="I32" s="72">
        <v>6</v>
      </c>
      <c r="J32" s="70">
        <v>1663</v>
      </c>
      <c r="K32" s="70">
        <v>374</v>
      </c>
      <c r="L32" s="70">
        <v>45547</v>
      </c>
      <c r="M32" s="70">
        <v>40806</v>
      </c>
      <c r="N32" s="71">
        <v>4741</v>
      </c>
    </row>
    <row r="33" spans="1:14" ht="24" customHeight="1" x14ac:dyDescent="0.2">
      <c r="A33" s="69">
        <v>24</v>
      </c>
      <c r="B33" s="256" t="s">
        <v>46</v>
      </c>
      <c r="C33" s="72">
        <v>2038</v>
      </c>
      <c r="D33" s="70">
        <v>6845</v>
      </c>
      <c r="E33" s="70">
        <v>522</v>
      </c>
      <c r="F33" s="70">
        <v>656289</v>
      </c>
      <c r="G33" s="70">
        <v>632331</v>
      </c>
      <c r="H33" s="71">
        <v>23958</v>
      </c>
      <c r="I33" s="72">
        <v>8</v>
      </c>
      <c r="J33" s="70">
        <v>1972</v>
      </c>
      <c r="K33" s="70">
        <v>456</v>
      </c>
      <c r="L33" s="70">
        <v>52311</v>
      </c>
      <c r="M33" s="70">
        <v>46691</v>
      </c>
      <c r="N33" s="71">
        <v>5620</v>
      </c>
    </row>
    <row r="34" spans="1:14" ht="24" customHeight="1" x14ac:dyDescent="0.2">
      <c r="A34" s="73">
        <v>25</v>
      </c>
      <c r="B34" s="257" t="s">
        <v>211</v>
      </c>
      <c r="C34" s="77">
        <v>1513</v>
      </c>
      <c r="D34" s="75">
        <v>5231</v>
      </c>
      <c r="E34" s="75">
        <v>417</v>
      </c>
      <c r="F34" s="75">
        <v>473898</v>
      </c>
      <c r="G34" s="75">
        <v>455589</v>
      </c>
      <c r="H34" s="76">
        <v>18309</v>
      </c>
      <c r="I34" s="77">
        <v>6</v>
      </c>
      <c r="J34" s="75">
        <v>1102</v>
      </c>
      <c r="K34" s="75">
        <v>356</v>
      </c>
      <c r="L34" s="75">
        <v>22221</v>
      </c>
      <c r="M34" s="75">
        <v>19041</v>
      </c>
      <c r="N34" s="76">
        <v>3180</v>
      </c>
    </row>
    <row r="35" spans="1:14" ht="24" customHeight="1" x14ac:dyDescent="0.2">
      <c r="A35" s="82"/>
      <c r="B35" s="258" t="s">
        <v>307</v>
      </c>
      <c r="C35" s="263">
        <f t="shared" ref="C35:H35" si="2">SUM(C24:C34)</f>
        <v>26172</v>
      </c>
      <c r="D35" s="78">
        <f t="shared" si="2"/>
        <v>79491</v>
      </c>
      <c r="E35" s="78">
        <f t="shared" si="2"/>
        <v>4904</v>
      </c>
      <c r="F35" s="78">
        <f t="shared" si="2"/>
        <v>9000383</v>
      </c>
      <c r="G35" s="78">
        <f t="shared" si="2"/>
        <v>8722160</v>
      </c>
      <c r="H35" s="244">
        <f t="shared" si="2"/>
        <v>278223</v>
      </c>
      <c r="I35" s="263">
        <f t="shared" ref="I35:N35" si="3">SUM(I24:I34)</f>
        <v>66</v>
      </c>
      <c r="J35" s="78">
        <f t="shared" si="3"/>
        <v>16109</v>
      </c>
      <c r="K35" s="78">
        <f t="shared" si="3"/>
        <v>3805</v>
      </c>
      <c r="L35" s="78">
        <f t="shared" si="3"/>
        <v>428549</v>
      </c>
      <c r="M35" s="78">
        <f t="shared" si="3"/>
        <v>382756</v>
      </c>
      <c r="N35" s="244">
        <f t="shared" si="3"/>
        <v>45793</v>
      </c>
    </row>
    <row r="36" spans="1:14" ht="24" customHeight="1" thickBot="1" x14ac:dyDescent="0.2">
      <c r="A36" s="83"/>
      <c r="B36" s="259" t="s">
        <v>47</v>
      </c>
      <c r="C36" s="264">
        <f t="shared" ref="C36:N36" si="4">SUM(C23,C35)</f>
        <v>124492</v>
      </c>
      <c r="D36" s="84">
        <f t="shared" si="4"/>
        <v>653207</v>
      </c>
      <c r="E36" s="84">
        <f t="shared" si="4"/>
        <v>31495</v>
      </c>
      <c r="F36" s="84">
        <f t="shared" si="4"/>
        <v>80354053</v>
      </c>
      <c r="G36" s="84">
        <f t="shared" si="4"/>
        <v>78068121</v>
      </c>
      <c r="H36" s="245">
        <f t="shared" si="4"/>
        <v>2285932</v>
      </c>
      <c r="I36" s="264">
        <f t="shared" si="4"/>
        <v>184</v>
      </c>
      <c r="J36" s="84">
        <f t="shared" si="4"/>
        <v>133042</v>
      </c>
      <c r="K36" s="84">
        <f t="shared" si="4"/>
        <v>25664</v>
      </c>
      <c r="L36" s="84">
        <f t="shared" si="4"/>
        <v>3996303</v>
      </c>
      <c r="M36" s="84">
        <f t="shared" si="4"/>
        <v>3623775</v>
      </c>
      <c r="N36" s="245">
        <f t="shared" si="4"/>
        <v>372528</v>
      </c>
    </row>
    <row r="38" spans="1:14" x14ac:dyDescent="0.15">
      <c r="B38" s="160" t="s">
        <v>483</v>
      </c>
      <c r="C38" s="7">
        <f>SUM(C9:C22,C24:C34)</f>
        <v>124492</v>
      </c>
      <c r="D38" s="7">
        <f>SUM(D9:D22,D24:D34)</f>
        <v>653207</v>
      </c>
      <c r="E38" s="7">
        <f>SUM(E9:E22,E24:E34)</f>
        <v>31495</v>
      </c>
      <c r="F38" s="7">
        <f>SUM(G38:H38)</f>
        <v>80354053</v>
      </c>
      <c r="G38" s="7">
        <f>SUM(G9:G22,G24:G34)</f>
        <v>78068121</v>
      </c>
      <c r="H38" s="7">
        <f>SUM(H9:H22,H24:H34)</f>
        <v>2285932</v>
      </c>
      <c r="I38" s="7">
        <f>SUM(I9:I22,I24:I34)</f>
        <v>184</v>
      </c>
      <c r="J38" s="7">
        <f>SUM(J9:J22,J24:J34)</f>
        <v>133042</v>
      </c>
      <c r="K38" s="7">
        <f>SUM(K9:K22,K24:K34)</f>
        <v>25664</v>
      </c>
      <c r="L38" s="7">
        <f>SUM(M38:N38)</f>
        <v>3996303</v>
      </c>
      <c r="M38" s="7">
        <f>SUM(M9:M22,M24:M34)</f>
        <v>3623775</v>
      </c>
      <c r="N38" s="7">
        <f>SUM(N9:N22,N24:N34)</f>
        <v>372528</v>
      </c>
    </row>
    <row r="39" spans="1:14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I39" s="7">
        <f>I36-I38</f>
        <v>0</v>
      </c>
      <c r="J39" s="7">
        <f>J36-J38</f>
        <v>0</v>
      </c>
      <c r="K39" s="7">
        <f>K36-K38</f>
        <v>0</v>
      </c>
      <c r="L39" s="7">
        <f>L36-L38</f>
        <v>0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15" orientation="landscape" useFirstPageNumber="1" r:id="rId1"/>
  <headerFooter alignWithMargins="0"/>
  <colBreaks count="1" manualBreakCount="1">
    <brk id="8" max="3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C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4.875" style="7" customWidth="1"/>
    <col min="2" max="2" width="13.875" style="7" customWidth="1"/>
    <col min="3" max="6" width="25.875" style="7" customWidth="1"/>
    <col min="7" max="7" width="24.875" style="7" customWidth="1"/>
    <col min="8" max="8" width="23.125" style="7" customWidth="1"/>
    <col min="9" max="9" width="22.125" style="7" customWidth="1"/>
    <col min="10" max="10" width="24.875" style="7" customWidth="1"/>
    <col min="11" max="11" width="22.875" style="7" customWidth="1"/>
    <col min="12" max="12" width="24.875" style="7" customWidth="1"/>
    <col min="13" max="13" width="22.625" style="7" customWidth="1"/>
    <col min="14" max="14" width="23.125" style="7" customWidth="1"/>
    <col min="15" max="17" width="23.375" style="7" customWidth="1"/>
    <col min="18" max="18" width="23.375" style="346" customWidth="1"/>
    <col min="19" max="21" width="23.375" style="7" customWidth="1"/>
    <col min="22" max="16384" width="11" style="7"/>
  </cols>
  <sheetData>
    <row r="1" spans="1:211" ht="20.100000000000001" customHeight="1" x14ac:dyDescent="0.15"/>
    <row r="2" spans="1:211" ht="20.100000000000001" customHeight="1" x14ac:dyDescent="0.15">
      <c r="B2" s="25"/>
      <c r="C2" s="294" t="s">
        <v>527</v>
      </c>
      <c r="G2" s="294" t="str">
        <f>C2</f>
        <v>第１４表  平成２７年度分市町村民税の所得割額等</v>
      </c>
      <c r="O2" s="294" t="str">
        <f>C2</f>
        <v>第１４表  平成２７年度分市町村民税の所得割額等</v>
      </c>
    </row>
    <row r="3" spans="1:211" s="26" customFormat="1" ht="20.100000000000001" customHeight="1" thickBot="1" x14ac:dyDescent="0.25">
      <c r="C3" s="295" t="s">
        <v>0</v>
      </c>
      <c r="D3" s="85"/>
      <c r="E3" s="85"/>
      <c r="F3" s="212" t="s">
        <v>318</v>
      </c>
      <c r="G3" s="295" t="s">
        <v>2</v>
      </c>
      <c r="H3" s="61"/>
      <c r="I3" s="35"/>
      <c r="L3" s="85"/>
      <c r="M3" s="85"/>
      <c r="N3" s="212" t="s">
        <v>70</v>
      </c>
      <c r="O3" s="295" t="s">
        <v>3</v>
      </c>
      <c r="P3" s="61"/>
      <c r="R3" s="347"/>
      <c r="U3" s="212" t="s">
        <v>70</v>
      </c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</row>
    <row r="4" spans="1:211" ht="24" customHeight="1" x14ac:dyDescent="0.15">
      <c r="A4" s="27"/>
      <c r="B4" s="248"/>
      <c r="C4" s="144" t="s">
        <v>14</v>
      </c>
      <c r="D4" s="30"/>
      <c r="E4" s="30"/>
      <c r="F4" s="222"/>
      <c r="G4" s="272"/>
      <c r="H4" s="87"/>
      <c r="I4" s="273"/>
      <c r="J4" s="234" t="s">
        <v>71</v>
      </c>
      <c r="K4" s="30"/>
      <c r="L4" s="87"/>
      <c r="M4" s="87"/>
      <c r="N4" s="274"/>
      <c r="O4" s="144" t="s">
        <v>72</v>
      </c>
      <c r="P4" s="30"/>
      <c r="Q4" s="30"/>
      <c r="R4" s="368"/>
      <c r="S4" s="30"/>
      <c r="T4" s="30"/>
      <c r="U4" s="31"/>
    </row>
    <row r="5" spans="1:211" ht="24" customHeight="1" x14ac:dyDescent="0.15">
      <c r="A5" s="32"/>
      <c r="B5" s="249"/>
      <c r="C5" s="275"/>
      <c r="D5" s="161"/>
      <c r="E5" s="4"/>
      <c r="F5" s="223"/>
      <c r="G5" s="120"/>
      <c r="H5" s="61"/>
      <c r="I5" s="163"/>
      <c r="J5" s="164"/>
      <c r="K5" s="406" t="s">
        <v>73</v>
      </c>
      <c r="L5" s="407"/>
      <c r="M5" s="407"/>
      <c r="N5" s="408"/>
      <c r="O5" s="403" t="s">
        <v>74</v>
      </c>
      <c r="P5" s="404"/>
      <c r="Q5" s="405"/>
      <c r="R5" s="348"/>
      <c r="S5" s="225"/>
      <c r="T5" s="34"/>
      <c r="U5" s="226"/>
    </row>
    <row r="6" spans="1:211" ht="24" customHeight="1" x14ac:dyDescent="0.2">
      <c r="A6" s="43" t="s">
        <v>9</v>
      </c>
      <c r="B6" s="250"/>
      <c r="C6" s="195" t="s">
        <v>197</v>
      </c>
      <c r="D6" s="147" t="s">
        <v>197</v>
      </c>
      <c r="E6" s="48" t="s">
        <v>12</v>
      </c>
      <c r="F6" s="165" t="s">
        <v>75</v>
      </c>
      <c r="G6" s="123" t="s">
        <v>76</v>
      </c>
      <c r="H6" s="47" t="s">
        <v>77</v>
      </c>
      <c r="I6" s="49" t="s">
        <v>78</v>
      </c>
      <c r="J6" s="62" t="s">
        <v>79</v>
      </c>
      <c r="K6" s="166" t="s">
        <v>344</v>
      </c>
      <c r="L6" s="167" t="s">
        <v>345</v>
      </c>
      <c r="M6" s="2" t="s">
        <v>346</v>
      </c>
      <c r="N6" s="58" t="s">
        <v>79</v>
      </c>
      <c r="O6" s="276" t="s">
        <v>344</v>
      </c>
      <c r="P6" s="168" t="s">
        <v>348</v>
      </c>
      <c r="Q6" s="3" t="s">
        <v>79</v>
      </c>
      <c r="R6" s="349" t="s">
        <v>534</v>
      </c>
      <c r="S6" s="4" t="s">
        <v>356</v>
      </c>
      <c r="T6" s="5" t="s">
        <v>173</v>
      </c>
      <c r="U6" s="201" t="s">
        <v>441</v>
      </c>
    </row>
    <row r="7" spans="1:211" ht="24" customHeight="1" x14ac:dyDescent="0.2">
      <c r="A7" s="32"/>
      <c r="B7" s="40"/>
      <c r="C7" s="156" t="s">
        <v>198</v>
      </c>
      <c r="D7" s="111" t="s">
        <v>199</v>
      </c>
      <c r="E7" s="33"/>
      <c r="F7" s="63" t="s">
        <v>80</v>
      </c>
      <c r="G7" s="227"/>
      <c r="H7" s="33"/>
      <c r="I7" s="121"/>
      <c r="J7" s="159"/>
      <c r="K7" s="121" t="s">
        <v>175</v>
      </c>
      <c r="L7" s="59" t="s">
        <v>354</v>
      </c>
      <c r="M7" s="61" t="s">
        <v>354</v>
      </c>
      <c r="N7" s="63"/>
      <c r="O7" s="277" t="s">
        <v>175</v>
      </c>
      <c r="P7" s="169" t="s">
        <v>355</v>
      </c>
      <c r="Q7" s="38"/>
      <c r="R7" s="349" t="s">
        <v>535</v>
      </c>
      <c r="S7" s="4" t="s">
        <v>357</v>
      </c>
      <c r="T7" s="4" t="s">
        <v>358</v>
      </c>
      <c r="U7" s="201"/>
    </row>
    <row r="8" spans="1:211" s="345" customFormat="1" ht="24" customHeight="1" x14ac:dyDescent="0.2">
      <c r="A8" s="342"/>
      <c r="B8" s="343"/>
      <c r="C8" s="21" t="s">
        <v>291</v>
      </c>
      <c r="D8" s="8" t="s">
        <v>292</v>
      </c>
      <c r="E8" s="8" t="s">
        <v>293</v>
      </c>
      <c r="F8" s="20" t="s">
        <v>294</v>
      </c>
      <c r="G8" s="344" t="s">
        <v>295</v>
      </c>
      <c r="H8" s="8" t="s">
        <v>296</v>
      </c>
      <c r="I8" s="8" t="s">
        <v>297</v>
      </c>
      <c r="J8" s="8" t="s">
        <v>298</v>
      </c>
      <c r="K8" s="8" t="s">
        <v>299</v>
      </c>
      <c r="L8" s="8" t="s">
        <v>300</v>
      </c>
      <c r="M8" s="15" t="s">
        <v>301</v>
      </c>
      <c r="N8" s="16" t="s">
        <v>302</v>
      </c>
      <c r="O8" s="329" t="s">
        <v>303</v>
      </c>
      <c r="P8" s="14" t="s">
        <v>304</v>
      </c>
      <c r="Q8" s="8" t="s">
        <v>305</v>
      </c>
      <c r="R8" s="350" t="s">
        <v>560</v>
      </c>
      <c r="S8" s="8" t="s">
        <v>562</v>
      </c>
      <c r="T8" s="8" t="s">
        <v>563</v>
      </c>
      <c r="U8" s="20" t="s">
        <v>561</v>
      </c>
    </row>
    <row r="9" spans="1:211" ht="24" customHeight="1" x14ac:dyDescent="0.2">
      <c r="A9" s="65">
        <v>1</v>
      </c>
      <c r="B9" s="251" t="s">
        <v>28</v>
      </c>
      <c r="C9" s="68">
        <v>220760</v>
      </c>
      <c r="D9" s="66">
        <v>16062</v>
      </c>
      <c r="E9" s="66">
        <v>236822</v>
      </c>
      <c r="F9" s="67">
        <v>364</v>
      </c>
      <c r="G9" s="68">
        <v>783471111</v>
      </c>
      <c r="H9" s="66">
        <v>6849</v>
      </c>
      <c r="I9" s="66">
        <v>0</v>
      </c>
      <c r="J9" s="66">
        <v>783477960</v>
      </c>
      <c r="K9" s="66">
        <v>11490903</v>
      </c>
      <c r="L9" s="66">
        <v>1077390</v>
      </c>
      <c r="M9" s="66">
        <v>135558</v>
      </c>
      <c r="N9" s="80">
        <v>12703851</v>
      </c>
      <c r="O9" s="68">
        <v>131592</v>
      </c>
      <c r="P9" s="79">
        <v>2271</v>
      </c>
      <c r="Q9" s="66">
        <v>133863</v>
      </c>
      <c r="R9" s="66">
        <v>6222609</v>
      </c>
      <c r="S9" s="66">
        <v>409567</v>
      </c>
      <c r="T9" s="66">
        <v>623932</v>
      </c>
      <c r="U9" s="67">
        <v>803571782</v>
      </c>
    </row>
    <row r="10" spans="1:211" ht="24" customHeight="1" x14ac:dyDescent="0.2">
      <c r="A10" s="69">
        <v>2</v>
      </c>
      <c r="B10" s="252" t="s">
        <v>29</v>
      </c>
      <c r="C10" s="72">
        <v>59356</v>
      </c>
      <c r="D10" s="70">
        <v>5337</v>
      </c>
      <c r="E10" s="70">
        <v>64693</v>
      </c>
      <c r="F10" s="71">
        <v>116</v>
      </c>
      <c r="G10" s="72">
        <v>181633656</v>
      </c>
      <c r="H10" s="70">
        <v>3231</v>
      </c>
      <c r="I10" s="70">
        <v>0</v>
      </c>
      <c r="J10" s="70">
        <v>181636887</v>
      </c>
      <c r="K10" s="70">
        <v>2296398</v>
      </c>
      <c r="L10" s="70">
        <v>133664</v>
      </c>
      <c r="M10" s="70">
        <v>29651</v>
      </c>
      <c r="N10" s="71">
        <v>2459713</v>
      </c>
      <c r="O10" s="72">
        <v>9650</v>
      </c>
      <c r="P10" s="70">
        <v>0</v>
      </c>
      <c r="Q10" s="70">
        <v>9650</v>
      </c>
      <c r="R10" s="70">
        <v>2244066</v>
      </c>
      <c r="S10" s="70">
        <v>83359</v>
      </c>
      <c r="T10" s="70">
        <v>46365</v>
      </c>
      <c r="U10" s="71">
        <v>186480040</v>
      </c>
    </row>
    <row r="11" spans="1:211" ht="24" customHeight="1" x14ac:dyDescent="0.2">
      <c r="A11" s="69">
        <v>3</v>
      </c>
      <c r="B11" s="252" t="s">
        <v>30</v>
      </c>
      <c r="C11" s="72">
        <v>64688</v>
      </c>
      <c r="D11" s="70">
        <v>5992</v>
      </c>
      <c r="E11" s="70">
        <v>70680</v>
      </c>
      <c r="F11" s="71">
        <v>110</v>
      </c>
      <c r="G11" s="72">
        <v>199455636</v>
      </c>
      <c r="H11" s="70">
        <v>2048</v>
      </c>
      <c r="I11" s="70">
        <v>0</v>
      </c>
      <c r="J11" s="70">
        <v>199457684</v>
      </c>
      <c r="K11" s="70">
        <v>1897094</v>
      </c>
      <c r="L11" s="70">
        <v>350814</v>
      </c>
      <c r="M11" s="70">
        <v>2627</v>
      </c>
      <c r="N11" s="71">
        <v>2250535</v>
      </c>
      <c r="O11" s="72">
        <v>43103</v>
      </c>
      <c r="P11" s="70">
        <v>0</v>
      </c>
      <c r="Q11" s="70">
        <v>43103</v>
      </c>
      <c r="R11" s="70">
        <v>468841</v>
      </c>
      <c r="S11" s="70">
        <v>76269</v>
      </c>
      <c r="T11" s="70">
        <v>188603</v>
      </c>
      <c r="U11" s="71">
        <v>202485035</v>
      </c>
    </row>
    <row r="12" spans="1:211" ht="24" customHeight="1" x14ac:dyDescent="0.2">
      <c r="A12" s="69">
        <v>4</v>
      </c>
      <c r="B12" s="252" t="s">
        <v>31</v>
      </c>
      <c r="C12" s="72">
        <v>47933</v>
      </c>
      <c r="D12" s="70">
        <v>4467</v>
      </c>
      <c r="E12" s="70">
        <v>52400</v>
      </c>
      <c r="F12" s="71">
        <v>80</v>
      </c>
      <c r="G12" s="72">
        <v>146153355</v>
      </c>
      <c r="H12" s="70">
        <v>1305</v>
      </c>
      <c r="I12" s="70">
        <v>0</v>
      </c>
      <c r="J12" s="70">
        <v>146154660</v>
      </c>
      <c r="K12" s="70">
        <v>1967800</v>
      </c>
      <c r="L12" s="70">
        <v>39020</v>
      </c>
      <c r="M12" s="70">
        <v>13700</v>
      </c>
      <c r="N12" s="71">
        <v>2020520</v>
      </c>
      <c r="O12" s="72">
        <v>13924</v>
      </c>
      <c r="P12" s="70">
        <v>0</v>
      </c>
      <c r="Q12" s="70">
        <v>13924</v>
      </c>
      <c r="R12" s="70">
        <v>307961</v>
      </c>
      <c r="S12" s="70">
        <v>30657</v>
      </c>
      <c r="T12" s="70">
        <v>44166</v>
      </c>
      <c r="U12" s="71">
        <v>148571888</v>
      </c>
    </row>
    <row r="13" spans="1:211" ht="24" customHeight="1" x14ac:dyDescent="0.2">
      <c r="A13" s="69">
        <v>5</v>
      </c>
      <c r="B13" s="252" t="s">
        <v>32</v>
      </c>
      <c r="C13" s="72">
        <v>40436</v>
      </c>
      <c r="D13" s="70">
        <v>3740</v>
      </c>
      <c r="E13" s="70">
        <v>44176</v>
      </c>
      <c r="F13" s="71">
        <v>77</v>
      </c>
      <c r="G13" s="72">
        <v>122067355</v>
      </c>
      <c r="H13" s="70">
        <v>59321</v>
      </c>
      <c r="I13" s="70">
        <v>0</v>
      </c>
      <c r="J13" s="70">
        <v>122126676</v>
      </c>
      <c r="K13" s="70">
        <v>1346873</v>
      </c>
      <c r="L13" s="70">
        <v>239457</v>
      </c>
      <c r="M13" s="70">
        <v>0</v>
      </c>
      <c r="N13" s="71">
        <v>1586330</v>
      </c>
      <c r="O13" s="72">
        <v>33190</v>
      </c>
      <c r="P13" s="70">
        <v>0</v>
      </c>
      <c r="Q13" s="70">
        <v>33190</v>
      </c>
      <c r="R13" s="70">
        <v>513884</v>
      </c>
      <c r="S13" s="70">
        <v>50161</v>
      </c>
      <c r="T13" s="70">
        <v>16683</v>
      </c>
      <c r="U13" s="71">
        <v>124326924</v>
      </c>
    </row>
    <row r="14" spans="1:211" ht="24" customHeight="1" x14ac:dyDescent="0.2">
      <c r="A14" s="69">
        <v>6</v>
      </c>
      <c r="B14" s="252" t="s">
        <v>33</v>
      </c>
      <c r="C14" s="72">
        <v>35041</v>
      </c>
      <c r="D14" s="70">
        <v>2671</v>
      </c>
      <c r="E14" s="70">
        <v>37712</v>
      </c>
      <c r="F14" s="71">
        <v>57</v>
      </c>
      <c r="G14" s="72">
        <v>98228315</v>
      </c>
      <c r="H14" s="70">
        <v>22323</v>
      </c>
      <c r="I14" s="70">
        <v>0</v>
      </c>
      <c r="J14" s="70">
        <v>98250638</v>
      </c>
      <c r="K14" s="70">
        <v>998823</v>
      </c>
      <c r="L14" s="70">
        <v>0</v>
      </c>
      <c r="M14" s="70">
        <v>0</v>
      </c>
      <c r="N14" s="71">
        <v>998823</v>
      </c>
      <c r="O14" s="72">
        <v>7684</v>
      </c>
      <c r="P14" s="70">
        <v>0</v>
      </c>
      <c r="Q14" s="70">
        <v>7684</v>
      </c>
      <c r="R14" s="70">
        <v>366569</v>
      </c>
      <c r="S14" s="70">
        <v>27756</v>
      </c>
      <c r="T14" s="70">
        <v>38808</v>
      </c>
      <c r="U14" s="71">
        <v>99690278</v>
      </c>
    </row>
    <row r="15" spans="1:211" ht="24" customHeight="1" x14ac:dyDescent="0.2">
      <c r="A15" s="69">
        <v>7</v>
      </c>
      <c r="B15" s="252" t="s">
        <v>34</v>
      </c>
      <c r="C15" s="72">
        <v>67374</v>
      </c>
      <c r="D15" s="70">
        <v>6137</v>
      </c>
      <c r="E15" s="70">
        <v>73511</v>
      </c>
      <c r="F15" s="71">
        <v>102</v>
      </c>
      <c r="G15" s="72">
        <v>227120702</v>
      </c>
      <c r="H15" s="70">
        <v>3433</v>
      </c>
      <c r="I15" s="70">
        <v>0</v>
      </c>
      <c r="J15" s="70">
        <v>227124135</v>
      </c>
      <c r="K15" s="70">
        <v>3774544</v>
      </c>
      <c r="L15" s="70">
        <v>106786</v>
      </c>
      <c r="M15" s="70">
        <v>6111</v>
      </c>
      <c r="N15" s="71">
        <v>3887441</v>
      </c>
      <c r="O15" s="72">
        <v>22908</v>
      </c>
      <c r="P15" s="70">
        <v>0</v>
      </c>
      <c r="Q15" s="70">
        <v>22908</v>
      </c>
      <c r="R15" s="70">
        <v>530091</v>
      </c>
      <c r="S15" s="70">
        <v>71921</v>
      </c>
      <c r="T15" s="70">
        <v>124363</v>
      </c>
      <c r="U15" s="71">
        <v>231760859</v>
      </c>
    </row>
    <row r="16" spans="1:211" ht="24" customHeight="1" x14ac:dyDescent="0.2">
      <c r="A16" s="69">
        <v>8</v>
      </c>
      <c r="B16" s="252" t="s">
        <v>35</v>
      </c>
      <c r="C16" s="72">
        <v>32446</v>
      </c>
      <c r="D16" s="70">
        <v>3064</v>
      </c>
      <c r="E16" s="70">
        <v>35510</v>
      </c>
      <c r="F16" s="71">
        <v>66</v>
      </c>
      <c r="G16" s="72">
        <v>99882656</v>
      </c>
      <c r="H16" s="70">
        <v>0</v>
      </c>
      <c r="I16" s="70">
        <v>0</v>
      </c>
      <c r="J16" s="70">
        <v>99882656</v>
      </c>
      <c r="K16" s="70">
        <v>1022737</v>
      </c>
      <c r="L16" s="70">
        <v>3140</v>
      </c>
      <c r="M16" s="70">
        <v>15886</v>
      </c>
      <c r="N16" s="71">
        <v>1041763</v>
      </c>
      <c r="O16" s="72">
        <v>308</v>
      </c>
      <c r="P16" s="70">
        <v>0</v>
      </c>
      <c r="Q16" s="70">
        <v>308</v>
      </c>
      <c r="R16" s="70">
        <v>139046</v>
      </c>
      <c r="S16" s="70">
        <v>43237</v>
      </c>
      <c r="T16" s="70">
        <v>50912</v>
      </c>
      <c r="U16" s="71">
        <v>101157922</v>
      </c>
    </row>
    <row r="17" spans="1:21" ht="24" customHeight="1" x14ac:dyDescent="0.2">
      <c r="A17" s="69">
        <v>9</v>
      </c>
      <c r="B17" s="252" t="s">
        <v>36</v>
      </c>
      <c r="C17" s="72">
        <v>28664</v>
      </c>
      <c r="D17" s="70">
        <v>2542</v>
      </c>
      <c r="E17" s="70">
        <v>31206</v>
      </c>
      <c r="F17" s="71">
        <v>44</v>
      </c>
      <c r="G17" s="72">
        <v>87348536</v>
      </c>
      <c r="H17" s="70">
        <v>6131</v>
      </c>
      <c r="I17" s="70">
        <v>0</v>
      </c>
      <c r="J17" s="70">
        <v>87354667</v>
      </c>
      <c r="K17" s="70">
        <v>1118197</v>
      </c>
      <c r="L17" s="70">
        <v>89981</v>
      </c>
      <c r="M17" s="70">
        <v>766</v>
      </c>
      <c r="N17" s="71">
        <v>1208944</v>
      </c>
      <c r="O17" s="72">
        <v>6327</v>
      </c>
      <c r="P17" s="70">
        <v>0</v>
      </c>
      <c r="Q17" s="70">
        <v>6327</v>
      </c>
      <c r="R17" s="70">
        <v>154751</v>
      </c>
      <c r="S17" s="70">
        <v>40942</v>
      </c>
      <c r="T17" s="70">
        <v>64330</v>
      </c>
      <c r="U17" s="71">
        <v>88829961</v>
      </c>
    </row>
    <row r="18" spans="1:21" ht="24" customHeight="1" x14ac:dyDescent="0.2">
      <c r="A18" s="69">
        <v>10</v>
      </c>
      <c r="B18" s="252" t="s">
        <v>190</v>
      </c>
      <c r="C18" s="72">
        <v>13615</v>
      </c>
      <c r="D18" s="70">
        <v>1068</v>
      </c>
      <c r="E18" s="70">
        <v>14683</v>
      </c>
      <c r="F18" s="71">
        <v>19</v>
      </c>
      <c r="G18" s="72">
        <v>40535996</v>
      </c>
      <c r="H18" s="70">
        <v>7556</v>
      </c>
      <c r="I18" s="70">
        <v>0</v>
      </c>
      <c r="J18" s="70">
        <v>40543552</v>
      </c>
      <c r="K18" s="70">
        <v>274455</v>
      </c>
      <c r="L18" s="70">
        <v>47056</v>
      </c>
      <c r="M18" s="70">
        <v>0</v>
      </c>
      <c r="N18" s="71">
        <v>321511</v>
      </c>
      <c r="O18" s="72">
        <v>7448</v>
      </c>
      <c r="P18" s="70">
        <v>0</v>
      </c>
      <c r="Q18" s="70">
        <v>7448</v>
      </c>
      <c r="R18" s="70">
        <v>119162</v>
      </c>
      <c r="S18" s="70">
        <v>20935</v>
      </c>
      <c r="T18" s="70">
        <v>16553</v>
      </c>
      <c r="U18" s="71">
        <v>41029161</v>
      </c>
    </row>
    <row r="19" spans="1:21" ht="24" customHeight="1" x14ac:dyDescent="0.2">
      <c r="A19" s="69">
        <v>11</v>
      </c>
      <c r="B19" s="252" t="s">
        <v>191</v>
      </c>
      <c r="C19" s="72">
        <v>48047</v>
      </c>
      <c r="D19" s="70">
        <v>4227</v>
      </c>
      <c r="E19" s="70">
        <v>52274</v>
      </c>
      <c r="F19" s="71">
        <v>91</v>
      </c>
      <c r="G19" s="72">
        <v>148517220</v>
      </c>
      <c r="H19" s="70">
        <v>3322</v>
      </c>
      <c r="I19" s="70">
        <v>0</v>
      </c>
      <c r="J19" s="70">
        <v>148520542</v>
      </c>
      <c r="K19" s="70">
        <v>1991927</v>
      </c>
      <c r="L19" s="70">
        <v>98338</v>
      </c>
      <c r="M19" s="70">
        <v>43711</v>
      </c>
      <c r="N19" s="71">
        <v>2133976</v>
      </c>
      <c r="O19" s="72">
        <v>85831</v>
      </c>
      <c r="P19" s="70">
        <v>0</v>
      </c>
      <c r="Q19" s="70">
        <v>85831</v>
      </c>
      <c r="R19" s="70">
        <v>209906</v>
      </c>
      <c r="S19" s="70">
        <v>53515</v>
      </c>
      <c r="T19" s="70">
        <v>31687</v>
      </c>
      <c r="U19" s="71">
        <v>151035457</v>
      </c>
    </row>
    <row r="20" spans="1:21" ht="24" customHeight="1" x14ac:dyDescent="0.2">
      <c r="A20" s="69">
        <v>12</v>
      </c>
      <c r="B20" s="252" t="s">
        <v>192</v>
      </c>
      <c r="C20" s="72">
        <v>17406</v>
      </c>
      <c r="D20" s="70">
        <v>1695</v>
      </c>
      <c r="E20" s="70">
        <v>19101</v>
      </c>
      <c r="F20" s="71">
        <v>22</v>
      </c>
      <c r="G20" s="72">
        <v>55729930</v>
      </c>
      <c r="H20" s="70">
        <v>5818</v>
      </c>
      <c r="I20" s="70">
        <v>0</v>
      </c>
      <c r="J20" s="70">
        <v>55735748</v>
      </c>
      <c r="K20" s="70">
        <v>466072</v>
      </c>
      <c r="L20" s="70">
        <v>7552</v>
      </c>
      <c r="M20" s="70">
        <v>0</v>
      </c>
      <c r="N20" s="71">
        <v>473624</v>
      </c>
      <c r="O20" s="72">
        <v>6037</v>
      </c>
      <c r="P20" s="70">
        <v>0</v>
      </c>
      <c r="Q20" s="70">
        <v>6037</v>
      </c>
      <c r="R20" s="70">
        <v>152337</v>
      </c>
      <c r="S20" s="70">
        <v>9966</v>
      </c>
      <c r="T20" s="70">
        <v>16993</v>
      </c>
      <c r="U20" s="71">
        <v>56394705</v>
      </c>
    </row>
    <row r="21" spans="1:21" ht="24" customHeight="1" x14ac:dyDescent="0.2">
      <c r="A21" s="73">
        <v>13</v>
      </c>
      <c r="B21" s="253" t="s">
        <v>207</v>
      </c>
      <c r="C21" s="72">
        <v>10664</v>
      </c>
      <c r="D21" s="70">
        <v>925</v>
      </c>
      <c r="E21" s="70">
        <v>11589</v>
      </c>
      <c r="F21" s="71">
        <v>23</v>
      </c>
      <c r="G21" s="72">
        <v>30263499</v>
      </c>
      <c r="H21" s="70">
        <v>1597</v>
      </c>
      <c r="I21" s="70">
        <v>0</v>
      </c>
      <c r="J21" s="70">
        <v>30265096</v>
      </c>
      <c r="K21" s="70">
        <v>223055</v>
      </c>
      <c r="L21" s="70">
        <v>0</v>
      </c>
      <c r="M21" s="70">
        <v>0</v>
      </c>
      <c r="N21" s="71">
        <v>223055</v>
      </c>
      <c r="O21" s="72">
        <v>9041</v>
      </c>
      <c r="P21" s="70">
        <v>0</v>
      </c>
      <c r="Q21" s="70">
        <v>9041</v>
      </c>
      <c r="R21" s="70">
        <v>23050</v>
      </c>
      <c r="S21" s="70">
        <v>4879</v>
      </c>
      <c r="T21" s="70">
        <v>15428</v>
      </c>
      <c r="U21" s="71">
        <v>30540549</v>
      </c>
    </row>
    <row r="22" spans="1:21" ht="24" customHeight="1" x14ac:dyDescent="0.2">
      <c r="A22" s="211">
        <v>14</v>
      </c>
      <c r="B22" s="254" t="s">
        <v>208</v>
      </c>
      <c r="C22" s="77">
        <v>24685</v>
      </c>
      <c r="D22" s="75">
        <v>1917</v>
      </c>
      <c r="E22" s="75">
        <v>26602</v>
      </c>
      <c r="F22" s="76">
        <v>34</v>
      </c>
      <c r="G22" s="77">
        <v>93669193</v>
      </c>
      <c r="H22" s="75">
        <v>0</v>
      </c>
      <c r="I22" s="75">
        <v>0</v>
      </c>
      <c r="J22" s="75">
        <v>93669193</v>
      </c>
      <c r="K22" s="75">
        <v>1096941</v>
      </c>
      <c r="L22" s="75">
        <v>117147</v>
      </c>
      <c r="M22" s="75">
        <v>0</v>
      </c>
      <c r="N22" s="76">
        <v>1214088</v>
      </c>
      <c r="O22" s="77">
        <v>7770</v>
      </c>
      <c r="P22" s="75">
        <v>0</v>
      </c>
      <c r="Q22" s="75">
        <v>7770</v>
      </c>
      <c r="R22" s="75">
        <v>129779</v>
      </c>
      <c r="S22" s="75">
        <v>25128</v>
      </c>
      <c r="T22" s="75">
        <v>22841</v>
      </c>
      <c r="U22" s="76">
        <v>95068799</v>
      </c>
    </row>
    <row r="23" spans="1:21" ht="24" customHeight="1" x14ac:dyDescent="0.2">
      <c r="A23" s="32"/>
      <c r="B23" s="40" t="s">
        <v>306</v>
      </c>
      <c r="C23" s="263">
        <f>SUM(C9:C22)</f>
        <v>711115</v>
      </c>
      <c r="D23" s="78">
        <f>SUM(D9:D22)</f>
        <v>59844</v>
      </c>
      <c r="E23" s="78">
        <f>SUM(E9:E22)</f>
        <v>770959</v>
      </c>
      <c r="F23" s="244">
        <f>SUM(F9:F22)</f>
        <v>1205</v>
      </c>
      <c r="G23" s="263">
        <f t="shared" ref="G23:U23" si="0">SUM(G9:G22)</f>
        <v>2314077160</v>
      </c>
      <c r="H23" s="78">
        <f t="shared" si="0"/>
        <v>122934</v>
      </c>
      <c r="I23" s="78">
        <f t="shared" si="0"/>
        <v>0</v>
      </c>
      <c r="J23" s="78">
        <f t="shared" si="0"/>
        <v>2314200094</v>
      </c>
      <c r="K23" s="78">
        <f t="shared" si="0"/>
        <v>29965819</v>
      </c>
      <c r="L23" s="78">
        <f t="shared" si="0"/>
        <v>2310345</v>
      </c>
      <c r="M23" s="78">
        <f t="shared" si="0"/>
        <v>248010</v>
      </c>
      <c r="N23" s="244">
        <f t="shared" si="0"/>
        <v>32524174</v>
      </c>
      <c r="O23" s="263">
        <f t="shared" si="0"/>
        <v>384813</v>
      </c>
      <c r="P23" s="78">
        <f t="shared" si="0"/>
        <v>2271</v>
      </c>
      <c r="Q23" s="78">
        <f>SUM(Q9:Q22)</f>
        <v>387084</v>
      </c>
      <c r="R23" s="78">
        <f>SUM(R9:R22)</f>
        <v>11582052</v>
      </c>
      <c r="S23" s="78">
        <f t="shared" si="0"/>
        <v>948292</v>
      </c>
      <c r="T23" s="78">
        <f t="shared" si="0"/>
        <v>1301664</v>
      </c>
      <c r="U23" s="244">
        <f t="shared" si="0"/>
        <v>2360943360</v>
      </c>
    </row>
    <row r="24" spans="1:21" ht="24" customHeight="1" x14ac:dyDescent="0.2">
      <c r="A24" s="65">
        <v>15</v>
      </c>
      <c r="B24" s="255" t="s">
        <v>189</v>
      </c>
      <c r="C24" s="81">
        <v>12661</v>
      </c>
      <c r="D24" s="79">
        <v>1207</v>
      </c>
      <c r="E24" s="79">
        <v>13868</v>
      </c>
      <c r="F24" s="80">
        <v>15</v>
      </c>
      <c r="G24" s="81">
        <v>42955348</v>
      </c>
      <c r="H24" s="79">
        <v>0</v>
      </c>
      <c r="I24" s="79">
        <v>0</v>
      </c>
      <c r="J24" s="79">
        <v>42955348</v>
      </c>
      <c r="K24" s="79">
        <v>487101</v>
      </c>
      <c r="L24" s="79">
        <v>27812</v>
      </c>
      <c r="M24" s="79">
        <v>20562</v>
      </c>
      <c r="N24" s="80">
        <v>535475</v>
      </c>
      <c r="O24" s="81">
        <v>2548</v>
      </c>
      <c r="P24" s="79">
        <v>0</v>
      </c>
      <c r="Q24" s="79">
        <v>2548</v>
      </c>
      <c r="R24" s="79">
        <v>120804</v>
      </c>
      <c r="S24" s="79">
        <v>8448</v>
      </c>
      <c r="T24" s="79">
        <v>12175</v>
      </c>
      <c r="U24" s="80">
        <v>43634798</v>
      </c>
    </row>
    <row r="25" spans="1:21" ht="24" customHeight="1" x14ac:dyDescent="0.2">
      <c r="A25" s="69">
        <v>16</v>
      </c>
      <c r="B25" s="256" t="s">
        <v>38</v>
      </c>
      <c r="C25" s="72">
        <v>9199</v>
      </c>
      <c r="D25" s="70">
        <v>916</v>
      </c>
      <c r="E25" s="70">
        <v>10115</v>
      </c>
      <c r="F25" s="71">
        <v>16</v>
      </c>
      <c r="G25" s="72">
        <v>26739229</v>
      </c>
      <c r="H25" s="70">
        <v>10500</v>
      </c>
      <c r="I25" s="70">
        <v>0</v>
      </c>
      <c r="J25" s="70">
        <v>26749729</v>
      </c>
      <c r="K25" s="70">
        <v>106836</v>
      </c>
      <c r="L25" s="70">
        <v>0</v>
      </c>
      <c r="M25" s="70">
        <v>0</v>
      </c>
      <c r="N25" s="71">
        <v>106836</v>
      </c>
      <c r="O25" s="72">
        <v>0</v>
      </c>
      <c r="P25" s="70">
        <v>0</v>
      </c>
      <c r="Q25" s="70">
        <v>0</v>
      </c>
      <c r="R25" s="70">
        <v>15075</v>
      </c>
      <c r="S25" s="70">
        <v>3484</v>
      </c>
      <c r="T25" s="70">
        <v>1090</v>
      </c>
      <c r="U25" s="71">
        <v>26876214</v>
      </c>
    </row>
    <row r="26" spans="1:21" ht="24" customHeight="1" x14ac:dyDescent="0.2">
      <c r="A26" s="69">
        <v>17</v>
      </c>
      <c r="B26" s="256" t="s">
        <v>39</v>
      </c>
      <c r="C26" s="72">
        <v>5075</v>
      </c>
      <c r="D26" s="70">
        <v>395</v>
      </c>
      <c r="E26" s="70">
        <v>5470</v>
      </c>
      <c r="F26" s="71">
        <v>11</v>
      </c>
      <c r="G26" s="72">
        <v>14137443</v>
      </c>
      <c r="H26" s="70">
        <v>0</v>
      </c>
      <c r="I26" s="70">
        <v>0</v>
      </c>
      <c r="J26" s="70">
        <v>14137443</v>
      </c>
      <c r="K26" s="70">
        <v>53385</v>
      </c>
      <c r="L26" s="70">
        <v>0</v>
      </c>
      <c r="M26" s="70">
        <v>0</v>
      </c>
      <c r="N26" s="71">
        <v>53385</v>
      </c>
      <c r="O26" s="72">
        <v>8171</v>
      </c>
      <c r="P26" s="70">
        <v>0</v>
      </c>
      <c r="Q26" s="70">
        <v>8171</v>
      </c>
      <c r="R26" s="70">
        <v>3822</v>
      </c>
      <c r="S26" s="70">
        <v>1352</v>
      </c>
      <c r="T26" s="70">
        <v>11873</v>
      </c>
      <c r="U26" s="71">
        <v>14216046</v>
      </c>
    </row>
    <row r="27" spans="1:21" ht="24" customHeight="1" x14ac:dyDescent="0.2">
      <c r="A27" s="69">
        <v>18</v>
      </c>
      <c r="B27" s="256" t="s">
        <v>40</v>
      </c>
      <c r="C27" s="72">
        <v>4693</v>
      </c>
      <c r="D27" s="70">
        <v>447</v>
      </c>
      <c r="E27" s="70">
        <v>5140</v>
      </c>
      <c r="F27" s="71">
        <v>9</v>
      </c>
      <c r="G27" s="72">
        <v>14740067</v>
      </c>
      <c r="H27" s="70">
        <v>0</v>
      </c>
      <c r="I27" s="70">
        <v>0</v>
      </c>
      <c r="J27" s="70">
        <v>14740067</v>
      </c>
      <c r="K27" s="70">
        <v>132965</v>
      </c>
      <c r="L27" s="70">
        <v>0</v>
      </c>
      <c r="M27" s="70">
        <v>0</v>
      </c>
      <c r="N27" s="71">
        <v>132965</v>
      </c>
      <c r="O27" s="72">
        <v>0</v>
      </c>
      <c r="P27" s="70">
        <v>0</v>
      </c>
      <c r="Q27" s="70">
        <v>0</v>
      </c>
      <c r="R27" s="70">
        <v>5505</v>
      </c>
      <c r="S27" s="70">
        <v>2242</v>
      </c>
      <c r="T27" s="70">
        <v>4555</v>
      </c>
      <c r="U27" s="71">
        <v>14885334</v>
      </c>
    </row>
    <row r="28" spans="1:21" ht="24" customHeight="1" x14ac:dyDescent="0.2">
      <c r="A28" s="69">
        <v>19</v>
      </c>
      <c r="B28" s="256" t="s">
        <v>41</v>
      </c>
      <c r="C28" s="72">
        <v>5852</v>
      </c>
      <c r="D28" s="70">
        <v>613</v>
      </c>
      <c r="E28" s="70">
        <v>6465</v>
      </c>
      <c r="F28" s="71">
        <v>8</v>
      </c>
      <c r="G28" s="72">
        <v>17990946</v>
      </c>
      <c r="H28" s="70">
        <v>0</v>
      </c>
      <c r="I28" s="70">
        <v>0</v>
      </c>
      <c r="J28" s="70">
        <v>17990946</v>
      </c>
      <c r="K28" s="70">
        <v>142697</v>
      </c>
      <c r="L28" s="70">
        <v>0</v>
      </c>
      <c r="M28" s="70">
        <v>0</v>
      </c>
      <c r="N28" s="71">
        <v>142697</v>
      </c>
      <c r="O28" s="72">
        <v>0</v>
      </c>
      <c r="P28" s="70">
        <v>45837</v>
      </c>
      <c r="Q28" s="70">
        <v>45837</v>
      </c>
      <c r="R28" s="70">
        <v>27905</v>
      </c>
      <c r="S28" s="70">
        <v>12769</v>
      </c>
      <c r="T28" s="70">
        <v>5815</v>
      </c>
      <c r="U28" s="71">
        <v>18225969</v>
      </c>
    </row>
    <row r="29" spans="1:21" ht="24" customHeight="1" x14ac:dyDescent="0.2">
      <c r="A29" s="69">
        <v>20</v>
      </c>
      <c r="B29" s="256" t="s">
        <v>42</v>
      </c>
      <c r="C29" s="72">
        <v>15654</v>
      </c>
      <c r="D29" s="70">
        <v>1541</v>
      </c>
      <c r="E29" s="70">
        <v>17195</v>
      </c>
      <c r="F29" s="71">
        <v>26</v>
      </c>
      <c r="G29" s="72">
        <v>51317470</v>
      </c>
      <c r="H29" s="70">
        <v>0</v>
      </c>
      <c r="I29" s="70">
        <v>0</v>
      </c>
      <c r="J29" s="70">
        <v>51317470</v>
      </c>
      <c r="K29" s="70">
        <v>781356</v>
      </c>
      <c r="L29" s="70">
        <v>21742</v>
      </c>
      <c r="M29" s="70">
        <v>0</v>
      </c>
      <c r="N29" s="71">
        <v>803098</v>
      </c>
      <c r="O29" s="72">
        <v>3297</v>
      </c>
      <c r="P29" s="70">
        <v>0</v>
      </c>
      <c r="Q29" s="70">
        <v>3297</v>
      </c>
      <c r="R29" s="70">
        <v>288312</v>
      </c>
      <c r="S29" s="70">
        <v>15520</v>
      </c>
      <c r="T29" s="70">
        <v>30038</v>
      </c>
      <c r="U29" s="71">
        <v>52457735</v>
      </c>
    </row>
    <row r="30" spans="1:21" ht="24" customHeight="1" x14ac:dyDescent="0.2">
      <c r="A30" s="69">
        <v>21</v>
      </c>
      <c r="B30" s="256" t="s">
        <v>43</v>
      </c>
      <c r="C30" s="72">
        <v>10735</v>
      </c>
      <c r="D30" s="70">
        <v>1020</v>
      </c>
      <c r="E30" s="70">
        <v>11755</v>
      </c>
      <c r="F30" s="71">
        <v>27</v>
      </c>
      <c r="G30" s="72">
        <v>35107803</v>
      </c>
      <c r="H30" s="70">
        <v>0</v>
      </c>
      <c r="I30" s="70">
        <v>0</v>
      </c>
      <c r="J30" s="70">
        <v>35107803</v>
      </c>
      <c r="K30" s="70">
        <v>848468</v>
      </c>
      <c r="L30" s="70">
        <v>190302</v>
      </c>
      <c r="M30" s="70">
        <v>0</v>
      </c>
      <c r="N30" s="71">
        <v>1038770</v>
      </c>
      <c r="O30" s="72">
        <v>0</v>
      </c>
      <c r="P30" s="70">
        <v>0</v>
      </c>
      <c r="Q30" s="70">
        <v>0</v>
      </c>
      <c r="R30" s="70">
        <v>137409</v>
      </c>
      <c r="S30" s="70">
        <v>6209</v>
      </c>
      <c r="T30" s="70">
        <v>11766</v>
      </c>
      <c r="U30" s="71">
        <v>36301957</v>
      </c>
    </row>
    <row r="31" spans="1:21" ht="24" customHeight="1" x14ac:dyDescent="0.2">
      <c r="A31" s="69">
        <v>22</v>
      </c>
      <c r="B31" s="256" t="s">
        <v>44</v>
      </c>
      <c r="C31" s="72">
        <v>4602</v>
      </c>
      <c r="D31" s="70">
        <v>397</v>
      </c>
      <c r="E31" s="70">
        <v>4999</v>
      </c>
      <c r="F31" s="71">
        <v>7</v>
      </c>
      <c r="G31" s="72">
        <v>12632456</v>
      </c>
      <c r="H31" s="70">
        <v>2857</v>
      </c>
      <c r="I31" s="70">
        <v>0</v>
      </c>
      <c r="J31" s="70">
        <v>12635313</v>
      </c>
      <c r="K31" s="70">
        <v>99773</v>
      </c>
      <c r="L31" s="70">
        <v>0</v>
      </c>
      <c r="M31" s="70">
        <v>0</v>
      </c>
      <c r="N31" s="71">
        <v>99773</v>
      </c>
      <c r="O31" s="72">
        <v>21100</v>
      </c>
      <c r="P31" s="70">
        <v>0</v>
      </c>
      <c r="Q31" s="70">
        <v>21100</v>
      </c>
      <c r="R31" s="70">
        <v>11331</v>
      </c>
      <c r="S31" s="70">
        <v>4767</v>
      </c>
      <c r="T31" s="70">
        <v>12575</v>
      </c>
      <c r="U31" s="71">
        <v>12784859</v>
      </c>
    </row>
    <row r="32" spans="1:21" ht="24" customHeight="1" x14ac:dyDescent="0.2">
      <c r="A32" s="69">
        <v>23</v>
      </c>
      <c r="B32" s="256" t="s">
        <v>45</v>
      </c>
      <c r="C32" s="72">
        <v>12970</v>
      </c>
      <c r="D32" s="70">
        <v>955</v>
      </c>
      <c r="E32" s="70">
        <v>13925</v>
      </c>
      <c r="F32" s="71">
        <v>14</v>
      </c>
      <c r="G32" s="72">
        <v>43565791</v>
      </c>
      <c r="H32" s="70">
        <v>0</v>
      </c>
      <c r="I32" s="70">
        <v>4815</v>
      </c>
      <c r="J32" s="70">
        <v>43570606</v>
      </c>
      <c r="K32" s="70">
        <v>390879</v>
      </c>
      <c r="L32" s="70">
        <v>70972</v>
      </c>
      <c r="M32" s="70">
        <v>0</v>
      </c>
      <c r="N32" s="71">
        <v>461851</v>
      </c>
      <c r="O32" s="72">
        <v>0</v>
      </c>
      <c r="P32" s="70">
        <v>0</v>
      </c>
      <c r="Q32" s="70">
        <v>0</v>
      </c>
      <c r="R32" s="70">
        <v>165395</v>
      </c>
      <c r="S32" s="70">
        <v>4119</v>
      </c>
      <c r="T32" s="70">
        <v>10562</v>
      </c>
      <c r="U32" s="71">
        <v>44212533</v>
      </c>
    </row>
    <row r="33" spans="1:21" ht="24" customHeight="1" x14ac:dyDescent="0.2">
      <c r="A33" s="69">
        <v>24</v>
      </c>
      <c r="B33" s="256" t="s">
        <v>46</v>
      </c>
      <c r="C33" s="72">
        <v>9477</v>
      </c>
      <c r="D33" s="70">
        <v>831</v>
      </c>
      <c r="E33" s="70">
        <v>10308</v>
      </c>
      <c r="F33" s="71">
        <v>23</v>
      </c>
      <c r="G33" s="72">
        <v>25540323</v>
      </c>
      <c r="H33" s="70">
        <v>22024</v>
      </c>
      <c r="I33" s="70">
        <v>0</v>
      </c>
      <c r="J33" s="70">
        <v>25562347</v>
      </c>
      <c r="K33" s="70">
        <v>537308</v>
      </c>
      <c r="L33" s="70">
        <v>0</v>
      </c>
      <c r="M33" s="70">
        <v>0</v>
      </c>
      <c r="N33" s="71">
        <v>537308</v>
      </c>
      <c r="O33" s="72">
        <v>21482</v>
      </c>
      <c r="P33" s="70">
        <v>0</v>
      </c>
      <c r="Q33" s="70">
        <v>21482</v>
      </c>
      <c r="R33" s="70">
        <v>53416</v>
      </c>
      <c r="S33" s="70">
        <v>12367</v>
      </c>
      <c r="T33" s="70">
        <v>15078</v>
      </c>
      <c r="U33" s="71">
        <v>26201998</v>
      </c>
    </row>
    <row r="34" spans="1:21" ht="24" customHeight="1" x14ac:dyDescent="0.2">
      <c r="A34" s="73">
        <v>25</v>
      </c>
      <c r="B34" s="257" t="s">
        <v>211</v>
      </c>
      <c r="C34" s="77">
        <v>6424</v>
      </c>
      <c r="D34" s="75">
        <v>532</v>
      </c>
      <c r="E34" s="75">
        <v>6956</v>
      </c>
      <c r="F34" s="76">
        <v>11</v>
      </c>
      <c r="G34" s="77">
        <v>17708973</v>
      </c>
      <c r="H34" s="75">
        <v>5972</v>
      </c>
      <c r="I34" s="75">
        <v>0</v>
      </c>
      <c r="J34" s="75">
        <v>17714945</v>
      </c>
      <c r="K34" s="75">
        <v>45908</v>
      </c>
      <c r="L34" s="75">
        <v>0</v>
      </c>
      <c r="M34" s="75">
        <v>0</v>
      </c>
      <c r="N34" s="76">
        <v>45908</v>
      </c>
      <c r="O34" s="77">
        <v>0</v>
      </c>
      <c r="P34" s="75">
        <v>0</v>
      </c>
      <c r="Q34" s="75">
        <v>0</v>
      </c>
      <c r="R34" s="75">
        <v>11242</v>
      </c>
      <c r="S34" s="75">
        <v>9310</v>
      </c>
      <c r="T34" s="75">
        <v>11825</v>
      </c>
      <c r="U34" s="76">
        <v>17793230</v>
      </c>
    </row>
    <row r="35" spans="1:21" ht="24" customHeight="1" x14ac:dyDescent="0.2">
      <c r="A35" s="82"/>
      <c r="B35" s="258" t="s">
        <v>307</v>
      </c>
      <c r="C35" s="263">
        <f>SUM(C24:C34)</f>
        <v>97342</v>
      </c>
      <c r="D35" s="78">
        <f>SUM(D24:D34)</f>
        <v>8854</v>
      </c>
      <c r="E35" s="78">
        <f>SUM(E24:E34)</f>
        <v>106196</v>
      </c>
      <c r="F35" s="244">
        <f>SUM(F24:F34)</f>
        <v>167</v>
      </c>
      <c r="G35" s="263">
        <f t="shared" ref="G35:U35" si="1">SUM(G24:G34)</f>
        <v>302435849</v>
      </c>
      <c r="H35" s="78">
        <f t="shared" si="1"/>
        <v>41353</v>
      </c>
      <c r="I35" s="78">
        <f t="shared" si="1"/>
        <v>4815</v>
      </c>
      <c r="J35" s="78">
        <f t="shared" si="1"/>
        <v>302482017</v>
      </c>
      <c r="K35" s="78">
        <f t="shared" si="1"/>
        <v>3626676</v>
      </c>
      <c r="L35" s="78">
        <f t="shared" si="1"/>
        <v>310828</v>
      </c>
      <c r="M35" s="78">
        <f t="shared" si="1"/>
        <v>20562</v>
      </c>
      <c r="N35" s="244">
        <f t="shared" si="1"/>
        <v>3958066</v>
      </c>
      <c r="O35" s="263">
        <f t="shared" si="1"/>
        <v>56598</v>
      </c>
      <c r="P35" s="78">
        <f t="shared" si="1"/>
        <v>45837</v>
      </c>
      <c r="Q35" s="78">
        <f t="shared" si="1"/>
        <v>102435</v>
      </c>
      <c r="R35" s="78">
        <f>SUM(R24:R34)</f>
        <v>840216</v>
      </c>
      <c r="S35" s="78">
        <f t="shared" si="1"/>
        <v>80587</v>
      </c>
      <c r="T35" s="78">
        <f t="shared" si="1"/>
        <v>127352</v>
      </c>
      <c r="U35" s="244">
        <f t="shared" si="1"/>
        <v>307590673</v>
      </c>
    </row>
    <row r="36" spans="1:21" ht="24" customHeight="1" thickBot="1" x14ac:dyDescent="0.2">
      <c r="A36" s="83"/>
      <c r="B36" s="259" t="s">
        <v>47</v>
      </c>
      <c r="C36" s="264">
        <f t="shared" ref="C36:U36" si="2">SUM(C23,C35)</f>
        <v>808457</v>
      </c>
      <c r="D36" s="84">
        <f t="shared" si="2"/>
        <v>68698</v>
      </c>
      <c r="E36" s="84">
        <f t="shared" si="2"/>
        <v>877155</v>
      </c>
      <c r="F36" s="245">
        <f t="shared" si="2"/>
        <v>1372</v>
      </c>
      <c r="G36" s="264">
        <f t="shared" si="2"/>
        <v>2616513009</v>
      </c>
      <c r="H36" s="84">
        <f t="shared" si="2"/>
        <v>164287</v>
      </c>
      <c r="I36" s="84">
        <f t="shared" si="2"/>
        <v>4815</v>
      </c>
      <c r="J36" s="84">
        <f t="shared" si="2"/>
        <v>2616682111</v>
      </c>
      <c r="K36" s="84">
        <f t="shared" si="2"/>
        <v>33592495</v>
      </c>
      <c r="L36" s="84">
        <f t="shared" si="2"/>
        <v>2621173</v>
      </c>
      <c r="M36" s="84">
        <f t="shared" si="2"/>
        <v>268572</v>
      </c>
      <c r="N36" s="245">
        <f t="shared" si="2"/>
        <v>36482240</v>
      </c>
      <c r="O36" s="264">
        <f t="shared" si="2"/>
        <v>441411</v>
      </c>
      <c r="P36" s="84">
        <f t="shared" si="2"/>
        <v>48108</v>
      </c>
      <c r="Q36" s="84">
        <f t="shared" si="2"/>
        <v>489519</v>
      </c>
      <c r="R36" s="351">
        <f>SUM(R23,R35)</f>
        <v>12422268</v>
      </c>
      <c r="S36" s="84">
        <f t="shared" si="2"/>
        <v>1028879</v>
      </c>
      <c r="T36" s="84">
        <f t="shared" si="2"/>
        <v>1429016</v>
      </c>
      <c r="U36" s="245">
        <f t="shared" si="2"/>
        <v>2668534033</v>
      </c>
    </row>
    <row r="38" spans="1:21" x14ac:dyDescent="0.15">
      <c r="B38" s="160" t="s">
        <v>483</v>
      </c>
      <c r="C38" s="7">
        <f>SUM(C9:C22,C24:C34)</f>
        <v>808457</v>
      </c>
      <c r="D38" s="7">
        <f>SUM(D9:D22,D24:D34)</f>
        <v>68698</v>
      </c>
      <c r="E38" s="7">
        <f>SUM(C38:D38)</f>
        <v>877155</v>
      </c>
      <c r="F38" s="7">
        <f>SUM(F9:F22,F24:F34)</f>
        <v>1372</v>
      </c>
      <c r="G38" s="7">
        <f>SUM(G9:G22,G24:G34)</f>
        <v>2616513009</v>
      </c>
      <c r="H38" s="7">
        <f>SUM(H9:H22,H24:H34)</f>
        <v>164287</v>
      </c>
      <c r="I38" s="7">
        <f>SUM(I9:I22,I24:I34)</f>
        <v>4815</v>
      </c>
      <c r="J38" s="7">
        <f>SUM(G38:I38)</f>
        <v>2616682111</v>
      </c>
      <c r="K38" s="7">
        <f>SUM(K9:K22,K24:K34)</f>
        <v>33592495</v>
      </c>
      <c r="L38" s="7">
        <f>SUM(L9:L22,L24:L34)</f>
        <v>2621173</v>
      </c>
      <c r="M38" s="7">
        <f>SUM(M9:M22,M24:M34)</f>
        <v>268572</v>
      </c>
      <c r="N38" s="7">
        <f>SUM(K38:M38)</f>
        <v>36482240</v>
      </c>
      <c r="O38" s="7">
        <f>SUM(O9:O22,O24:O34)</f>
        <v>441411</v>
      </c>
      <c r="P38" s="7">
        <f>SUM(P9:P22,P24:P34)</f>
        <v>48108</v>
      </c>
      <c r="Q38" s="7">
        <f>SUM(O38:P38)</f>
        <v>489519</v>
      </c>
      <c r="R38" s="346">
        <f>SUM(R9:R22,R24:R34)</f>
        <v>12422268</v>
      </c>
      <c r="S38" s="7">
        <f>SUM(S9:S22,S24:S34)</f>
        <v>1028879</v>
      </c>
      <c r="T38" s="7">
        <f>SUM(T9:T22,T24:T34)</f>
        <v>1429016</v>
      </c>
      <c r="U38" s="7">
        <f>SUM(J38,N38,Q38,R38,S38,T38)</f>
        <v>2668534033</v>
      </c>
    </row>
    <row r="39" spans="1:21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G39" s="7">
        <f t="shared" ref="G39:T39" si="3">G36-G38</f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  <c r="L39" s="7">
        <f t="shared" si="3"/>
        <v>0</v>
      </c>
      <c r="M39" s="7">
        <f t="shared" si="3"/>
        <v>0</v>
      </c>
      <c r="N39" s="7">
        <f t="shared" si="3"/>
        <v>0</v>
      </c>
      <c r="O39" s="7">
        <f>O36-O38</f>
        <v>0</v>
      </c>
      <c r="P39" s="7">
        <f t="shared" si="3"/>
        <v>0</v>
      </c>
      <c r="Q39" s="7">
        <f t="shared" si="3"/>
        <v>0</v>
      </c>
      <c r="R39" s="346">
        <f>R36-R38</f>
        <v>0</v>
      </c>
      <c r="S39" s="7">
        <f t="shared" si="3"/>
        <v>0</v>
      </c>
      <c r="T39" s="7">
        <f t="shared" si="3"/>
        <v>0</v>
      </c>
      <c r="U39" s="7">
        <f>U36-U38</f>
        <v>0</v>
      </c>
    </row>
  </sheetData>
  <sheetProtection selectLockedCells="1" selectUnlockedCells="1"/>
  <mergeCells count="2">
    <mergeCell ref="O5:Q5"/>
    <mergeCell ref="K5:N5"/>
  </mergeCells>
  <phoneticPr fontId="3"/>
  <pageMargins left="0.78740157480314965" right="0.59055118110236227" top="0.78740157480314965" bottom="0.78740157480314965" header="0.39370078740157483" footer="0.39370078740157483"/>
  <pageSetup paperSize="9" scale="53" firstPageNumber="16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W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8" width="28.375" style="7" customWidth="1"/>
    <col min="9" max="15" width="25.875" style="7" customWidth="1"/>
    <col min="16" max="20" width="28.375" style="7" customWidth="1"/>
    <col min="21" max="28" width="24.625" style="7" customWidth="1"/>
    <col min="29" max="29" width="24.625" style="346" customWidth="1"/>
    <col min="30" max="36" width="24.625" style="7" customWidth="1"/>
    <col min="37" max="43" width="23.375" style="7" customWidth="1"/>
    <col min="44" max="16384" width="11" style="7"/>
  </cols>
  <sheetData>
    <row r="1" spans="1:231" ht="20.100000000000001" customHeight="1" x14ac:dyDescent="0.15"/>
    <row r="2" spans="1:231" ht="20.100000000000001" customHeight="1" x14ac:dyDescent="0.15">
      <c r="B2" s="25"/>
      <c r="C2" s="294" t="s">
        <v>528</v>
      </c>
      <c r="I2" s="294" t="str">
        <f>C2</f>
        <v>第１４表  平成２７年度分市町村民税の所得割額等</v>
      </c>
      <c r="P2" s="294" t="str">
        <f>C2</f>
        <v>第１４表  平成２７年度分市町村民税の所得割額等</v>
      </c>
      <c r="U2" s="294" t="str">
        <f>C2</f>
        <v>第１４表  平成２７年度分市町村民税の所得割額等</v>
      </c>
      <c r="AC2" s="382" t="str">
        <f>C2</f>
        <v>第１４表  平成２７年度分市町村民税の所得割額等</v>
      </c>
      <c r="AK2" s="294" t="str">
        <f>C2</f>
        <v>第１４表  平成２７年度分市町村民税の所得割額等</v>
      </c>
    </row>
    <row r="3" spans="1:231" s="26" customFormat="1" ht="20.100000000000001" customHeight="1" thickBot="1" x14ac:dyDescent="0.25">
      <c r="C3" s="295" t="s">
        <v>81</v>
      </c>
      <c r="D3" s="85"/>
      <c r="E3" s="85"/>
      <c r="F3" s="86"/>
      <c r="G3" s="61"/>
      <c r="H3" s="160" t="s">
        <v>436</v>
      </c>
      <c r="I3" s="295" t="s">
        <v>82</v>
      </c>
      <c r="J3" s="85"/>
      <c r="K3" s="85"/>
      <c r="L3" s="61"/>
      <c r="M3" s="61"/>
      <c r="N3" s="86"/>
      <c r="O3" s="212" t="s">
        <v>70</v>
      </c>
      <c r="P3" s="295" t="s">
        <v>83</v>
      </c>
      <c r="Q3" s="85"/>
      <c r="R3" s="85"/>
      <c r="S3" s="86"/>
      <c r="T3" s="212" t="s">
        <v>70</v>
      </c>
      <c r="U3" s="295" t="s">
        <v>84</v>
      </c>
      <c r="V3" s="85"/>
      <c r="W3" s="85"/>
      <c r="X3" s="86"/>
      <c r="Y3" s="61"/>
      <c r="Z3" s="61"/>
      <c r="AA3" s="86"/>
      <c r="AB3" s="212" t="s">
        <v>70</v>
      </c>
      <c r="AC3" s="383" t="s">
        <v>85</v>
      </c>
      <c r="AD3" s="85"/>
      <c r="AE3" s="85"/>
      <c r="AF3" s="86"/>
      <c r="AG3" s="61"/>
      <c r="AH3" s="61"/>
      <c r="AI3" s="86"/>
      <c r="AJ3" s="212" t="s">
        <v>70</v>
      </c>
      <c r="AK3" s="296" t="s">
        <v>86</v>
      </c>
      <c r="AL3" s="86"/>
      <c r="AM3" s="86"/>
      <c r="AP3" s="86"/>
      <c r="AQ3" s="212" t="s">
        <v>70</v>
      </c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</row>
    <row r="4" spans="1:231" ht="24" customHeight="1" x14ac:dyDescent="0.15">
      <c r="A4" s="27"/>
      <c r="B4" s="248"/>
      <c r="C4" s="144" t="s">
        <v>87</v>
      </c>
      <c r="D4" s="30"/>
      <c r="E4" s="30"/>
      <c r="F4" s="30"/>
      <c r="G4" s="30"/>
      <c r="H4" s="31"/>
      <c r="I4" s="278" t="s">
        <v>88</v>
      </c>
      <c r="J4" s="30"/>
      <c r="K4" s="30"/>
      <c r="L4" s="30"/>
      <c r="M4" s="30"/>
      <c r="N4" s="133"/>
      <c r="O4" s="31"/>
      <c r="P4" s="278" t="s">
        <v>88</v>
      </c>
      <c r="Q4" s="28"/>
      <c r="R4" s="28"/>
      <c r="S4" s="132"/>
      <c r="T4" s="279"/>
      <c r="U4" s="278" t="s">
        <v>88</v>
      </c>
      <c r="V4" s="30"/>
      <c r="W4" s="30"/>
      <c r="X4" s="132"/>
      <c r="Y4" s="30"/>
      <c r="Z4" s="30"/>
      <c r="AA4" s="133"/>
      <c r="AB4" s="31"/>
      <c r="AC4" s="384" t="s">
        <v>89</v>
      </c>
      <c r="AD4" s="30"/>
      <c r="AE4" s="30"/>
      <c r="AF4" s="132"/>
      <c r="AG4" s="30"/>
      <c r="AH4" s="30"/>
      <c r="AI4" s="133"/>
      <c r="AJ4" s="31"/>
      <c r="AK4" s="134" t="s">
        <v>90</v>
      </c>
      <c r="AL4" s="28"/>
      <c r="AM4" s="28"/>
      <c r="AN4" s="28"/>
      <c r="AO4" s="28"/>
      <c r="AP4" s="28"/>
      <c r="AQ4" s="279"/>
    </row>
    <row r="5" spans="1:231" ht="24" customHeight="1" x14ac:dyDescent="0.15">
      <c r="A5" s="32"/>
      <c r="B5" s="249"/>
      <c r="C5" s="195"/>
      <c r="D5" s="147"/>
      <c r="E5" s="111"/>
      <c r="F5" s="112"/>
      <c r="G5" s="148"/>
      <c r="H5" s="115"/>
      <c r="I5" s="149" t="s">
        <v>449</v>
      </c>
      <c r="J5" s="150"/>
      <c r="K5" s="99"/>
      <c r="L5" s="95" t="s">
        <v>450</v>
      </c>
      <c r="M5" s="96"/>
      <c r="N5" s="138"/>
      <c r="O5" s="103"/>
      <c r="P5" s="300"/>
      <c r="Q5" s="371" t="s">
        <v>568</v>
      </c>
      <c r="R5" s="372"/>
      <c r="S5" s="373"/>
      <c r="T5" s="207"/>
      <c r="U5" s="412" t="s">
        <v>453</v>
      </c>
      <c r="V5" s="150"/>
      <c r="W5" s="96"/>
      <c r="X5" s="179"/>
      <c r="Y5" s="138"/>
      <c r="Z5" s="213"/>
      <c r="AA5" s="102"/>
      <c r="AB5" s="103"/>
      <c r="AC5" s="385"/>
      <c r="AD5" s="179"/>
      <c r="AE5" s="102"/>
      <c r="AF5" s="102"/>
      <c r="AG5" s="214" t="s">
        <v>92</v>
      </c>
      <c r="AH5" s="100"/>
      <c r="AI5" s="139"/>
      <c r="AJ5" s="101"/>
      <c r="AK5" s="396" t="s">
        <v>93</v>
      </c>
      <c r="AL5" s="369"/>
      <c r="AM5" s="370"/>
      <c r="AN5" s="380"/>
      <c r="AO5" s="380"/>
      <c r="AP5" s="381"/>
      <c r="AQ5" s="215"/>
    </row>
    <row r="6" spans="1:231" ht="24" customHeight="1" x14ac:dyDescent="0.2">
      <c r="A6" s="43" t="s">
        <v>9</v>
      </c>
      <c r="B6" s="250"/>
      <c r="C6" s="157" t="s">
        <v>442</v>
      </c>
      <c r="D6" s="48" t="s">
        <v>443</v>
      </c>
      <c r="E6" s="48" t="s">
        <v>444</v>
      </c>
      <c r="F6" s="298" t="s">
        <v>445</v>
      </c>
      <c r="G6" s="154" t="s">
        <v>447</v>
      </c>
      <c r="H6" s="155" t="s">
        <v>448</v>
      </c>
      <c r="I6" s="156" t="s">
        <v>94</v>
      </c>
      <c r="J6" s="38" t="s">
        <v>95</v>
      </c>
      <c r="K6" s="111" t="s">
        <v>12</v>
      </c>
      <c r="L6" s="111" t="s">
        <v>96</v>
      </c>
      <c r="M6" s="111" t="s">
        <v>97</v>
      </c>
      <c r="N6" s="38" t="s">
        <v>12</v>
      </c>
      <c r="O6" s="119" t="s">
        <v>451</v>
      </c>
      <c r="P6" s="277" t="s">
        <v>452</v>
      </c>
      <c r="Q6" s="60" t="s">
        <v>96</v>
      </c>
      <c r="R6" s="111" t="s">
        <v>98</v>
      </c>
      <c r="S6" s="154" t="s">
        <v>12</v>
      </c>
      <c r="T6" s="63" t="s">
        <v>206</v>
      </c>
      <c r="U6" s="156" t="s">
        <v>96</v>
      </c>
      <c r="V6" s="38" t="s">
        <v>100</v>
      </c>
      <c r="W6" s="111" t="s">
        <v>101</v>
      </c>
      <c r="X6" s="112" t="s">
        <v>102</v>
      </c>
      <c r="Y6" s="111" t="s">
        <v>12</v>
      </c>
      <c r="Z6" s="216" t="s">
        <v>454</v>
      </c>
      <c r="AA6" s="38" t="s">
        <v>456</v>
      </c>
      <c r="AB6" s="119" t="s">
        <v>12</v>
      </c>
      <c r="AC6" s="386" t="s">
        <v>408</v>
      </c>
      <c r="AD6" s="38" t="s">
        <v>77</v>
      </c>
      <c r="AE6" s="111" t="s">
        <v>78</v>
      </c>
      <c r="AF6" s="48" t="s">
        <v>79</v>
      </c>
      <c r="AG6" s="111" t="s">
        <v>409</v>
      </c>
      <c r="AH6" s="111" t="s">
        <v>410</v>
      </c>
      <c r="AI6" s="112" t="s">
        <v>411</v>
      </c>
      <c r="AJ6" s="202" t="s">
        <v>79</v>
      </c>
      <c r="AK6" s="116" t="s">
        <v>409</v>
      </c>
      <c r="AL6" s="367" t="s">
        <v>412</v>
      </c>
      <c r="AM6" s="366" t="s">
        <v>79</v>
      </c>
      <c r="AN6" s="311" t="s">
        <v>567</v>
      </c>
      <c r="AO6" s="311" t="s">
        <v>349</v>
      </c>
      <c r="AP6" s="309" t="s">
        <v>570</v>
      </c>
      <c r="AQ6" s="115" t="s">
        <v>12</v>
      </c>
    </row>
    <row r="7" spans="1:231" ht="24" customHeight="1" x14ac:dyDescent="0.2">
      <c r="A7" s="32"/>
      <c r="B7" s="40"/>
      <c r="C7" s="157"/>
      <c r="D7" s="158"/>
      <c r="E7" s="33"/>
      <c r="F7" s="299" t="s">
        <v>446</v>
      </c>
      <c r="G7" s="159"/>
      <c r="H7" s="40"/>
      <c r="I7" s="157"/>
      <c r="J7" s="47"/>
      <c r="K7" s="48"/>
      <c r="L7" s="124"/>
      <c r="M7" s="121"/>
      <c r="N7" s="60"/>
      <c r="O7" s="115"/>
      <c r="P7" s="289"/>
      <c r="Q7" s="377"/>
      <c r="R7" s="48"/>
      <c r="S7" s="59"/>
      <c r="T7" s="63"/>
      <c r="U7" s="157"/>
      <c r="V7" s="47"/>
      <c r="W7" s="48"/>
      <c r="X7" s="59"/>
      <c r="Y7" s="108"/>
      <c r="Z7" s="301" t="s">
        <v>455</v>
      </c>
      <c r="AA7" s="60"/>
      <c r="AB7" s="115"/>
      <c r="AC7" s="386" t="s">
        <v>171</v>
      </c>
      <c r="AD7" s="38" t="s">
        <v>103</v>
      </c>
      <c r="AE7" s="111" t="s">
        <v>103</v>
      </c>
      <c r="AF7" s="59"/>
      <c r="AG7" s="121" t="s">
        <v>342</v>
      </c>
      <c r="AH7" s="121" t="s">
        <v>343</v>
      </c>
      <c r="AI7" s="60" t="s">
        <v>343</v>
      </c>
      <c r="AJ7" s="119"/>
      <c r="AK7" s="120" t="s">
        <v>342</v>
      </c>
      <c r="AL7" s="122" t="s">
        <v>347</v>
      </c>
      <c r="AM7" s="59"/>
      <c r="AN7" s="312" t="s">
        <v>566</v>
      </c>
      <c r="AO7" s="312" t="s">
        <v>350</v>
      </c>
      <c r="AP7" s="310" t="s">
        <v>569</v>
      </c>
      <c r="AQ7" s="115"/>
    </row>
    <row r="8" spans="1:231" s="345" customFormat="1" ht="24" customHeight="1" x14ac:dyDescent="0.2">
      <c r="A8" s="342"/>
      <c r="B8" s="343"/>
      <c r="C8" s="21" t="s">
        <v>564</v>
      </c>
      <c r="D8" s="11" t="s">
        <v>565</v>
      </c>
      <c r="E8" s="11" t="s">
        <v>559</v>
      </c>
      <c r="F8" s="19" t="s">
        <v>558</v>
      </c>
      <c r="G8" s="18" t="s">
        <v>557</v>
      </c>
      <c r="H8" s="20" t="s">
        <v>556</v>
      </c>
      <c r="I8" s="21" t="s">
        <v>555</v>
      </c>
      <c r="J8" s="8" t="s">
        <v>554</v>
      </c>
      <c r="K8" s="11" t="s">
        <v>553</v>
      </c>
      <c r="L8" s="11" t="s">
        <v>552</v>
      </c>
      <c r="M8" s="11" t="s">
        <v>551</v>
      </c>
      <c r="N8" s="11" t="s">
        <v>550</v>
      </c>
      <c r="O8" s="12" t="s">
        <v>549</v>
      </c>
      <c r="P8" s="329" t="s">
        <v>548</v>
      </c>
      <c r="Q8" s="378" t="s">
        <v>547</v>
      </c>
      <c r="R8" s="11" t="s">
        <v>546</v>
      </c>
      <c r="S8" s="10" t="s">
        <v>545</v>
      </c>
      <c r="T8" s="16" t="s">
        <v>544</v>
      </c>
      <c r="U8" s="21" t="s">
        <v>543</v>
      </c>
      <c r="V8" s="15" t="s">
        <v>542</v>
      </c>
      <c r="W8" s="9" t="s">
        <v>541</v>
      </c>
      <c r="X8" s="9" t="s">
        <v>540</v>
      </c>
      <c r="Y8" s="9" t="s">
        <v>539</v>
      </c>
      <c r="Z8" s="11" t="s">
        <v>538</v>
      </c>
      <c r="AA8" s="10" t="s">
        <v>537</v>
      </c>
      <c r="AB8" s="20" t="s">
        <v>536</v>
      </c>
      <c r="AC8" s="387" t="s">
        <v>413</v>
      </c>
      <c r="AD8" s="8" t="s">
        <v>414</v>
      </c>
      <c r="AE8" s="11" t="s">
        <v>415</v>
      </c>
      <c r="AF8" s="11" t="s">
        <v>416</v>
      </c>
      <c r="AG8" s="11" t="s">
        <v>417</v>
      </c>
      <c r="AH8" s="11" t="s">
        <v>418</v>
      </c>
      <c r="AI8" s="11" t="s">
        <v>419</v>
      </c>
      <c r="AJ8" s="12" t="s">
        <v>420</v>
      </c>
      <c r="AK8" s="13" t="s">
        <v>421</v>
      </c>
      <c r="AL8" s="8" t="s">
        <v>422</v>
      </c>
      <c r="AM8" s="10" t="s">
        <v>423</v>
      </c>
      <c r="AN8" s="10" t="s">
        <v>424</v>
      </c>
      <c r="AO8" s="10" t="s">
        <v>571</v>
      </c>
      <c r="AP8" s="6" t="s">
        <v>425</v>
      </c>
      <c r="AQ8" s="20" t="s">
        <v>572</v>
      </c>
    </row>
    <row r="9" spans="1:231" ht="24" customHeight="1" x14ac:dyDescent="0.2">
      <c r="A9" s="65">
        <v>1</v>
      </c>
      <c r="B9" s="251" t="s">
        <v>28</v>
      </c>
      <c r="C9" s="68">
        <v>25178</v>
      </c>
      <c r="D9" s="66">
        <v>5008672</v>
      </c>
      <c r="E9" s="66">
        <v>128247677</v>
      </c>
      <c r="F9" s="66">
        <v>1974482</v>
      </c>
      <c r="G9" s="66">
        <v>7952920</v>
      </c>
      <c r="H9" s="67">
        <v>233670</v>
      </c>
      <c r="I9" s="68">
        <v>967720</v>
      </c>
      <c r="J9" s="66">
        <v>1019700</v>
      </c>
      <c r="K9" s="66">
        <v>1987420</v>
      </c>
      <c r="L9" s="66">
        <v>451100</v>
      </c>
      <c r="M9" s="66">
        <v>629400</v>
      </c>
      <c r="N9" s="66">
        <v>1080500</v>
      </c>
      <c r="O9" s="67">
        <v>131300</v>
      </c>
      <c r="P9" s="374">
        <v>3120</v>
      </c>
      <c r="Q9" s="66">
        <v>17837490</v>
      </c>
      <c r="R9" s="66">
        <v>2767920</v>
      </c>
      <c r="S9" s="66">
        <v>20605410</v>
      </c>
      <c r="T9" s="67">
        <v>1244390</v>
      </c>
      <c r="U9" s="68">
        <v>6795030</v>
      </c>
      <c r="V9" s="66">
        <v>4784400</v>
      </c>
      <c r="W9" s="66">
        <v>1079580</v>
      </c>
      <c r="X9" s="66">
        <v>3284100</v>
      </c>
      <c r="Y9" s="66">
        <v>15943110</v>
      </c>
      <c r="Z9" s="66">
        <v>394220</v>
      </c>
      <c r="AA9" s="66">
        <v>78151260</v>
      </c>
      <c r="AB9" s="67">
        <v>262983329</v>
      </c>
      <c r="AC9" s="68">
        <v>520887555</v>
      </c>
      <c r="AD9" s="66">
        <v>6847</v>
      </c>
      <c r="AE9" s="66">
        <v>0</v>
      </c>
      <c r="AF9" s="66">
        <v>520894402</v>
      </c>
      <c r="AG9" s="66">
        <v>11282472</v>
      </c>
      <c r="AH9" s="66">
        <v>1074002</v>
      </c>
      <c r="AI9" s="66">
        <v>134596</v>
      </c>
      <c r="AJ9" s="67">
        <v>12491070</v>
      </c>
      <c r="AK9" s="81">
        <v>128761</v>
      </c>
      <c r="AL9" s="66">
        <v>2271</v>
      </c>
      <c r="AM9" s="66">
        <v>131032</v>
      </c>
      <c r="AN9" s="66">
        <v>6186901</v>
      </c>
      <c r="AO9" s="66">
        <v>393399</v>
      </c>
      <c r="AP9" s="125">
        <v>491649</v>
      </c>
      <c r="AQ9" s="217">
        <v>540588453</v>
      </c>
    </row>
    <row r="10" spans="1:231" ht="24" customHeight="1" x14ac:dyDescent="0.2">
      <c r="A10" s="69">
        <v>2</v>
      </c>
      <c r="B10" s="252" t="s">
        <v>29</v>
      </c>
      <c r="C10" s="72">
        <v>5125</v>
      </c>
      <c r="D10" s="70">
        <v>1008497</v>
      </c>
      <c r="E10" s="70">
        <v>30962771</v>
      </c>
      <c r="F10" s="70">
        <v>445613</v>
      </c>
      <c r="G10" s="70">
        <v>2131289</v>
      </c>
      <c r="H10" s="71">
        <v>74288</v>
      </c>
      <c r="I10" s="72">
        <v>220480</v>
      </c>
      <c r="J10" s="70">
        <v>275400</v>
      </c>
      <c r="K10" s="70">
        <v>495880</v>
      </c>
      <c r="L10" s="70">
        <v>142480</v>
      </c>
      <c r="M10" s="70">
        <v>222000</v>
      </c>
      <c r="N10" s="70">
        <v>364480</v>
      </c>
      <c r="O10" s="71">
        <v>42380</v>
      </c>
      <c r="P10" s="375">
        <v>780</v>
      </c>
      <c r="Q10" s="70">
        <v>4153380</v>
      </c>
      <c r="R10" s="70">
        <v>886540</v>
      </c>
      <c r="S10" s="70">
        <v>5039920</v>
      </c>
      <c r="T10" s="71">
        <v>465860</v>
      </c>
      <c r="U10" s="72">
        <v>1983630</v>
      </c>
      <c r="V10" s="70">
        <v>1255050</v>
      </c>
      <c r="W10" s="70">
        <v>402420</v>
      </c>
      <c r="X10" s="70">
        <v>1471500</v>
      </c>
      <c r="Y10" s="70">
        <v>5112600</v>
      </c>
      <c r="Z10" s="70">
        <v>109250</v>
      </c>
      <c r="AA10" s="70">
        <v>21348690</v>
      </c>
      <c r="AB10" s="71">
        <v>67607423</v>
      </c>
      <c r="AC10" s="72">
        <v>114110918</v>
      </c>
      <c r="AD10" s="70">
        <v>3231</v>
      </c>
      <c r="AE10" s="70">
        <v>0</v>
      </c>
      <c r="AF10" s="70">
        <v>114114149</v>
      </c>
      <c r="AG10" s="70">
        <v>2224321</v>
      </c>
      <c r="AH10" s="70">
        <v>131999</v>
      </c>
      <c r="AI10" s="70">
        <v>29650</v>
      </c>
      <c r="AJ10" s="71">
        <v>2385970</v>
      </c>
      <c r="AK10" s="72">
        <v>9648</v>
      </c>
      <c r="AL10" s="70">
        <v>0</v>
      </c>
      <c r="AM10" s="70">
        <v>9648</v>
      </c>
      <c r="AN10" s="70">
        <v>2233960</v>
      </c>
      <c r="AO10" s="70">
        <v>83022</v>
      </c>
      <c r="AP10" s="70">
        <v>45868</v>
      </c>
      <c r="AQ10" s="218">
        <v>118872617</v>
      </c>
    </row>
    <row r="11" spans="1:231" ht="24" customHeight="1" x14ac:dyDescent="0.2">
      <c r="A11" s="69">
        <v>3</v>
      </c>
      <c r="B11" s="252" t="s">
        <v>30</v>
      </c>
      <c r="C11" s="72">
        <v>13883</v>
      </c>
      <c r="D11" s="70">
        <v>1357593</v>
      </c>
      <c r="E11" s="70">
        <v>34463090</v>
      </c>
      <c r="F11" s="70">
        <v>539828</v>
      </c>
      <c r="G11" s="70">
        <v>2403830</v>
      </c>
      <c r="H11" s="71">
        <v>87967</v>
      </c>
      <c r="I11" s="72">
        <v>308100</v>
      </c>
      <c r="J11" s="70">
        <v>343200</v>
      </c>
      <c r="K11" s="70">
        <v>651300</v>
      </c>
      <c r="L11" s="70">
        <v>130520</v>
      </c>
      <c r="M11" s="70">
        <v>198000</v>
      </c>
      <c r="N11" s="70">
        <v>328520</v>
      </c>
      <c r="O11" s="71">
        <v>44720</v>
      </c>
      <c r="P11" s="375">
        <v>1560</v>
      </c>
      <c r="Q11" s="70">
        <v>4714380</v>
      </c>
      <c r="R11" s="70">
        <v>929860</v>
      </c>
      <c r="S11" s="70">
        <v>5644240</v>
      </c>
      <c r="T11" s="71">
        <v>455680</v>
      </c>
      <c r="U11" s="72">
        <v>2218920</v>
      </c>
      <c r="V11" s="70">
        <v>1426950</v>
      </c>
      <c r="W11" s="70">
        <v>345420</v>
      </c>
      <c r="X11" s="70">
        <v>2205000</v>
      </c>
      <c r="Y11" s="70">
        <v>6196290</v>
      </c>
      <c r="Z11" s="70">
        <v>149960</v>
      </c>
      <c r="AA11" s="70">
        <v>23324400</v>
      </c>
      <c r="AB11" s="71">
        <v>75662861</v>
      </c>
      <c r="AC11" s="72">
        <v>123896403</v>
      </c>
      <c r="AD11" s="70">
        <v>2046</v>
      </c>
      <c r="AE11" s="70">
        <v>0</v>
      </c>
      <c r="AF11" s="70">
        <v>123898449</v>
      </c>
      <c r="AG11" s="70">
        <v>1816136</v>
      </c>
      <c r="AH11" s="70">
        <v>349424</v>
      </c>
      <c r="AI11" s="70">
        <v>2627</v>
      </c>
      <c r="AJ11" s="71">
        <v>2168187</v>
      </c>
      <c r="AK11" s="72">
        <v>43100</v>
      </c>
      <c r="AL11" s="70">
        <v>0</v>
      </c>
      <c r="AM11" s="70">
        <v>43100</v>
      </c>
      <c r="AN11" s="70">
        <v>454453</v>
      </c>
      <c r="AO11" s="70">
        <v>76221</v>
      </c>
      <c r="AP11" s="70">
        <v>181764</v>
      </c>
      <c r="AQ11" s="218">
        <v>126822174</v>
      </c>
    </row>
    <row r="12" spans="1:231" ht="24" customHeight="1" x14ac:dyDescent="0.2">
      <c r="A12" s="69">
        <v>4</v>
      </c>
      <c r="B12" s="252" t="s">
        <v>31</v>
      </c>
      <c r="C12" s="72">
        <v>3772</v>
      </c>
      <c r="D12" s="70">
        <v>836083</v>
      </c>
      <c r="E12" s="70">
        <v>25476815</v>
      </c>
      <c r="F12" s="70">
        <v>397577</v>
      </c>
      <c r="G12" s="70">
        <v>1744260</v>
      </c>
      <c r="H12" s="71">
        <v>69221</v>
      </c>
      <c r="I12" s="72">
        <v>196040</v>
      </c>
      <c r="J12" s="70">
        <v>231600</v>
      </c>
      <c r="K12" s="70">
        <v>427640</v>
      </c>
      <c r="L12" s="70">
        <v>100100</v>
      </c>
      <c r="M12" s="70">
        <v>156000</v>
      </c>
      <c r="N12" s="70">
        <v>256100</v>
      </c>
      <c r="O12" s="71">
        <v>36400</v>
      </c>
      <c r="P12" s="375">
        <v>780</v>
      </c>
      <c r="Q12" s="70">
        <v>3552120</v>
      </c>
      <c r="R12" s="70">
        <v>657780</v>
      </c>
      <c r="S12" s="70">
        <v>4209900</v>
      </c>
      <c r="T12" s="71">
        <v>362500</v>
      </c>
      <c r="U12" s="72">
        <v>1629540</v>
      </c>
      <c r="V12" s="70">
        <v>1038150</v>
      </c>
      <c r="W12" s="70">
        <v>273600</v>
      </c>
      <c r="X12" s="70">
        <v>1302300</v>
      </c>
      <c r="Y12" s="70">
        <v>4243590</v>
      </c>
      <c r="Z12" s="70">
        <v>96600</v>
      </c>
      <c r="AA12" s="70">
        <v>17292000</v>
      </c>
      <c r="AB12" s="71">
        <v>55453238</v>
      </c>
      <c r="AC12" s="72">
        <v>90784865</v>
      </c>
      <c r="AD12" s="70">
        <v>1303</v>
      </c>
      <c r="AE12" s="70">
        <v>0</v>
      </c>
      <c r="AF12" s="70">
        <v>90786168</v>
      </c>
      <c r="AG12" s="70">
        <v>1901641</v>
      </c>
      <c r="AH12" s="70">
        <v>38030</v>
      </c>
      <c r="AI12" s="70">
        <v>11743</v>
      </c>
      <c r="AJ12" s="71">
        <v>1951414</v>
      </c>
      <c r="AK12" s="72">
        <v>11960</v>
      </c>
      <c r="AL12" s="70">
        <v>0</v>
      </c>
      <c r="AM12" s="70">
        <v>11960</v>
      </c>
      <c r="AN12" s="70">
        <v>294832</v>
      </c>
      <c r="AO12" s="70">
        <v>30621</v>
      </c>
      <c r="AP12" s="70">
        <v>43655</v>
      </c>
      <c r="AQ12" s="218">
        <v>93118650</v>
      </c>
    </row>
    <row r="13" spans="1:231" ht="24" customHeight="1" x14ac:dyDescent="0.2">
      <c r="A13" s="69">
        <v>5</v>
      </c>
      <c r="B13" s="252" t="s">
        <v>32</v>
      </c>
      <c r="C13" s="72">
        <v>6206</v>
      </c>
      <c r="D13" s="70">
        <v>922175</v>
      </c>
      <c r="E13" s="70">
        <v>21500987</v>
      </c>
      <c r="F13" s="70">
        <v>292224</v>
      </c>
      <c r="G13" s="70">
        <v>1530544</v>
      </c>
      <c r="H13" s="71">
        <v>57870</v>
      </c>
      <c r="I13" s="72">
        <v>182780</v>
      </c>
      <c r="J13" s="70">
        <v>199200</v>
      </c>
      <c r="K13" s="70">
        <v>381980</v>
      </c>
      <c r="L13" s="70">
        <v>84500</v>
      </c>
      <c r="M13" s="70">
        <v>128700</v>
      </c>
      <c r="N13" s="70">
        <v>213200</v>
      </c>
      <c r="O13" s="71">
        <v>31200</v>
      </c>
      <c r="P13" s="375">
        <v>520</v>
      </c>
      <c r="Q13" s="70">
        <v>2676300</v>
      </c>
      <c r="R13" s="70">
        <v>411540</v>
      </c>
      <c r="S13" s="70">
        <v>3087840</v>
      </c>
      <c r="T13" s="71">
        <v>280760</v>
      </c>
      <c r="U13" s="72">
        <v>1374780</v>
      </c>
      <c r="V13" s="70">
        <v>905850</v>
      </c>
      <c r="W13" s="70">
        <v>242820</v>
      </c>
      <c r="X13" s="70">
        <v>1208700</v>
      </c>
      <c r="Y13" s="70">
        <v>3732150</v>
      </c>
      <c r="Z13" s="70">
        <v>81880</v>
      </c>
      <c r="AA13" s="70">
        <v>14578080</v>
      </c>
      <c r="AB13" s="71">
        <v>46697616</v>
      </c>
      <c r="AC13" s="72">
        <v>75424270</v>
      </c>
      <c r="AD13" s="70">
        <v>53410</v>
      </c>
      <c r="AE13" s="70">
        <v>0</v>
      </c>
      <c r="AF13" s="70">
        <v>75477680</v>
      </c>
      <c r="AG13" s="70">
        <v>1307371</v>
      </c>
      <c r="AH13" s="70">
        <v>234712</v>
      </c>
      <c r="AI13" s="70">
        <v>0</v>
      </c>
      <c r="AJ13" s="71">
        <v>1542083</v>
      </c>
      <c r="AK13" s="72">
        <v>32602</v>
      </c>
      <c r="AL13" s="70">
        <v>0</v>
      </c>
      <c r="AM13" s="70">
        <v>32602</v>
      </c>
      <c r="AN13" s="70">
        <v>510925</v>
      </c>
      <c r="AO13" s="70">
        <v>50025</v>
      </c>
      <c r="AP13" s="70">
        <v>15993</v>
      </c>
      <c r="AQ13" s="218">
        <v>77629308</v>
      </c>
    </row>
    <row r="14" spans="1:231" ht="24" customHeight="1" x14ac:dyDescent="0.2">
      <c r="A14" s="69">
        <v>6</v>
      </c>
      <c r="B14" s="252" t="s">
        <v>33</v>
      </c>
      <c r="C14" s="72">
        <v>3779</v>
      </c>
      <c r="D14" s="70">
        <v>683800</v>
      </c>
      <c r="E14" s="70">
        <v>17577497</v>
      </c>
      <c r="F14" s="70">
        <v>210008</v>
      </c>
      <c r="G14" s="70">
        <v>1273693</v>
      </c>
      <c r="H14" s="71">
        <v>50804</v>
      </c>
      <c r="I14" s="72">
        <v>180960</v>
      </c>
      <c r="J14" s="70">
        <v>177900</v>
      </c>
      <c r="K14" s="70">
        <v>358860</v>
      </c>
      <c r="L14" s="70">
        <v>84760</v>
      </c>
      <c r="M14" s="70">
        <v>120600</v>
      </c>
      <c r="N14" s="70">
        <v>205360</v>
      </c>
      <c r="O14" s="71">
        <v>31460</v>
      </c>
      <c r="P14" s="375">
        <v>520</v>
      </c>
      <c r="Q14" s="70">
        <v>2173050</v>
      </c>
      <c r="R14" s="70">
        <v>516800</v>
      </c>
      <c r="S14" s="70">
        <v>2689850</v>
      </c>
      <c r="T14" s="71">
        <v>253420</v>
      </c>
      <c r="U14" s="72">
        <v>1131900</v>
      </c>
      <c r="V14" s="70">
        <v>774000</v>
      </c>
      <c r="W14" s="70">
        <v>194180</v>
      </c>
      <c r="X14" s="70">
        <v>1078650</v>
      </c>
      <c r="Y14" s="70">
        <v>3178730</v>
      </c>
      <c r="Z14" s="70">
        <v>70840</v>
      </c>
      <c r="AA14" s="70">
        <v>12444960</v>
      </c>
      <c r="AB14" s="71">
        <v>39033581</v>
      </c>
      <c r="AC14" s="72">
        <v>59231863</v>
      </c>
      <c r="AD14" s="70">
        <v>20203</v>
      </c>
      <c r="AE14" s="70">
        <v>0</v>
      </c>
      <c r="AF14" s="70">
        <v>59252066</v>
      </c>
      <c r="AG14" s="70">
        <v>971745</v>
      </c>
      <c r="AH14" s="70">
        <v>0</v>
      </c>
      <c r="AI14" s="70">
        <v>0</v>
      </c>
      <c r="AJ14" s="71">
        <v>971745</v>
      </c>
      <c r="AK14" s="72">
        <v>7585</v>
      </c>
      <c r="AL14" s="70">
        <v>0</v>
      </c>
      <c r="AM14" s="70">
        <v>7585</v>
      </c>
      <c r="AN14" s="70">
        <v>361948</v>
      </c>
      <c r="AO14" s="70">
        <v>27431</v>
      </c>
      <c r="AP14" s="70">
        <v>35922</v>
      </c>
      <c r="AQ14" s="218">
        <v>60656697</v>
      </c>
    </row>
    <row r="15" spans="1:231" ht="24" customHeight="1" x14ac:dyDescent="0.2">
      <c r="A15" s="69">
        <v>7</v>
      </c>
      <c r="B15" s="252" t="s">
        <v>34</v>
      </c>
      <c r="C15" s="72">
        <v>4413</v>
      </c>
      <c r="D15" s="70">
        <v>1231064</v>
      </c>
      <c r="E15" s="70">
        <v>39208221</v>
      </c>
      <c r="F15" s="70">
        <v>507837</v>
      </c>
      <c r="G15" s="70">
        <v>2460054</v>
      </c>
      <c r="H15" s="71">
        <v>81795</v>
      </c>
      <c r="I15" s="72">
        <v>274040</v>
      </c>
      <c r="J15" s="70">
        <v>305700</v>
      </c>
      <c r="K15" s="70">
        <v>579740</v>
      </c>
      <c r="L15" s="70">
        <v>124020</v>
      </c>
      <c r="M15" s="70">
        <v>201900</v>
      </c>
      <c r="N15" s="70">
        <v>325920</v>
      </c>
      <c r="O15" s="71">
        <v>44200</v>
      </c>
      <c r="P15" s="375">
        <v>1300</v>
      </c>
      <c r="Q15" s="70">
        <v>5548950</v>
      </c>
      <c r="R15" s="70">
        <v>891480</v>
      </c>
      <c r="S15" s="70">
        <v>6440430</v>
      </c>
      <c r="T15" s="71">
        <v>409640</v>
      </c>
      <c r="U15" s="72">
        <v>2336730</v>
      </c>
      <c r="V15" s="70">
        <v>1572750</v>
      </c>
      <c r="W15" s="70">
        <v>342380</v>
      </c>
      <c r="X15" s="70">
        <v>1512900</v>
      </c>
      <c r="Y15" s="70">
        <v>5764760</v>
      </c>
      <c r="Z15" s="70">
        <v>126730</v>
      </c>
      <c r="AA15" s="70">
        <v>24258630</v>
      </c>
      <c r="AB15" s="71">
        <v>81444734</v>
      </c>
      <c r="AC15" s="72">
        <v>145765618</v>
      </c>
      <c r="AD15" s="70">
        <v>3432</v>
      </c>
      <c r="AE15" s="70">
        <v>0</v>
      </c>
      <c r="AF15" s="70">
        <v>145769050</v>
      </c>
      <c r="AG15" s="70">
        <v>3707521</v>
      </c>
      <c r="AH15" s="70">
        <v>104898</v>
      </c>
      <c r="AI15" s="70">
        <v>5775</v>
      </c>
      <c r="AJ15" s="71">
        <v>3818194</v>
      </c>
      <c r="AK15" s="72">
        <v>20685</v>
      </c>
      <c r="AL15" s="70">
        <v>0</v>
      </c>
      <c r="AM15" s="70">
        <v>20685</v>
      </c>
      <c r="AN15" s="70">
        <v>518041</v>
      </c>
      <c r="AO15" s="70">
        <v>71184</v>
      </c>
      <c r="AP15" s="70">
        <v>118971</v>
      </c>
      <c r="AQ15" s="218">
        <v>150316125</v>
      </c>
    </row>
    <row r="16" spans="1:231" ht="24" customHeight="1" x14ac:dyDescent="0.2">
      <c r="A16" s="69">
        <v>8</v>
      </c>
      <c r="B16" s="252" t="s">
        <v>35</v>
      </c>
      <c r="C16" s="72">
        <v>7517</v>
      </c>
      <c r="D16" s="70">
        <v>708319</v>
      </c>
      <c r="E16" s="70">
        <v>17617980</v>
      </c>
      <c r="F16" s="70">
        <v>173601</v>
      </c>
      <c r="G16" s="70">
        <v>1213947</v>
      </c>
      <c r="H16" s="71">
        <v>61634</v>
      </c>
      <c r="I16" s="72">
        <v>136240</v>
      </c>
      <c r="J16" s="70">
        <v>146400</v>
      </c>
      <c r="K16" s="70">
        <v>282640</v>
      </c>
      <c r="L16" s="70">
        <v>61100</v>
      </c>
      <c r="M16" s="70">
        <v>105900</v>
      </c>
      <c r="N16" s="70">
        <v>167000</v>
      </c>
      <c r="O16" s="71">
        <v>24180</v>
      </c>
      <c r="P16" s="375">
        <v>0</v>
      </c>
      <c r="Q16" s="70">
        <v>2276340</v>
      </c>
      <c r="R16" s="70">
        <v>278920</v>
      </c>
      <c r="S16" s="70">
        <v>2555260</v>
      </c>
      <c r="T16" s="71">
        <v>187230</v>
      </c>
      <c r="U16" s="72">
        <v>1190970</v>
      </c>
      <c r="V16" s="70">
        <v>685800</v>
      </c>
      <c r="W16" s="70">
        <v>206720</v>
      </c>
      <c r="X16" s="70">
        <v>1124100</v>
      </c>
      <c r="Y16" s="70">
        <v>3207590</v>
      </c>
      <c r="Z16" s="70">
        <v>69690</v>
      </c>
      <c r="AA16" s="70">
        <v>11718300</v>
      </c>
      <c r="AB16" s="71">
        <v>37994888</v>
      </c>
      <c r="AC16" s="72">
        <v>61931059</v>
      </c>
      <c r="AD16" s="70">
        <v>0</v>
      </c>
      <c r="AE16" s="70">
        <v>0</v>
      </c>
      <c r="AF16" s="70">
        <v>61931059</v>
      </c>
      <c r="AG16" s="70">
        <v>985311</v>
      </c>
      <c r="AH16" s="70">
        <v>3015</v>
      </c>
      <c r="AI16" s="70">
        <v>15886</v>
      </c>
      <c r="AJ16" s="71">
        <v>1004212</v>
      </c>
      <c r="AK16" s="72">
        <v>307</v>
      </c>
      <c r="AL16" s="70">
        <v>0</v>
      </c>
      <c r="AM16" s="70">
        <v>307</v>
      </c>
      <c r="AN16" s="70">
        <v>136770</v>
      </c>
      <c r="AO16" s="70">
        <v>43217</v>
      </c>
      <c r="AP16" s="70">
        <v>47469</v>
      </c>
      <c r="AQ16" s="218">
        <v>63163034</v>
      </c>
    </row>
    <row r="17" spans="1:43" ht="24" customHeight="1" x14ac:dyDescent="0.2">
      <c r="A17" s="69">
        <v>9</v>
      </c>
      <c r="B17" s="252" t="s">
        <v>36</v>
      </c>
      <c r="C17" s="72">
        <v>2403</v>
      </c>
      <c r="D17" s="70">
        <v>569261</v>
      </c>
      <c r="E17" s="70">
        <v>15441302</v>
      </c>
      <c r="F17" s="70">
        <v>163160</v>
      </c>
      <c r="G17" s="70">
        <v>1081941</v>
      </c>
      <c r="H17" s="71">
        <v>48569</v>
      </c>
      <c r="I17" s="72">
        <v>151060</v>
      </c>
      <c r="J17" s="70">
        <v>146700</v>
      </c>
      <c r="K17" s="70">
        <v>297760</v>
      </c>
      <c r="L17" s="70">
        <v>60580</v>
      </c>
      <c r="M17" s="70">
        <v>91200</v>
      </c>
      <c r="N17" s="70">
        <v>151780</v>
      </c>
      <c r="O17" s="71">
        <v>20800</v>
      </c>
      <c r="P17" s="375">
        <v>260</v>
      </c>
      <c r="Q17" s="70">
        <v>1785630</v>
      </c>
      <c r="R17" s="70">
        <v>250420</v>
      </c>
      <c r="S17" s="70">
        <v>2036050</v>
      </c>
      <c r="T17" s="71">
        <v>186170</v>
      </c>
      <c r="U17" s="72">
        <v>973500</v>
      </c>
      <c r="V17" s="70">
        <v>646200</v>
      </c>
      <c r="W17" s="70">
        <v>177460</v>
      </c>
      <c r="X17" s="70">
        <v>1075950</v>
      </c>
      <c r="Y17" s="70">
        <v>2873110</v>
      </c>
      <c r="Z17" s="70">
        <v>63480</v>
      </c>
      <c r="AA17" s="70">
        <v>10297980</v>
      </c>
      <c r="AB17" s="71">
        <v>33234026</v>
      </c>
      <c r="AC17" s="72">
        <v>54151335</v>
      </c>
      <c r="AD17" s="70">
        <v>5693</v>
      </c>
      <c r="AE17" s="70">
        <v>0</v>
      </c>
      <c r="AF17" s="70">
        <v>54157028</v>
      </c>
      <c r="AG17" s="70">
        <v>1086060</v>
      </c>
      <c r="AH17" s="70">
        <v>89538</v>
      </c>
      <c r="AI17" s="70">
        <v>766</v>
      </c>
      <c r="AJ17" s="71">
        <v>1176364</v>
      </c>
      <c r="AK17" s="72">
        <v>6324</v>
      </c>
      <c r="AL17" s="70">
        <v>0</v>
      </c>
      <c r="AM17" s="70">
        <v>6324</v>
      </c>
      <c r="AN17" s="70">
        <v>151482</v>
      </c>
      <c r="AO17" s="70">
        <v>40924</v>
      </c>
      <c r="AP17" s="70">
        <v>63813</v>
      </c>
      <c r="AQ17" s="218">
        <v>55595935</v>
      </c>
    </row>
    <row r="18" spans="1:43" ht="24" customHeight="1" x14ac:dyDescent="0.2">
      <c r="A18" s="69">
        <v>10</v>
      </c>
      <c r="B18" s="252" t="s">
        <v>193</v>
      </c>
      <c r="C18" s="72">
        <v>2775</v>
      </c>
      <c r="D18" s="70">
        <v>263105</v>
      </c>
      <c r="E18" s="70">
        <v>7217332</v>
      </c>
      <c r="F18" s="70">
        <v>72868</v>
      </c>
      <c r="G18" s="70">
        <v>504999</v>
      </c>
      <c r="H18" s="71">
        <v>21786</v>
      </c>
      <c r="I18" s="72">
        <v>62140</v>
      </c>
      <c r="J18" s="70">
        <v>61500</v>
      </c>
      <c r="K18" s="70">
        <v>123640</v>
      </c>
      <c r="L18" s="70">
        <v>24440</v>
      </c>
      <c r="M18" s="70">
        <v>47400</v>
      </c>
      <c r="N18" s="70">
        <v>71840</v>
      </c>
      <c r="O18" s="71">
        <v>14300</v>
      </c>
      <c r="P18" s="375">
        <v>0</v>
      </c>
      <c r="Q18" s="70">
        <v>870870</v>
      </c>
      <c r="R18" s="70">
        <v>192660</v>
      </c>
      <c r="S18" s="70">
        <v>1063530</v>
      </c>
      <c r="T18" s="71">
        <v>83480</v>
      </c>
      <c r="U18" s="72">
        <v>458700</v>
      </c>
      <c r="V18" s="70">
        <v>319950</v>
      </c>
      <c r="W18" s="70">
        <v>69920</v>
      </c>
      <c r="X18" s="70">
        <v>435150</v>
      </c>
      <c r="Y18" s="70">
        <v>1283720</v>
      </c>
      <c r="Z18" s="70">
        <v>26220</v>
      </c>
      <c r="AA18" s="70">
        <v>4845390</v>
      </c>
      <c r="AB18" s="71">
        <v>15594985</v>
      </c>
      <c r="AC18" s="72">
        <v>24954681</v>
      </c>
      <c r="AD18" s="70">
        <v>7521</v>
      </c>
      <c r="AE18" s="70">
        <v>0</v>
      </c>
      <c r="AF18" s="70">
        <v>24962202</v>
      </c>
      <c r="AG18" s="70">
        <v>262241</v>
      </c>
      <c r="AH18" s="70">
        <v>46443</v>
      </c>
      <c r="AI18" s="70">
        <v>0</v>
      </c>
      <c r="AJ18" s="71">
        <v>308684</v>
      </c>
      <c r="AK18" s="72">
        <v>7448</v>
      </c>
      <c r="AL18" s="70">
        <v>0</v>
      </c>
      <c r="AM18" s="70">
        <v>7448</v>
      </c>
      <c r="AN18" s="70">
        <v>118365</v>
      </c>
      <c r="AO18" s="70">
        <v>20926</v>
      </c>
      <c r="AP18" s="70">
        <v>16551</v>
      </c>
      <c r="AQ18" s="218">
        <v>25434176</v>
      </c>
    </row>
    <row r="19" spans="1:43" ht="24" customHeight="1" x14ac:dyDescent="0.2">
      <c r="A19" s="69">
        <v>11</v>
      </c>
      <c r="B19" s="252" t="s">
        <v>185</v>
      </c>
      <c r="C19" s="72">
        <v>3075</v>
      </c>
      <c r="D19" s="70">
        <v>821908</v>
      </c>
      <c r="E19" s="70">
        <v>25410170</v>
      </c>
      <c r="F19" s="70">
        <v>292722</v>
      </c>
      <c r="G19" s="70">
        <v>1758545</v>
      </c>
      <c r="H19" s="71">
        <v>59554</v>
      </c>
      <c r="I19" s="72">
        <v>224120</v>
      </c>
      <c r="J19" s="70">
        <v>218700</v>
      </c>
      <c r="K19" s="70">
        <v>442820</v>
      </c>
      <c r="L19" s="70">
        <v>90220</v>
      </c>
      <c r="M19" s="70">
        <v>164100</v>
      </c>
      <c r="N19" s="70">
        <v>254320</v>
      </c>
      <c r="O19" s="71">
        <v>37700</v>
      </c>
      <c r="P19" s="375">
        <v>520</v>
      </c>
      <c r="Q19" s="70">
        <v>3355440</v>
      </c>
      <c r="R19" s="70">
        <v>554040</v>
      </c>
      <c r="S19" s="70">
        <v>3909480</v>
      </c>
      <c r="T19" s="71">
        <v>358860</v>
      </c>
      <c r="U19" s="72">
        <v>1532520</v>
      </c>
      <c r="V19" s="70">
        <v>999450</v>
      </c>
      <c r="W19" s="70">
        <v>221540</v>
      </c>
      <c r="X19" s="70">
        <v>1159200</v>
      </c>
      <c r="Y19" s="70">
        <v>3912710</v>
      </c>
      <c r="Z19" s="70">
        <v>92460</v>
      </c>
      <c r="AA19" s="70">
        <v>17250420</v>
      </c>
      <c r="AB19" s="71">
        <v>54605264</v>
      </c>
      <c r="AC19" s="72">
        <v>93977632</v>
      </c>
      <c r="AD19" s="70">
        <v>3321</v>
      </c>
      <c r="AE19" s="70">
        <v>0</v>
      </c>
      <c r="AF19" s="70">
        <v>93980953</v>
      </c>
      <c r="AG19" s="70">
        <v>1938958</v>
      </c>
      <c r="AH19" s="70">
        <v>97409</v>
      </c>
      <c r="AI19" s="70">
        <v>43311</v>
      </c>
      <c r="AJ19" s="71">
        <v>2079678</v>
      </c>
      <c r="AK19" s="72">
        <v>83311</v>
      </c>
      <c r="AL19" s="70">
        <v>0</v>
      </c>
      <c r="AM19" s="70">
        <v>83311</v>
      </c>
      <c r="AN19" s="70">
        <v>202539</v>
      </c>
      <c r="AO19" s="70">
        <v>53343</v>
      </c>
      <c r="AP19" s="70">
        <v>30369</v>
      </c>
      <c r="AQ19" s="218">
        <v>96430193</v>
      </c>
    </row>
    <row r="20" spans="1:43" ht="24" customHeight="1" x14ac:dyDescent="0.2">
      <c r="A20" s="69">
        <v>12</v>
      </c>
      <c r="B20" s="252" t="s">
        <v>186</v>
      </c>
      <c r="C20" s="72">
        <v>1556</v>
      </c>
      <c r="D20" s="70">
        <v>320046</v>
      </c>
      <c r="E20" s="70">
        <v>9935635</v>
      </c>
      <c r="F20" s="70">
        <v>116036</v>
      </c>
      <c r="G20" s="70">
        <v>671576</v>
      </c>
      <c r="H20" s="71">
        <v>26940</v>
      </c>
      <c r="I20" s="72">
        <v>92300</v>
      </c>
      <c r="J20" s="70">
        <v>84600</v>
      </c>
      <c r="K20" s="70">
        <v>176900</v>
      </c>
      <c r="L20" s="70">
        <v>33540</v>
      </c>
      <c r="M20" s="70">
        <v>55800</v>
      </c>
      <c r="N20" s="70">
        <v>89340</v>
      </c>
      <c r="O20" s="71">
        <v>12220</v>
      </c>
      <c r="P20" s="375">
        <v>0</v>
      </c>
      <c r="Q20" s="70">
        <v>1328580</v>
      </c>
      <c r="R20" s="70">
        <v>164540</v>
      </c>
      <c r="S20" s="70">
        <v>1493120</v>
      </c>
      <c r="T20" s="71">
        <v>112810</v>
      </c>
      <c r="U20" s="72">
        <v>593340</v>
      </c>
      <c r="V20" s="70">
        <v>417150</v>
      </c>
      <c r="W20" s="70">
        <v>82840</v>
      </c>
      <c r="X20" s="70">
        <v>576900</v>
      </c>
      <c r="Y20" s="70">
        <v>1670230</v>
      </c>
      <c r="Z20" s="70">
        <v>40020</v>
      </c>
      <c r="AA20" s="70">
        <v>6303330</v>
      </c>
      <c r="AB20" s="71">
        <v>20969759</v>
      </c>
      <c r="AC20" s="72">
        <v>34792849</v>
      </c>
      <c r="AD20" s="70">
        <v>4870</v>
      </c>
      <c r="AE20" s="70">
        <v>0</v>
      </c>
      <c r="AF20" s="70">
        <v>34797719</v>
      </c>
      <c r="AG20" s="70">
        <v>438689</v>
      </c>
      <c r="AH20" s="70">
        <v>7188</v>
      </c>
      <c r="AI20" s="70">
        <v>0</v>
      </c>
      <c r="AJ20" s="71">
        <v>445877</v>
      </c>
      <c r="AK20" s="72">
        <v>5705</v>
      </c>
      <c r="AL20" s="70">
        <v>0</v>
      </c>
      <c r="AM20" s="70">
        <v>5705</v>
      </c>
      <c r="AN20" s="70">
        <v>149377</v>
      </c>
      <c r="AO20" s="70">
        <v>9957</v>
      </c>
      <c r="AP20" s="70">
        <v>16311</v>
      </c>
      <c r="AQ20" s="218">
        <v>35424946</v>
      </c>
    </row>
    <row r="21" spans="1:43" ht="24" customHeight="1" x14ac:dyDescent="0.2">
      <c r="A21" s="73">
        <v>13</v>
      </c>
      <c r="B21" s="253" t="s">
        <v>209</v>
      </c>
      <c r="C21" s="72">
        <v>2928</v>
      </c>
      <c r="D21" s="70">
        <v>201297</v>
      </c>
      <c r="E21" s="70">
        <v>5521430</v>
      </c>
      <c r="F21" s="70">
        <v>89006</v>
      </c>
      <c r="G21" s="70">
        <v>408452</v>
      </c>
      <c r="H21" s="71">
        <v>29979</v>
      </c>
      <c r="I21" s="72">
        <v>57720</v>
      </c>
      <c r="J21" s="70">
        <v>53700</v>
      </c>
      <c r="K21" s="70">
        <v>111420</v>
      </c>
      <c r="L21" s="70">
        <v>21580</v>
      </c>
      <c r="M21" s="70">
        <v>32100</v>
      </c>
      <c r="N21" s="70">
        <v>53680</v>
      </c>
      <c r="O21" s="71">
        <v>10920</v>
      </c>
      <c r="P21" s="375">
        <v>0</v>
      </c>
      <c r="Q21" s="70">
        <v>601920</v>
      </c>
      <c r="R21" s="70">
        <v>109820</v>
      </c>
      <c r="S21" s="70">
        <v>711740</v>
      </c>
      <c r="T21" s="71">
        <v>66510</v>
      </c>
      <c r="U21" s="72">
        <v>388410</v>
      </c>
      <c r="V21" s="70">
        <v>255150</v>
      </c>
      <c r="W21" s="70">
        <v>107920</v>
      </c>
      <c r="X21" s="70">
        <v>526050</v>
      </c>
      <c r="Y21" s="70">
        <v>1277530</v>
      </c>
      <c r="Z21" s="70">
        <v>24380</v>
      </c>
      <c r="AA21" s="70">
        <v>3824370</v>
      </c>
      <c r="AB21" s="71">
        <v>12333642</v>
      </c>
      <c r="AC21" s="72">
        <v>17943886</v>
      </c>
      <c r="AD21" s="70">
        <v>1596</v>
      </c>
      <c r="AE21" s="70">
        <v>0</v>
      </c>
      <c r="AF21" s="70">
        <v>17945482</v>
      </c>
      <c r="AG21" s="70">
        <v>212300</v>
      </c>
      <c r="AH21" s="70">
        <v>0</v>
      </c>
      <c r="AI21" s="70">
        <v>0</v>
      </c>
      <c r="AJ21" s="71">
        <v>212300</v>
      </c>
      <c r="AK21" s="72">
        <v>8029</v>
      </c>
      <c r="AL21" s="70">
        <v>0</v>
      </c>
      <c r="AM21" s="70">
        <v>8029</v>
      </c>
      <c r="AN21" s="70">
        <v>22096</v>
      </c>
      <c r="AO21" s="70">
        <v>4609</v>
      </c>
      <c r="AP21" s="70">
        <v>14391</v>
      </c>
      <c r="AQ21" s="218">
        <v>18206907</v>
      </c>
    </row>
    <row r="22" spans="1:43" ht="24" customHeight="1" x14ac:dyDescent="0.2">
      <c r="A22" s="211">
        <v>14</v>
      </c>
      <c r="B22" s="254" t="s">
        <v>210</v>
      </c>
      <c r="C22" s="77">
        <v>3249</v>
      </c>
      <c r="D22" s="75">
        <v>546910</v>
      </c>
      <c r="E22" s="75">
        <v>14952659</v>
      </c>
      <c r="F22" s="75">
        <v>225025</v>
      </c>
      <c r="G22" s="75">
        <v>931944</v>
      </c>
      <c r="H22" s="76">
        <v>35254</v>
      </c>
      <c r="I22" s="77">
        <v>113360</v>
      </c>
      <c r="J22" s="75">
        <v>128400</v>
      </c>
      <c r="K22" s="75">
        <v>241760</v>
      </c>
      <c r="L22" s="75">
        <v>49660</v>
      </c>
      <c r="M22" s="75">
        <v>58500</v>
      </c>
      <c r="N22" s="75">
        <v>108160</v>
      </c>
      <c r="O22" s="76">
        <v>14820</v>
      </c>
      <c r="P22" s="376">
        <v>260</v>
      </c>
      <c r="Q22" s="126">
        <v>2019600</v>
      </c>
      <c r="R22" s="126">
        <v>331360</v>
      </c>
      <c r="S22" s="126">
        <v>2350960</v>
      </c>
      <c r="T22" s="411">
        <v>158130</v>
      </c>
      <c r="U22" s="77">
        <v>906840</v>
      </c>
      <c r="V22" s="75">
        <v>701550</v>
      </c>
      <c r="W22" s="75">
        <v>139840</v>
      </c>
      <c r="X22" s="75">
        <v>616500</v>
      </c>
      <c r="Y22" s="75">
        <v>2364730</v>
      </c>
      <c r="Z22" s="75">
        <v>53360</v>
      </c>
      <c r="AA22" s="75">
        <v>8778660</v>
      </c>
      <c r="AB22" s="76">
        <v>30765881</v>
      </c>
      <c r="AC22" s="77">
        <v>62942238</v>
      </c>
      <c r="AD22" s="75">
        <v>0</v>
      </c>
      <c r="AE22" s="75">
        <v>0</v>
      </c>
      <c r="AF22" s="75">
        <v>62942238</v>
      </c>
      <c r="AG22" s="75">
        <v>1063423</v>
      </c>
      <c r="AH22" s="75">
        <v>115142</v>
      </c>
      <c r="AI22" s="75">
        <v>0</v>
      </c>
      <c r="AJ22" s="76">
        <v>1178565</v>
      </c>
      <c r="AK22" s="392">
        <v>7767</v>
      </c>
      <c r="AL22" s="126">
        <v>0</v>
      </c>
      <c r="AM22" s="126">
        <v>7767</v>
      </c>
      <c r="AN22" s="75">
        <v>127433</v>
      </c>
      <c r="AO22" s="75">
        <v>25105</v>
      </c>
      <c r="AP22" s="75">
        <v>21810</v>
      </c>
      <c r="AQ22" s="219">
        <v>64302918</v>
      </c>
    </row>
    <row r="23" spans="1:43" ht="24" customHeight="1" x14ac:dyDescent="0.2">
      <c r="A23" s="32"/>
      <c r="B23" s="40" t="s">
        <v>306</v>
      </c>
      <c r="C23" s="263">
        <f>SUM(C9:C22)</f>
        <v>85859</v>
      </c>
      <c r="D23" s="78">
        <f t="shared" ref="D23:AQ23" si="0">SUM(D9:D22)</f>
        <v>14478730</v>
      </c>
      <c r="E23" s="78">
        <f t="shared" si="0"/>
        <v>393533566</v>
      </c>
      <c r="F23" s="78">
        <f t="shared" si="0"/>
        <v>5499987</v>
      </c>
      <c r="G23" s="78">
        <f t="shared" si="0"/>
        <v>26067994</v>
      </c>
      <c r="H23" s="244">
        <f t="shared" si="0"/>
        <v>939331</v>
      </c>
      <c r="I23" s="263">
        <f t="shared" si="0"/>
        <v>3167060</v>
      </c>
      <c r="J23" s="78">
        <f t="shared" si="0"/>
        <v>3392700</v>
      </c>
      <c r="K23" s="78">
        <f t="shared" si="0"/>
        <v>6559760</v>
      </c>
      <c r="L23" s="78">
        <f t="shared" si="0"/>
        <v>1458600</v>
      </c>
      <c r="M23" s="78">
        <f t="shared" si="0"/>
        <v>2211600</v>
      </c>
      <c r="N23" s="78">
        <f t="shared" si="0"/>
        <v>3670200</v>
      </c>
      <c r="O23" s="244">
        <f t="shared" si="0"/>
        <v>496600</v>
      </c>
      <c r="P23" s="263">
        <f t="shared" si="0"/>
        <v>9620</v>
      </c>
      <c r="Q23" s="78">
        <f t="shared" si="0"/>
        <v>52894050</v>
      </c>
      <c r="R23" s="78">
        <f t="shared" si="0"/>
        <v>8943680</v>
      </c>
      <c r="S23" s="78">
        <f t="shared" si="0"/>
        <v>61837730</v>
      </c>
      <c r="T23" s="244">
        <f t="shared" si="0"/>
        <v>4625440</v>
      </c>
      <c r="U23" s="263">
        <f t="shared" si="0"/>
        <v>23514810</v>
      </c>
      <c r="V23" s="78">
        <f t="shared" si="0"/>
        <v>15782400</v>
      </c>
      <c r="W23" s="78">
        <f t="shared" si="0"/>
        <v>3886640</v>
      </c>
      <c r="X23" s="78">
        <f t="shared" si="0"/>
        <v>17577000</v>
      </c>
      <c r="Y23" s="78">
        <f t="shared" si="0"/>
        <v>60760850</v>
      </c>
      <c r="Z23" s="78">
        <f t="shared" si="0"/>
        <v>1399090</v>
      </c>
      <c r="AA23" s="78">
        <f t="shared" si="0"/>
        <v>254416470</v>
      </c>
      <c r="AB23" s="244">
        <f t="shared" si="0"/>
        <v>834381227</v>
      </c>
      <c r="AC23" s="263">
        <f t="shared" si="0"/>
        <v>1480795172</v>
      </c>
      <c r="AD23" s="78">
        <f t="shared" si="0"/>
        <v>113473</v>
      </c>
      <c r="AE23" s="78">
        <f t="shared" si="0"/>
        <v>0</v>
      </c>
      <c r="AF23" s="78">
        <f t="shared" si="0"/>
        <v>1480908645</v>
      </c>
      <c r="AG23" s="78">
        <f t="shared" si="0"/>
        <v>29198189</v>
      </c>
      <c r="AH23" s="78">
        <f t="shared" si="0"/>
        <v>2291800</v>
      </c>
      <c r="AI23" s="78">
        <f t="shared" si="0"/>
        <v>244354</v>
      </c>
      <c r="AJ23" s="244">
        <f t="shared" si="0"/>
        <v>31734343</v>
      </c>
      <c r="AK23" s="263">
        <f t="shared" si="0"/>
        <v>373232</v>
      </c>
      <c r="AL23" s="78">
        <f t="shared" si="0"/>
        <v>2271</v>
      </c>
      <c r="AM23" s="78">
        <f t="shared" si="0"/>
        <v>375503</v>
      </c>
      <c r="AN23" s="78">
        <f>SUM(AN9:AN22)</f>
        <v>11469122</v>
      </c>
      <c r="AO23" s="78">
        <f t="shared" si="0"/>
        <v>929984</v>
      </c>
      <c r="AP23" s="78">
        <f t="shared" si="0"/>
        <v>1144536</v>
      </c>
      <c r="AQ23" s="244">
        <f t="shared" si="0"/>
        <v>1526562133</v>
      </c>
    </row>
    <row r="24" spans="1:43" ht="24" customHeight="1" x14ac:dyDescent="0.2">
      <c r="A24" s="65">
        <v>15</v>
      </c>
      <c r="B24" s="255" t="s">
        <v>189</v>
      </c>
      <c r="C24" s="81">
        <v>280</v>
      </c>
      <c r="D24" s="79">
        <v>281625</v>
      </c>
      <c r="E24" s="79">
        <v>7702956</v>
      </c>
      <c r="F24" s="79">
        <v>93615</v>
      </c>
      <c r="G24" s="79">
        <v>495765</v>
      </c>
      <c r="H24" s="80">
        <v>20504</v>
      </c>
      <c r="I24" s="81">
        <v>63180</v>
      </c>
      <c r="J24" s="79">
        <v>71400</v>
      </c>
      <c r="K24" s="79">
        <v>134580</v>
      </c>
      <c r="L24" s="79">
        <v>17940</v>
      </c>
      <c r="M24" s="79">
        <v>29700</v>
      </c>
      <c r="N24" s="79">
        <v>47640</v>
      </c>
      <c r="O24" s="80">
        <v>9620</v>
      </c>
      <c r="P24" s="81">
        <v>260</v>
      </c>
      <c r="Q24" s="79">
        <v>1128600</v>
      </c>
      <c r="R24" s="79">
        <v>127300</v>
      </c>
      <c r="S24" s="79">
        <v>1255900</v>
      </c>
      <c r="T24" s="80">
        <v>84540</v>
      </c>
      <c r="U24" s="81">
        <v>478830</v>
      </c>
      <c r="V24" s="79">
        <v>306000</v>
      </c>
      <c r="W24" s="79">
        <v>42560</v>
      </c>
      <c r="X24" s="79">
        <v>373050</v>
      </c>
      <c r="Y24" s="79">
        <v>1200440</v>
      </c>
      <c r="Z24" s="79">
        <v>34960</v>
      </c>
      <c r="AA24" s="79">
        <v>4576440</v>
      </c>
      <c r="AB24" s="80">
        <v>15939125</v>
      </c>
      <c r="AC24" s="81">
        <v>27030033</v>
      </c>
      <c r="AD24" s="79">
        <v>0</v>
      </c>
      <c r="AE24" s="79">
        <v>0</v>
      </c>
      <c r="AF24" s="79">
        <v>27030033</v>
      </c>
      <c r="AG24" s="79">
        <v>473395</v>
      </c>
      <c r="AH24" s="79">
        <v>27810</v>
      </c>
      <c r="AI24" s="79">
        <v>20562</v>
      </c>
      <c r="AJ24" s="80">
        <v>521767</v>
      </c>
      <c r="AK24" s="81">
        <v>2525</v>
      </c>
      <c r="AL24" s="79">
        <v>0</v>
      </c>
      <c r="AM24" s="79">
        <v>2525</v>
      </c>
      <c r="AN24" s="79">
        <v>120733</v>
      </c>
      <c r="AO24" s="79">
        <v>8443</v>
      </c>
      <c r="AP24" s="79">
        <v>12172</v>
      </c>
      <c r="AQ24" s="220">
        <v>27695673</v>
      </c>
    </row>
    <row r="25" spans="1:43" ht="24" customHeight="1" x14ac:dyDescent="0.2">
      <c r="A25" s="69">
        <v>16</v>
      </c>
      <c r="B25" s="256" t="s">
        <v>38</v>
      </c>
      <c r="C25" s="72">
        <v>1575</v>
      </c>
      <c r="D25" s="70">
        <v>203670</v>
      </c>
      <c r="E25" s="70">
        <v>4855628</v>
      </c>
      <c r="F25" s="70">
        <v>41761</v>
      </c>
      <c r="G25" s="70">
        <v>351301</v>
      </c>
      <c r="H25" s="71">
        <v>20341</v>
      </c>
      <c r="I25" s="72">
        <v>41340</v>
      </c>
      <c r="J25" s="70">
        <v>49800</v>
      </c>
      <c r="K25" s="70">
        <v>91140</v>
      </c>
      <c r="L25" s="70">
        <v>15080</v>
      </c>
      <c r="M25" s="70">
        <v>27300</v>
      </c>
      <c r="N25" s="70">
        <v>42380</v>
      </c>
      <c r="O25" s="71">
        <v>8580</v>
      </c>
      <c r="P25" s="72">
        <v>260</v>
      </c>
      <c r="Q25" s="70">
        <v>627990</v>
      </c>
      <c r="R25" s="70">
        <v>68400</v>
      </c>
      <c r="S25" s="70">
        <v>696390</v>
      </c>
      <c r="T25" s="71">
        <v>58160</v>
      </c>
      <c r="U25" s="72">
        <v>358710</v>
      </c>
      <c r="V25" s="70">
        <v>239400</v>
      </c>
      <c r="W25" s="70">
        <v>47500</v>
      </c>
      <c r="X25" s="70">
        <v>433800</v>
      </c>
      <c r="Y25" s="70">
        <v>1079410</v>
      </c>
      <c r="Z25" s="70">
        <v>23000</v>
      </c>
      <c r="AA25" s="70">
        <v>3337950</v>
      </c>
      <c r="AB25" s="71">
        <v>10811546</v>
      </c>
      <c r="AC25" s="72">
        <v>15938072</v>
      </c>
      <c r="AD25" s="70">
        <v>10500</v>
      </c>
      <c r="AE25" s="70">
        <v>0</v>
      </c>
      <c r="AF25" s="70">
        <v>15948572</v>
      </c>
      <c r="AG25" s="70">
        <v>97529</v>
      </c>
      <c r="AH25" s="70">
        <v>0</v>
      </c>
      <c r="AI25" s="70">
        <v>0</v>
      </c>
      <c r="AJ25" s="71">
        <v>97529</v>
      </c>
      <c r="AK25" s="72">
        <v>0</v>
      </c>
      <c r="AL25" s="70">
        <v>0</v>
      </c>
      <c r="AM25" s="70">
        <v>0</v>
      </c>
      <c r="AN25" s="70">
        <v>14739</v>
      </c>
      <c r="AO25" s="70">
        <v>3482</v>
      </c>
      <c r="AP25" s="70">
        <v>346</v>
      </c>
      <c r="AQ25" s="218">
        <v>16064668</v>
      </c>
    </row>
    <row r="26" spans="1:43" ht="24" customHeight="1" x14ac:dyDescent="0.2">
      <c r="A26" s="69">
        <v>17</v>
      </c>
      <c r="B26" s="256" t="s">
        <v>39</v>
      </c>
      <c r="C26" s="72">
        <v>0</v>
      </c>
      <c r="D26" s="70">
        <v>111770</v>
      </c>
      <c r="E26" s="70">
        <v>2584496</v>
      </c>
      <c r="F26" s="70">
        <v>31360</v>
      </c>
      <c r="G26" s="70">
        <v>185656</v>
      </c>
      <c r="H26" s="71">
        <v>13931</v>
      </c>
      <c r="I26" s="72">
        <v>26780</v>
      </c>
      <c r="J26" s="70">
        <v>26100</v>
      </c>
      <c r="K26" s="70">
        <v>52880</v>
      </c>
      <c r="L26" s="70">
        <v>10400</v>
      </c>
      <c r="M26" s="70">
        <v>14400</v>
      </c>
      <c r="N26" s="70">
        <v>24800</v>
      </c>
      <c r="O26" s="71">
        <v>3120</v>
      </c>
      <c r="P26" s="72">
        <v>0</v>
      </c>
      <c r="Q26" s="70">
        <v>280830</v>
      </c>
      <c r="R26" s="70">
        <v>69160</v>
      </c>
      <c r="S26" s="70">
        <v>349990</v>
      </c>
      <c r="T26" s="71">
        <v>37930</v>
      </c>
      <c r="U26" s="72">
        <v>200970</v>
      </c>
      <c r="V26" s="70">
        <v>139500</v>
      </c>
      <c r="W26" s="70">
        <v>40660</v>
      </c>
      <c r="X26" s="70">
        <v>323550</v>
      </c>
      <c r="Y26" s="70">
        <v>704680</v>
      </c>
      <c r="Z26" s="70">
        <v>10350</v>
      </c>
      <c r="AA26" s="70">
        <v>1805100</v>
      </c>
      <c r="AB26" s="71">
        <v>5916063</v>
      </c>
      <c r="AC26" s="72">
        <v>8224030</v>
      </c>
      <c r="AD26" s="70">
        <v>0</v>
      </c>
      <c r="AE26" s="70">
        <v>0</v>
      </c>
      <c r="AF26" s="70">
        <v>8224030</v>
      </c>
      <c r="AG26" s="70">
        <v>51775</v>
      </c>
      <c r="AH26" s="70">
        <v>0</v>
      </c>
      <c r="AI26" s="70">
        <v>0</v>
      </c>
      <c r="AJ26" s="71">
        <v>51775</v>
      </c>
      <c r="AK26" s="72">
        <v>8171</v>
      </c>
      <c r="AL26" s="70">
        <v>0</v>
      </c>
      <c r="AM26" s="70">
        <v>8171</v>
      </c>
      <c r="AN26" s="70">
        <v>3291</v>
      </c>
      <c r="AO26" s="70">
        <v>1350</v>
      </c>
      <c r="AP26" s="70">
        <v>11366</v>
      </c>
      <c r="AQ26" s="218">
        <v>8299983</v>
      </c>
    </row>
    <row r="27" spans="1:43" ht="24" customHeight="1" x14ac:dyDescent="0.2">
      <c r="A27" s="69">
        <v>18</v>
      </c>
      <c r="B27" s="256" t="s">
        <v>40</v>
      </c>
      <c r="C27" s="72">
        <v>1167</v>
      </c>
      <c r="D27" s="70">
        <v>83505</v>
      </c>
      <c r="E27" s="70">
        <v>2681433</v>
      </c>
      <c r="F27" s="70">
        <v>42741</v>
      </c>
      <c r="G27" s="70">
        <v>180945</v>
      </c>
      <c r="H27" s="71">
        <v>11266</v>
      </c>
      <c r="I27" s="72">
        <v>22360</v>
      </c>
      <c r="J27" s="70">
        <v>27000</v>
      </c>
      <c r="K27" s="70">
        <v>49360</v>
      </c>
      <c r="L27" s="70">
        <v>7020</v>
      </c>
      <c r="M27" s="70">
        <v>9300</v>
      </c>
      <c r="N27" s="70">
        <v>16320</v>
      </c>
      <c r="O27" s="71">
        <v>3120</v>
      </c>
      <c r="P27" s="72">
        <v>0</v>
      </c>
      <c r="Q27" s="70">
        <v>328350</v>
      </c>
      <c r="R27" s="70">
        <v>34200</v>
      </c>
      <c r="S27" s="70">
        <v>362550</v>
      </c>
      <c r="T27" s="71">
        <v>29830</v>
      </c>
      <c r="U27" s="72">
        <v>188430</v>
      </c>
      <c r="V27" s="70">
        <v>115200</v>
      </c>
      <c r="W27" s="70">
        <v>35720</v>
      </c>
      <c r="X27" s="70">
        <v>225000</v>
      </c>
      <c r="Y27" s="70">
        <v>564350</v>
      </c>
      <c r="Z27" s="70">
        <v>12650</v>
      </c>
      <c r="AA27" s="70">
        <v>1696200</v>
      </c>
      <c r="AB27" s="71">
        <v>5735437</v>
      </c>
      <c r="AC27" s="72">
        <v>9010109</v>
      </c>
      <c r="AD27" s="70">
        <v>0</v>
      </c>
      <c r="AE27" s="70">
        <v>0</v>
      </c>
      <c r="AF27" s="70">
        <v>9010109</v>
      </c>
      <c r="AG27" s="70">
        <v>128563</v>
      </c>
      <c r="AH27" s="70">
        <v>0</v>
      </c>
      <c r="AI27" s="70">
        <v>0</v>
      </c>
      <c r="AJ27" s="71">
        <v>128563</v>
      </c>
      <c r="AK27" s="72">
        <v>0</v>
      </c>
      <c r="AL27" s="70">
        <v>0</v>
      </c>
      <c r="AM27" s="70">
        <v>0</v>
      </c>
      <c r="AN27" s="70">
        <v>5340</v>
      </c>
      <c r="AO27" s="70">
        <v>1331</v>
      </c>
      <c r="AP27" s="70">
        <v>4554</v>
      </c>
      <c r="AQ27" s="218">
        <v>9149897</v>
      </c>
    </row>
    <row r="28" spans="1:43" ht="24" customHeight="1" x14ac:dyDescent="0.2">
      <c r="A28" s="69">
        <v>19</v>
      </c>
      <c r="B28" s="256" t="s">
        <v>41</v>
      </c>
      <c r="C28" s="72">
        <v>2958</v>
      </c>
      <c r="D28" s="70">
        <v>167832</v>
      </c>
      <c r="E28" s="70">
        <v>3268304</v>
      </c>
      <c r="F28" s="70">
        <v>33509</v>
      </c>
      <c r="G28" s="70">
        <v>229204</v>
      </c>
      <c r="H28" s="71">
        <v>14919</v>
      </c>
      <c r="I28" s="72">
        <v>31200</v>
      </c>
      <c r="J28" s="70">
        <v>29700</v>
      </c>
      <c r="K28" s="70">
        <v>60900</v>
      </c>
      <c r="L28" s="70">
        <v>14820</v>
      </c>
      <c r="M28" s="70">
        <v>18000</v>
      </c>
      <c r="N28" s="70">
        <v>32820</v>
      </c>
      <c r="O28" s="71">
        <v>6240</v>
      </c>
      <c r="P28" s="72">
        <v>260</v>
      </c>
      <c r="Q28" s="70">
        <v>395340</v>
      </c>
      <c r="R28" s="70">
        <v>44460</v>
      </c>
      <c r="S28" s="70">
        <v>439800</v>
      </c>
      <c r="T28" s="71">
        <v>33040</v>
      </c>
      <c r="U28" s="72">
        <v>210870</v>
      </c>
      <c r="V28" s="70">
        <v>122850</v>
      </c>
      <c r="W28" s="70">
        <v>31920</v>
      </c>
      <c r="X28" s="70">
        <v>360000</v>
      </c>
      <c r="Y28" s="70">
        <v>725640</v>
      </c>
      <c r="Z28" s="70">
        <v>12420</v>
      </c>
      <c r="AA28" s="70">
        <v>2133450</v>
      </c>
      <c r="AB28" s="71">
        <v>7161296</v>
      </c>
      <c r="AC28" s="72">
        <v>10835805</v>
      </c>
      <c r="AD28" s="70">
        <v>0</v>
      </c>
      <c r="AE28" s="70">
        <v>0</v>
      </c>
      <c r="AF28" s="70">
        <v>10835805</v>
      </c>
      <c r="AG28" s="70">
        <v>137618</v>
      </c>
      <c r="AH28" s="70">
        <v>0</v>
      </c>
      <c r="AI28" s="70">
        <v>0</v>
      </c>
      <c r="AJ28" s="71">
        <v>137618</v>
      </c>
      <c r="AK28" s="72">
        <v>0</v>
      </c>
      <c r="AL28" s="70">
        <v>45506</v>
      </c>
      <c r="AM28" s="70">
        <v>45506</v>
      </c>
      <c r="AN28" s="70">
        <v>27168</v>
      </c>
      <c r="AO28" s="70">
        <v>12763</v>
      </c>
      <c r="AP28" s="70">
        <v>5813</v>
      </c>
      <c r="AQ28" s="218">
        <v>11064673</v>
      </c>
    </row>
    <row r="29" spans="1:43" ht="24" customHeight="1" x14ac:dyDescent="0.2">
      <c r="A29" s="69">
        <v>20</v>
      </c>
      <c r="B29" s="256" t="s">
        <v>42</v>
      </c>
      <c r="C29" s="72">
        <v>2798</v>
      </c>
      <c r="D29" s="70">
        <v>381232</v>
      </c>
      <c r="E29" s="70">
        <v>8704965</v>
      </c>
      <c r="F29" s="70">
        <v>141543</v>
      </c>
      <c r="G29" s="70">
        <v>590280</v>
      </c>
      <c r="H29" s="71">
        <v>22166</v>
      </c>
      <c r="I29" s="72">
        <v>86060</v>
      </c>
      <c r="J29" s="70">
        <v>96600</v>
      </c>
      <c r="K29" s="70">
        <v>182660</v>
      </c>
      <c r="L29" s="70">
        <v>29900</v>
      </c>
      <c r="M29" s="70">
        <v>43800</v>
      </c>
      <c r="N29" s="70">
        <v>73700</v>
      </c>
      <c r="O29" s="71">
        <v>10920</v>
      </c>
      <c r="P29" s="72">
        <v>0</v>
      </c>
      <c r="Q29" s="70">
        <v>1227600</v>
      </c>
      <c r="R29" s="70">
        <v>238260</v>
      </c>
      <c r="S29" s="70">
        <v>1465860</v>
      </c>
      <c r="T29" s="71">
        <v>102030</v>
      </c>
      <c r="U29" s="72">
        <v>541530</v>
      </c>
      <c r="V29" s="70">
        <v>332550</v>
      </c>
      <c r="W29" s="70">
        <v>81700</v>
      </c>
      <c r="X29" s="70">
        <v>485100</v>
      </c>
      <c r="Y29" s="70">
        <v>1440880</v>
      </c>
      <c r="Z29" s="70">
        <v>39330</v>
      </c>
      <c r="AA29" s="70">
        <v>5674350</v>
      </c>
      <c r="AB29" s="71">
        <v>18832714</v>
      </c>
      <c r="AC29" s="72">
        <v>32510339</v>
      </c>
      <c r="AD29" s="70">
        <v>0</v>
      </c>
      <c r="AE29" s="70">
        <v>0</v>
      </c>
      <c r="AF29" s="70">
        <v>32510339</v>
      </c>
      <c r="AG29" s="70">
        <v>759947</v>
      </c>
      <c r="AH29" s="70">
        <v>20480</v>
      </c>
      <c r="AI29" s="70">
        <v>0</v>
      </c>
      <c r="AJ29" s="71">
        <v>780427</v>
      </c>
      <c r="AK29" s="72">
        <v>3296</v>
      </c>
      <c r="AL29" s="70">
        <v>0</v>
      </c>
      <c r="AM29" s="70">
        <v>3296</v>
      </c>
      <c r="AN29" s="70">
        <v>287594</v>
      </c>
      <c r="AO29" s="70">
        <v>15510</v>
      </c>
      <c r="AP29" s="70">
        <v>27855</v>
      </c>
      <c r="AQ29" s="218">
        <v>33625021</v>
      </c>
    </row>
    <row r="30" spans="1:43" ht="24" customHeight="1" x14ac:dyDescent="0.2">
      <c r="A30" s="69">
        <v>21</v>
      </c>
      <c r="B30" s="256" t="s">
        <v>43</v>
      </c>
      <c r="C30" s="72">
        <v>2715</v>
      </c>
      <c r="D30" s="70">
        <v>261219</v>
      </c>
      <c r="E30" s="70">
        <v>6137577</v>
      </c>
      <c r="F30" s="70">
        <v>71417</v>
      </c>
      <c r="G30" s="70">
        <v>396388</v>
      </c>
      <c r="H30" s="71">
        <v>14078</v>
      </c>
      <c r="I30" s="72">
        <v>49400</v>
      </c>
      <c r="J30" s="70">
        <v>56400</v>
      </c>
      <c r="K30" s="70">
        <v>105800</v>
      </c>
      <c r="L30" s="70">
        <v>16380</v>
      </c>
      <c r="M30" s="70">
        <v>28200</v>
      </c>
      <c r="N30" s="70">
        <v>44580</v>
      </c>
      <c r="O30" s="71">
        <v>5980</v>
      </c>
      <c r="P30" s="72">
        <v>0</v>
      </c>
      <c r="Q30" s="70">
        <v>970860</v>
      </c>
      <c r="R30" s="70">
        <v>199500</v>
      </c>
      <c r="S30" s="70">
        <v>1170360</v>
      </c>
      <c r="T30" s="71">
        <v>69080</v>
      </c>
      <c r="U30" s="72">
        <v>360030</v>
      </c>
      <c r="V30" s="70">
        <v>262800</v>
      </c>
      <c r="W30" s="70">
        <v>50920</v>
      </c>
      <c r="X30" s="70">
        <v>244800</v>
      </c>
      <c r="Y30" s="70">
        <v>918550</v>
      </c>
      <c r="Z30" s="70">
        <v>24150</v>
      </c>
      <c r="AA30" s="70">
        <v>3879150</v>
      </c>
      <c r="AB30" s="71">
        <v>13101044</v>
      </c>
      <c r="AC30" s="72">
        <v>22022755</v>
      </c>
      <c r="AD30" s="70">
        <v>0</v>
      </c>
      <c r="AE30" s="70">
        <v>0</v>
      </c>
      <c r="AF30" s="70">
        <v>22022755</v>
      </c>
      <c r="AG30" s="70">
        <v>834941</v>
      </c>
      <c r="AH30" s="70">
        <v>188449</v>
      </c>
      <c r="AI30" s="70">
        <v>0</v>
      </c>
      <c r="AJ30" s="71">
        <v>1023390</v>
      </c>
      <c r="AK30" s="72">
        <v>0</v>
      </c>
      <c r="AL30" s="70">
        <v>0</v>
      </c>
      <c r="AM30" s="70">
        <v>0</v>
      </c>
      <c r="AN30" s="70">
        <v>136805</v>
      </c>
      <c r="AO30" s="70">
        <v>6199</v>
      </c>
      <c r="AP30" s="70">
        <v>11764</v>
      </c>
      <c r="AQ30" s="218">
        <v>23200913</v>
      </c>
    </row>
    <row r="31" spans="1:43" ht="24" customHeight="1" x14ac:dyDescent="0.2">
      <c r="A31" s="69">
        <v>22</v>
      </c>
      <c r="B31" s="256" t="s">
        <v>44</v>
      </c>
      <c r="C31" s="72">
        <v>159</v>
      </c>
      <c r="D31" s="70">
        <v>97276</v>
      </c>
      <c r="E31" s="70">
        <v>2335578</v>
      </c>
      <c r="F31" s="70">
        <v>36078</v>
      </c>
      <c r="G31" s="70">
        <v>183473</v>
      </c>
      <c r="H31" s="71">
        <v>11503</v>
      </c>
      <c r="I31" s="72">
        <v>33800</v>
      </c>
      <c r="J31" s="70">
        <v>30000</v>
      </c>
      <c r="K31" s="70">
        <v>63800</v>
      </c>
      <c r="L31" s="70">
        <v>10140</v>
      </c>
      <c r="M31" s="70">
        <v>11700</v>
      </c>
      <c r="N31" s="70">
        <v>21840</v>
      </c>
      <c r="O31" s="71">
        <v>5200</v>
      </c>
      <c r="P31" s="72">
        <v>0</v>
      </c>
      <c r="Q31" s="70">
        <v>234300</v>
      </c>
      <c r="R31" s="70">
        <v>47880</v>
      </c>
      <c r="S31" s="70">
        <v>282180</v>
      </c>
      <c r="T31" s="71">
        <v>35290</v>
      </c>
      <c r="U31" s="72">
        <v>159720</v>
      </c>
      <c r="V31" s="70">
        <v>98550</v>
      </c>
      <c r="W31" s="70">
        <v>32680</v>
      </c>
      <c r="X31" s="70">
        <v>283950</v>
      </c>
      <c r="Y31" s="70">
        <v>574900</v>
      </c>
      <c r="Z31" s="70">
        <v>13110</v>
      </c>
      <c r="AA31" s="70">
        <v>1649670</v>
      </c>
      <c r="AB31" s="71">
        <v>5310057</v>
      </c>
      <c r="AC31" s="72">
        <v>7328048</v>
      </c>
      <c r="AD31" s="70">
        <v>1616</v>
      </c>
      <c r="AE31" s="70">
        <v>0</v>
      </c>
      <c r="AF31" s="70">
        <v>7329664</v>
      </c>
      <c r="AG31" s="70">
        <v>97348</v>
      </c>
      <c r="AH31" s="70">
        <v>0</v>
      </c>
      <c r="AI31" s="70">
        <v>0</v>
      </c>
      <c r="AJ31" s="71">
        <v>97348</v>
      </c>
      <c r="AK31" s="72">
        <v>20038</v>
      </c>
      <c r="AL31" s="70">
        <v>0</v>
      </c>
      <c r="AM31" s="70">
        <v>20038</v>
      </c>
      <c r="AN31" s="70">
        <v>10937</v>
      </c>
      <c r="AO31" s="70">
        <v>4766</v>
      </c>
      <c r="AP31" s="70">
        <v>12049</v>
      </c>
      <c r="AQ31" s="218">
        <v>7474802</v>
      </c>
    </row>
    <row r="32" spans="1:43" ht="24" customHeight="1" x14ac:dyDescent="0.2">
      <c r="A32" s="69">
        <v>23</v>
      </c>
      <c r="B32" s="256" t="s">
        <v>45</v>
      </c>
      <c r="C32" s="72">
        <v>1654</v>
      </c>
      <c r="D32" s="70">
        <v>256558</v>
      </c>
      <c r="E32" s="70">
        <v>7675181</v>
      </c>
      <c r="F32" s="70">
        <v>114234</v>
      </c>
      <c r="G32" s="70">
        <v>480245</v>
      </c>
      <c r="H32" s="71">
        <v>22728</v>
      </c>
      <c r="I32" s="72">
        <v>62660</v>
      </c>
      <c r="J32" s="70">
        <v>63300</v>
      </c>
      <c r="K32" s="70">
        <v>125960</v>
      </c>
      <c r="L32" s="70">
        <v>22620</v>
      </c>
      <c r="M32" s="70">
        <v>30900</v>
      </c>
      <c r="N32" s="70">
        <v>53520</v>
      </c>
      <c r="O32" s="71">
        <v>7800</v>
      </c>
      <c r="P32" s="72">
        <v>0</v>
      </c>
      <c r="Q32" s="70">
        <v>917070</v>
      </c>
      <c r="R32" s="70">
        <v>110580</v>
      </c>
      <c r="S32" s="70">
        <v>1027650</v>
      </c>
      <c r="T32" s="71">
        <v>73900</v>
      </c>
      <c r="U32" s="72">
        <v>410850</v>
      </c>
      <c r="V32" s="70">
        <v>306000</v>
      </c>
      <c r="W32" s="70">
        <v>69540</v>
      </c>
      <c r="X32" s="70">
        <v>390600</v>
      </c>
      <c r="Y32" s="70">
        <v>1176990</v>
      </c>
      <c r="Z32" s="70">
        <v>25070</v>
      </c>
      <c r="AA32" s="70">
        <v>4595250</v>
      </c>
      <c r="AB32" s="71">
        <v>15636740</v>
      </c>
      <c r="AC32" s="72">
        <v>27944888</v>
      </c>
      <c r="AD32" s="70">
        <v>0</v>
      </c>
      <c r="AE32" s="70">
        <v>4815</v>
      </c>
      <c r="AF32" s="70">
        <v>27949703</v>
      </c>
      <c r="AG32" s="70">
        <v>377913</v>
      </c>
      <c r="AH32" s="70">
        <v>69961</v>
      </c>
      <c r="AI32" s="70">
        <v>0</v>
      </c>
      <c r="AJ32" s="71">
        <v>447874</v>
      </c>
      <c r="AK32" s="72">
        <v>0</v>
      </c>
      <c r="AL32" s="70">
        <v>0</v>
      </c>
      <c r="AM32" s="70">
        <v>0</v>
      </c>
      <c r="AN32" s="70">
        <v>163545</v>
      </c>
      <c r="AO32" s="70">
        <v>4113</v>
      </c>
      <c r="AP32" s="70">
        <v>10558</v>
      </c>
      <c r="AQ32" s="218">
        <v>28575793</v>
      </c>
    </row>
    <row r="33" spans="1:43" ht="24" customHeight="1" x14ac:dyDescent="0.2">
      <c r="A33" s="69">
        <v>24</v>
      </c>
      <c r="B33" s="256" t="s">
        <v>46</v>
      </c>
      <c r="C33" s="72">
        <v>4178</v>
      </c>
      <c r="D33" s="70">
        <v>208367</v>
      </c>
      <c r="E33" s="70">
        <v>4461241</v>
      </c>
      <c r="F33" s="70">
        <v>73916</v>
      </c>
      <c r="G33" s="70">
        <v>333183</v>
      </c>
      <c r="H33" s="71">
        <v>19077</v>
      </c>
      <c r="I33" s="72">
        <v>47580</v>
      </c>
      <c r="J33" s="70">
        <v>54300</v>
      </c>
      <c r="K33" s="70">
        <v>101880</v>
      </c>
      <c r="L33" s="70">
        <v>18460</v>
      </c>
      <c r="M33" s="70">
        <v>21000</v>
      </c>
      <c r="N33" s="70">
        <v>39460</v>
      </c>
      <c r="O33" s="71">
        <v>7540</v>
      </c>
      <c r="P33" s="72">
        <v>0</v>
      </c>
      <c r="Q33" s="70">
        <v>566940</v>
      </c>
      <c r="R33" s="70">
        <v>121980</v>
      </c>
      <c r="S33" s="70">
        <v>688920</v>
      </c>
      <c r="T33" s="71">
        <v>72620</v>
      </c>
      <c r="U33" s="72">
        <v>296670</v>
      </c>
      <c r="V33" s="70">
        <v>159750</v>
      </c>
      <c r="W33" s="70">
        <v>63080</v>
      </c>
      <c r="X33" s="70">
        <v>466200</v>
      </c>
      <c r="Y33" s="70">
        <v>985700</v>
      </c>
      <c r="Z33" s="70">
        <v>26680</v>
      </c>
      <c r="AA33" s="70">
        <v>3401640</v>
      </c>
      <c r="AB33" s="71">
        <v>10424402</v>
      </c>
      <c r="AC33" s="72">
        <v>15150280</v>
      </c>
      <c r="AD33" s="70">
        <v>18681</v>
      </c>
      <c r="AE33" s="70">
        <v>0</v>
      </c>
      <c r="AF33" s="70">
        <v>15168961</v>
      </c>
      <c r="AG33" s="70">
        <v>513948</v>
      </c>
      <c r="AH33" s="70">
        <v>0</v>
      </c>
      <c r="AI33" s="70">
        <v>0</v>
      </c>
      <c r="AJ33" s="71">
        <v>513948</v>
      </c>
      <c r="AK33" s="72">
        <v>20359</v>
      </c>
      <c r="AL33" s="70">
        <v>0</v>
      </c>
      <c r="AM33" s="70">
        <v>20359</v>
      </c>
      <c r="AN33" s="70">
        <v>50525</v>
      </c>
      <c r="AO33" s="70">
        <v>12323</v>
      </c>
      <c r="AP33" s="70">
        <v>11480</v>
      </c>
      <c r="AQ33" s="218">
        <v>15777596</v>
      </c>
    </row>
    <row r="34" spans="1:43" ht="24" customHeight="1" x14ac:dyDescent="0.2">
      <c r="A34" s="73">
        <v>25</v>
      </c>
      <c r="B34" s="257" t="s">
        <v>211</v>
      </c>
      <c r="C34" s="77">
        <v>286</v>
      </c>
      <c r="D34" s="75">
        <v>106888</v>
      </c>
      <c r="E34" s="75">
        <v>3278937</v>
      </c>
      <c r="F34" s="75">
        <v>44224</v>
      </c>
      <c r="G34" s="75">
        <v>257960</v>
      </c>
      <c r="H34" s="76">
        <v>20063</v>
      </c>
      <c r="I34" s="77">
        <v>40040</v>
      </c>
      <c r="J34" s="75">
        <v>53100</v>
      </c>
      <c r="K34" s="75">
        <v>93140</v>
      </c>
      <c r="L34" s="75">
        <v>11700</v>
      </c>
      <c r="M34" s="75">
        <v>15300</v>
      </c>
      <c r="N34" s="75">
        <v>27000</v>
      </c>
      <c r="O34" s="76">
        <v>8840</v>
      </c>
      <c r="P34" s="77">
        <v>0</v>
      </c>
      <c r="Q34" s="75">
        <v>328350</v>
      </c>
      <c r="R34" s="75">
        <v>62700</v>
      </c>
      <c r="S34" s="75">
        <v>391050</v>
      </c>
      <c r="T34" s="76">
        <v>40330</v>
      </c>
      <c r="U34" s="77">
        <v>259050</v>
      </c>
      <c r="V34" s="75">
        <v>165600</v>
      </c>
      <c r="W34" s="75">
        <v>60040</v>
      </c>
      <c r="X34" s="75">
        <v>504000</v>
      </c>
      <c r="Y34" s="75">
        <v>988690</v>
      </c>
      <c r="Z34" s="75">
        <v>24610</v>
      </c>
      <c r="AA34" s="75">
        <v>2295480</v>
      </c>
      <c r="AB34" s="76">
        <v>7577498</v>
      </c>
      <c r="AC34" s="77">
        <v>10140933</v>
      </c>
      <c r="AD34" s="75">
        <v>4676</v>
      </c>
      <c r="AE34" s="75">
        <v>0</v>
      </c>
      <c r="AF34" s="75">
        <v>10145609</v>
      </c>
      <c r="AG34" s="75">
        <v>41333</v>
      </c>
      <c r="AH34" s="75">
        <v>0</v>
      </c>
      <c r="AI34" s="75">
        <v>0</v>
      </c>
      <c r="AJ34" s="76">
        <v>41333</v>
      </c>
      <c r="AK34" s="77">
        <v>0</v>
      </c>
      <c r="AL34" s="75">
        <v>0</v>
      </c>
      <c r="AM34" s="75">
        <v>0</v>
      </c>
      <c r="AN34" s="75">
        <v>10094</v>
      </c>
      <c r="AO34" s="75">
        <v>9307</v>
      </c>
      <c r="AP34" s="126">
        <v>9389</v>
      </c>
      <c r="AQ34" s="221">
        <v>10215732</v>
      </c>
    </row>
    <row r="35" spans="1:43" ht="24" customHeight="1" x14ac:dyDescent="0.2">
      <c r="A35" s="82"/>
      <c r="B35" s="258" t="s">
        <v>307</v>
      </c>
      <c r="C35" s="263">
        <f>SUM(C24:C34)</f>
        <v>17770</v>
      </c>
      <c r="D35" s="78">
        <f t="shared" ref="D35:AQ35" si="1">SUM(D24:D34)</f>
        <v>2159942</v>
      </c>
      <c r="E35" s="78">
        <f t="shared" si="1"/>
        <v>53686296</v>
      </c>
      <c r="F35" s="78">
        <f t="shared" si="1"/>
        <v>724398</v>
      </c>
      <c r="G35" s="78">
        <f t="shared" si="1"/>
        <v>3684400</v>
      </c>
      <c r="H35" s="244">
        <f t="shared" si="1"/>
        <v>190576</v>
      </c>
      <c r="I35" s="263">
        <f t="shared" si="1"/>
        <v>504400</v>
      </c>
      <c r="J35" s="78">
        <f t="shared" si="1"/>
        <v>557700</v>
      </c>
      <c r="K35" s="78">
        <f t="shared" si="1"/>
        <v>1062100</v>
      </c>
      <c r="L35" s="78">
        <f t="shared" si="1"/>
        <v>174460</v>
      </c>
      <c r="M35" s="78">
        <f t="shared" si="1"/>
        <v>249600</v>
      </c>
      <c r="N35" s="78">
        <f t="shared" si="1"/>
        <v>424060</v>
      </c>
      <c r="O35" s="244">
        <f t="shared" si="1"/>
        <v>76960</v>
      </c>
      <c r="P35" s="263">
        <f t="shared" si="1"/>
        <v>780</v>
      </c>
      <c r="Q35" s="78">
        <f t="shared" si="1"/>
        <v>7006230</v>
      </c>
      <c r="R35" s="78">
        <f t="shared" si="1"/>
        <v>1124420</v>
      </c>
      <c r="S35" s="78">
        <f t="shared" si="1"/>
        <v>8130650</v>
      </c>
      <c r="T35" s="244">
        <f t="shared" si="1"/>
        <v>636750</v>
      </c>
      <c r="U35" s="263">
        <f t="shared" si="1"/>
        <v>3465660</v>
      </c>
      <c r="V35" s="78">
        <f t="shared" si="1"/>
        <v>2248200</v>
      </c>
      <c r="W35" s="78">
        <f t="shared" si="1"/>
        <v>556320</v>
      </c>
      <c r="X35" s="78">
        <f t="shared" si="1"/>
        <v>4090050</v>
      </c>
      <c r="Y35" s="78">
        <f t="shared" si="1"/>
        <v>10360230</v>
      </c>
      <c r="Z35" s="78">
        <f t="shared" si="1"/>
        <v>246330</v>
      </c>
      <c r="AA35" s="78">
        <f t="shared" si="1"/>
        <v>35044680</v>
      </c>
      <c r="AB35" s="244">
        <f t="shared" si="1"/>
        <v>116445922</v>
      </c>
      <c r="AC35" s="263">
        <f t="shared" si="1"/>
        <v>186135292</v>
      </c>
      <c r="AD35" s="78">
        <f t="shared" si="1"/>
        <v>35473</v>
      </c>
      <c r="AE35" s="78">
        <f t="shared" si="1"/>
        <v>4815</v>
      </c>
      <c r="AF35" s="78">
        <f t="shared" si="1"/>
        <v>186175580</v>
      </c>
      <c r="AG35" s="78">
        <f t="shared" si="1"/>
        <v>3514310</v>
      </c>
      <c r="AH35" s="78">
        <f t="shared" si="1"/>
        <v>306700</v>
      </c>
      <c r="AI35" s="78">
        <f t="shared" si="1"/>
        <v>20562</v>
      </c>
      <c r="AJ35" s="244">
        <f t="shared" si="1"/>
        <v>3841572</v>
      </c>
      <c r="AK35" s="263">
        <f t="shared" si="1"/>
        <v>54389</v>
      </c>
      <c r="AL35" s="78">
        <f t="shared" si="1"/>
        <v>45506</v>
      </c>
      <c r="AM35" s="78">
        <f t="shared" si="1"/>
        <v>99895</v>
      </c>
      <c r="AN35" s="78">
        <f>SUM(AN24:AN34)</f>
        <v>830771</v>
      </c>
      <c r="AO35" s="78">
        <f t="shared" si="1"/>
        <v>79587</v>
      </c>
      <c r="AP35" s="78">
        <f t="shared" si="1"/>
        <v>117346</v>
      </c>
      <c r="AQ35" s="244">
        <f t="shared" si="1"/>
        <v>191144751</v>
      </c>
    </row>
    <row r="36" spans="1:43" ht="24" customHeight="1" thickBot="1" x14ac:dyDescent="0.2">
      <c r="A36" s="83"/>
      <c r="B36" s="259" t="s">
        <v>47</v>
      </c>
      <c r="C36" s="264">
        <f t="shared" ref="C36:AQ36" si="2">SUM(C23,C35)</f>
        <v>103629</v>
      </c>
      <c r="D36" s="84">
        <f t="shared" si="2"/>
        <v>16638672</v>
      </c>
      <c r="E36" s="84">
        <f t="shared" si="2"/>
        <v>447219862</v>
      </c>
      <c r="F36" s="84">
        <f t="shared" si="2"/>
        <v>6224385</v>
      </c>
      <c r="G36" s="84">
        <f t="shared" si="2"/>
        <v>29752394</v>
      </c>
      <c r="H36" s="245">
        <f t="shared" si="2"/>
        <v>1129907</v>
      </c>
      <c r="I36" s="264">
        <f t="shared" si="2"/>
        <v>3671460</v>
      </c>
      <c r="J36" s="84">
        <f t="shared" si="2"/>
        <v>3950400</v>
      </c>
      <c r="K36" s="84">
        <f t="shared" si="2"/>
        <v>7621860</v>
      </c>
      <c r="L36" s="84">
        <f t="shared" si="2"/>
        <v>1633060</v>
      </c>
      <c r="M36" s="84">
        <f t="shared" si="2"/>
        <v>2461200</v>
      </c>
      <c r="N36" s="84">
        <f t="shared" si="2"/>
        <v>4094260</v>
      </c>
      <c r="O36" s="245">
        <f t="shared" si="2"/>
        <v>573560</v>
      </c>
      <c r="P36" s="264">
        <f t="shared" si="2"/>
        <v>10400</v>
      </c>
      <c r="Q36" s="84">
        <f t="shared" si="2"/>
        <v>59900280</v>
      </c>
      <c r="R36" s="84">
        <f t="shared" si="2"/>
        <v>10068100</v>
      </c>
      <c r="S36" s="84">
        <f t="shared" si="2"/>
        <v>69968380</v>
      </c>
      <c r="T36" s="245">
        <f t="shared" si="2"/>
        <v>5262190</v>
      </c>
      <c r="U36" s="264">
        <f t="shared" si="2"/>
        <v>26980470</v>
      </c>
      <c r="V36" s="84">
        <f t="shared" si="2"/>
        <v>18030600</v>
      </c>
      <c r="W36" s="84">
        <f t="shared" si="2"/>
        <v>4442960</v>
      </c>
      <c r="X36" s="84">
        <f t="shared" si="2"/>
        <v>21667050</v>
      </c>
      <c r="Y36" s="84">
        <f t="shared" si="2"/>
        <v>71121080</v>
      </c>
      <c r="Z36" s="84">
        <f t="shared" si="2"/>
        <v>1645420</v>
      </c>
      <c r="AA36" s="84">
        <f t="shared" si="2"/>
        <v>289461150</v>
      </c>
      <c r="AB36" s="245">
        <f t="shared" si="2"/>
        <v>950827149</v>
      </c>
      <c r="AC36" s="388">
        <f t="shared" si="2"/>
        <v>1666930464</v>
      </c>
      <c r="AD36" s="84">
        <f t="shared" si="2"/>
        <v>148946</v>
      </c>
      <c r="AE36" s="84">
        <f t="shared" si="2"/>
        <v>4815</v>
      </c>
      <c r="AF36" s="84">
        <f t="shared" si="2"/>
        <v>1667084225</v>
      </c>
      <c r="AG36" s="84">
        <f t="shared" si="2"/>
        <v>32712499</v>
      </c>
      <c r="AH36" s="84">
        <f t="shared" si="2"/>
        <v>2598500</v>
      </c>
      <c r="AI36" s="84">
        <f t="shared" si="2"/>
        <v>264916</v>
      </c>
      <c r="AJ36" s="245">
        <f t="shared" si="2"/>
        <v>35575915</v>
      </c>
      <c r="AK36" s="264">
        <f>SUM(AK23,AK35)</f>
        <v>427621</v>
      </c>
      <c r="AL36" s="84">
        <f t="shared" si="2"/>
        <v>47777</v>
      </c>
      <c r="AM36" s="84">
        <f t="shared" si="2"/>
        <v>475398</v>
      </c>
      <c r="AN36" s="84">
        <f>SUM(AN23,AN35)</f>
        <v>12299893</v>
      </c>
      <c r="AO36" s="84">
        <f t="shared" si="2"/>
        <v>1009571</v>
      </c>
      <c r="AP36" s="84">
        <f t="shared" si="2"/>
        <v>1261882</v>
      </c>
      <c r="AQ36" s="245">
        <f t="shared" si="2"/>
        <v>1717706884</v>
      </c>
    </row>
    <row r="37" spans="1:43" x14ac:dyDescent="0.2">
      <c r="H37" s="239"/>
    </row>
    <row r="38" spans="1:43" x14ac:dyDescent="0.15">
      <c r="B38" s="160" t="s">
        <v>481</v>
      </c>
      <c r="C38" s="7">
        <f t="shared" ref="C38:J38" si="3">SUM(C9:C22,C24:C34)</f>
        <v>103629</v>
      </c>
      <c r="D38" s="7">
        <f t="shared" si="3"/>
        <v>16638672</v>
      </c>
      <c r="E38" s="7">
        <f t="shared" si="3"/>
        <v>447219862</v>
      </c>
      <c r="F38" s="7">
        <f t="shared" si="3"/>
        <v>6224385</v>
      </c>
      <c r="G38" s="7">
        <f t="shared" si="3"/>
        <v>29752394</v>
      </c>
      <c r="H38" s="7">
        <f t="shared" si="3"/>
        <v>1129907</v>
      </c>
      <c r="I38" s="7">
        <f t="shared" si="3"/>
        <v>3671460</v>
      </c>
      <c r="J38" s="7">
        <f t="shared" si="3"/>
        <v>3950400</v>
      </c>
      <c r="K38" s="7">
        <f>SUM(I38:J38)</f>
        <v>7621860</v>
      </c>
      <c r="L38" s="7">
        <f>SUM(L9:L22,L24:L34)</f>
        <v>1633060</v>
      </c>
      <c r="M38" s="7">
        <f>SUM(M9:M22,M24:M34)</f>
        <v>2461200</v>
      </c>
      <c r="N38" s="7">
        <f>SUM(L38:M38)</f>
        <v>4094260</v>
      </c>
      <c r="O38" s="7">
        <f>SUM(O9:O22,O24:O34)</f>
        <v>573560</v>
      </c>
      <c r="P38" s="7">
        <f>SUM(P9:P22,P24:P34)</f>
        <v>10400</v>
      </c>
      <c r="Q38" s="7">
        <f>SUM(Q9:Q22,Q24:Q34)</f>
        <v>59900280</v>
      </c>
      <c r="R38" s="7">
        <f>SUM(R9:R22,R24:R34)</f>
        <v>10068100</v>
      </c>
      <c r="S38" s="7">
        <f>SUM(Q38:R38)</f>
        <v>69968380</v>
      </c>
      <c r="T38" s="7">
        <f>SUM(T9:T22,T24:T34)</f>
        <v>5262190</v>
      </c>
      <c r="U38" s="7">
        <f>SUM(U9:U22,U24:U34)</f>
        <v>26980470</v>
      </c>
      <c r="V38" s="7">
        <f>SUM(V9:V22,V24:V34)</f>
        <v>18030600</v>
      </c>
      <c r="W38" s="7">
        <f>SUM(W9:W22,W24:W34)</f>
        <v>4442960</v>
      </c>
      <c r="X38" s="7">
        <f>SUM(X9:X22,X24:X34)</f>
        <v>21667050</v>
      </c>
      <c r="Y38" s="7">
        <f>SUM(U38:X38)</f>
        <v>71121080</v>
      </c>
      <c r="Z38" s="7">
        <f>SUM(Z9:Z22,Z24:Z34)</f>
        <v>1645420</v>
      </c>
      <c r="AA38" s="7">
        <f>SUM(AA9:AA22,AA24:AA34)</f>
        <v>289461150</v>
      </c>
      <c r="AB38" s="7">
        <f>SUM(C38:H38,K38,N38:P38,S38:T38,Y38:AA38)</f>
        <v>950827149</v>
      </c>
      <c r="AC38" s="346">
        <f>SUM(AC9:AC22,AC24:AC34)</f>
        <v>1666930464</v>
      </c>
      <c r="AD38" s="7">
        <f>SUM(AD9:AD22,AD24:AD34)</f>
        <v>148946</v>
      </c>
      <c r="AE38" s="7">
        <f>SUM(AE9:AE22,AE24:AE34)</f>
        <v>4815</v>
      </c>
      <c r="AF38" s="7">
        <f>SUM(AC38:AE38)</f>
        <v>1667084225</v>
      </c>
      <c r="AG38" s="7">
        <f>SUM(AG9:AG22,AG24:AG34)</f>
        <v>32712499</v>
      </c>
      <c r="AH38" s="7">
        <f>SUM(AH9:AH22,AH24:AH34)</f>
        <v>2598500</v>
      </c>
      <c r="AI38" s="7">
        <f>SUM(AI9:AI22,AI24:AI34)</f>
        <v>264916</v>
      </c>
      <c r="AJ38" s="7">
        <f>SUM(AG38:AI38)</f>
        <v>35575915</v>
      </c>
      <c r="AK38" s="7">
        <f>SUM(AK9:AK22,AK24:AK34)</f>
        <v>427621</v>
      </c>
      <c r="AL38" s="7">
        <f>SUM(AL9:AL22,AL24:AL34)</f>
        <v>47777</v>
      </c>
      <c r="AM38" s="7">
        <f>SUM(AK38:AL38)</f>
        <v>475398</v>
      </c>
      <c r="AN38" s="7">
        <f>SUM(AN9:AN22,AN24:AN34)</f>
        <v>12299893</v>
      </c>
      <c r="AO38" s="7">
        <f>SUM(AO9:AO22,AO24:AO34)</f>
        <v>1009571</v>
      </c>
      <c r="AP38" s="7">
        <f>SUM(AP9:AP22,AP24:AP34)</f>
        <v>1261882</v>
      </c>
      <c r="AQ38" s="7">
        <f>SUM(AF38,AJ38,AM38,AN38:AP38)</f>
        <v>1717706884</v>
      </c>
    </row>
    <row r="39" spans="1:43" x14ac:dyDescent="0.15">
      <c r="C39" s="7">
        <f>C36-C38</f>
        <v>0</v>
      </c>
      <c r="D39" s="7">
        <f t="shared" ref="D39:AQ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 t="shared" si="4"/>
        <v>0</v>
      </c>
      <c r="L39" s="7">
        <f t="shared" si="4"/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  <c r="AB39" s="7">
        <f t="shared" si="4"/>
        <v>0</v>
      </c>
      <c r="AC39" s="346">
        <f t="shared" si="4"/>
        <v>0</v>
      </c>
      <c r="AD39" s="7">
        <f t="shared" si="4"/>
        <v>0</v>
      </c>
      <c r="AE39" s="7">
        <f t="shared" si="4"/>
        <v>0</v>
      </c>
      <c r="AF39" s="7">
        <f t="shared" si="4"/>
        <v>0</v>
      </c>
      <c r="AG39" s="7">
        <f t="shared" si="4"/>
        <v>0</v>
      </c>
      <c r="AH39" s="7">
        <f t="shared" si="4"/>
        <v>0</v>
      </c>
      <c r="AI39" s="7">
        <f t="shared" si="4"/>
        <v>0</v>
      </c>
      <c r="AJ39" s="7">
        <f t="shared" si="4"/>
        <v>0</v>
      </c>
      <c r="AK39" s="7">
        <f t="shared" si="4"/>
        <v>0</v>
      </c>
      <c r="AL39" s="7">
        <f t="shared" si="4"/>
        <v>0</v>
      </c>
      <c r="AM39" s="7">
        <f t="shared" si="4"/>
        <v>0</v>
      </c>
      <c r="AN39" s="7">
        <f>AN36-AN38</f>
        <v>0</v>
      </c>
      <c r="AO39" s="7">
        <f t="shared" si="4"/>
        <v>0</v>
      </c>
      <c r="AP39" s="7">
        <f t="shared" si="4"/>
        <v>0</v>
      </c>
      <c r="AQ39" s="7">
        <f t="shared" si="4"/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19" orientation="landscape" useFirstPageNumber="1" r:id="rId1"/>
  <headerFooter alignWithMargins="0"/>
  <colBreaks count="5" manualBreakCount="5">
    <brk id="8" max="59" man="1"/>
    <brk id="15" max="59" man="1"/>
    <brk id="20" max="59" man="1"/>
    <brk id="28" max="1048575" man="1"/>
    <brk id="36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4.875" style="7" customWidth="1"/>
    <col min="2" max="2" width="13.875" style="7" customWidth="1"/>
    <col min="3" max="9" width="24.625" style="7" customWidth="1"/>
    <col min="10" max="10" width="24.125" style="7" customWidth="1"/>
    <col min="11" max="12" width="23.375" style="7" customWidth="1"/>
    <col min="13" max="14" width="24.625" style="7" customWidth="1"/>
    <col min="15" max="27" width="16.25" style="7" customWidth="1"/>
    <col min="28" max="16384" width="11" style="7"/>
  </cols>
  <sheetData>
    <row r="1" spans="1:27" ht="20.100000000000001" customHeight="1" x14ac:dyDescent="0.15"/>
    <row r="2" spans="1:27" ht="20.100000000000001" customHeight="1" x14ac:dyDescent="0.15">
      <c r="B2" s="25"/>
      <c r="C2" s="294" t="s">
        <v>527</v>
      </c>
      <c r="K2" s="294" t="str">
        <f>C2</f>
        <v>第１４表  平成２７年度分市町村民税の所得割額等</v>
      </c>
      <c r="O2" s="294" t="str">
        <f>C2</f>
        <v>第１４表  平成２７年度分市町村民税の所得割額等</v>
      </c>
    </row>
    <row r="3" spans="1:27" s="26" customFormat="1" ht="20.100000000000001" customHeight="1" thickBot="1" x14ac:dyDescent="0.25">
      <c r="C3" s="295" t="s">
        <v>104</v>
      </c>
      <c r="D3" s="85"/>
      <c r="E3" s="85"/>
      <c r="F3" s="86"/>
      <c r="G3" s="61"/>
      <c r="H3" s="61"/>
      <c r="J3" s="212" t="s">
        <v>70</v>
      </c>
      <c r="K3" s="295" t="s">
        <v>105</v>
      </c>
      <c r="L3" s="86"/>
      <c r="N3" s="212" t="s">
        <v>70</v>
      </c>
      <c r="O3" s="295" t="s">
        <v>106</v>
      </c>
      <c r="P3" s="85"/>
      <c r="Q3" s="85"/>
      <c r="R3" s="85"/>
      <c r="S3" s="86"/>
      <c r="T3" s="86"/>
      <c r="U3" s="61"/>
      <c r="V3" s="61"/>
      <c r="W3" s="61"/>
      <c r="X3" s="61"/>
      <c r="Y3" s="86"/>
      <c r="AA3" s="212" t="s">
        <v>437</v>
      </c>
    </row>
    <row r="4" spans="1:27" ht="24" customHeight="1" x14ac:dyDescent="0.15">
      <c r="A4" s="27"/>
      <c r="B4" s="248"/>
      <c r="C4" s="144" t="s">
        <v>107</v>
      </c>
      <c r="D4" s="30"/>
      <c r="E4" s="30"/>
      <c r="F4" s="30"/>
      <c r="G4" s="30"/>
      <c r="H4" s="30"/>
      <c r="I4" s="30"/>
      <c r="J4" s="31"/>
      <c r="K4" s="134" t="s">
        <v>108</v>
      </c>
      <c r="L4" s="28"/>
      <c r="M4" s="28"/>
      <c r="N4" s="279"/>
      <c r="O4" s="134" t="s">
        <v>109</v>
      </c>
      <c r="P4" s="28"/>
      <c r="Q4" s="28"/>
      <c r="R4" s="28"/>
      <c r="S4" s="28"/>
      <c r="T4" s="28"/>
      <c r="U4" s="91"/>
      <c r="V4" s="91"/>
      <c r="W4" s="92"/>
      <c r="X4" s="93"/>
      <c r="Y4" s="28" t="s">
        <v>110</v>
      </c>
      <c r="Z4" s="28"/>
      <c r="AA4" s="31"/>
    </row>
    <row r="5" spans="1:27" ht="24" customHeight="1" x14ac:dyDescent="0.15">
      <c r="A5" s="32"/>
      <c r="B5" s="249"/>
      <c r="C5" s="262" t="s">
        <v>111</v>
      </c>
      <c r="D5" s="95" t="s">
        <v>112</v>
      </c>
      <c r="E5" s="205"/>
      <c r="F5" s="206"/>
      <c r="G5" s="98"/>
      <c r="H5" s="99" t="s">
        <v>113</v>
      </c>
      <c r="I5" s="100"/>
      <c r="J5" s="101"/>
      <c r="K5" s="389"/>
      <c r="L5" s="379"/>
      <c r="M5" s="379"/>
      <c r="N5" s="207"/>
      <c r="O5" s="104"/>
      <c r="P5" s="105"/>
      <c r="Q5" s="208"/>
      <c r="R5" s="106"/>
      <c r="S5" s="107"/>
      <c r="T5" s="42"/>
      <c r="U5" s="108"/>
      <c r="V5" s="53" t="s">
        <v>217</v>
      </c>
      <c r="W5" s="305" t="s">
        <v>458</v>
      </c>
      <c r="X5" s="109"/>
      <c r="Y5" s="280" t="s">
        <v>200</v>
      </c>
      <c r="Z5" s="34" t="s">
        <v>200</v>
      </c>
      <c r="AA5" s="110"/>
    </row>
    <row r="6" spans="1:27" ht="24" customHeight="1" x14ac:dyDescent="0.15">
      <c r="A6" s="43" t="s">
        <v>9</v>
      </c>
      <c r="B6" s="250"/>
      <c r="C6" s="156" t="s">
        <v>114</v>
      </c>
      <c r="D6" s="111" t="s">
        <v>344</v>
      </c>
      <c r="E6" s="111" t="s">
        <v>345</v>
      </c>
      <c r="F6" s="112" t="s">
        <v>346</v>
      </c>
      <c r="G6" s="198" t="s">
        <v>79</v>
      </c>
      <c r="H6" s="34" t="s">
        <v>344</v>
      </c>
      <c r="I6" s="114" t="s">
        <v>348</v>
      </c>
      <c r="J6" s="202" t="s">
        <v>79</v>
      </c>
      <c r="K6" s="390" t="s">
        <v>585</v>
      </c>
      <c r="L6" s="117" t="s">
        <v>323</v>
      </c>
      <c r="M6" s="109" t="s">
        <v>174</v>
      </c>
      <c r="N6" s="63" t="s">
        <v>12</v>
      </c>
      <c r="O6" s="120" t="s">
        <v>220</v>
      </c>
      <c r="P6" s="59" t="s">
        <v>252</v>
      </c>
      <c r="Q6" s="61" t="s">
        <v>253</v>
      </c>
      <c r="R6" s="59" t="s">
        <v>225</v>
      </c>
      <c r="S6" s="304" t="s">
        <v>457</v>
      </c>
      <c r="T6" s="62" t="s">
        <v>12</v>
      </c>
      <c r="U6" s="59" t="s">
        <v>115</v>
      </c>
      <c r="V6" s="59" t="s">
        <v>218</v>
      </c>
      <c r="W6" s="306" t="s">
        <v>216</v>
      </c>
      <c r="X6" s="121" t="s">
        <v>116</v>
      </c>
      <c r="Y6" s="121" t="s">
        <v>201</v>
      </c>
      <c r="Z6" s="59" t="s">
        <v>201</v>
      </c>
      <c r="AA6" s="115" t="s">
        <v>12</v>
      </c>
    </row>
    <row r="7" spans="1:27" ht="24" customHeight="1" x14ac:dyDescent="0.2">
      <c r="A7" s="32"/>
      <c r="B7" s="40"/>
      <c r="C7" s="156" t="s">
        <v>117</v>
      </c>
      <c r="D7" s="121" t="s">
        <v>351</v>
      </c>
      <c r="E7" s="121" t="s">
        <v>352</v>
      </c>
      <c r="F7" s="60" t="s">
        <v>352</v>
      </c>
      <c r="G7" s="59"/>
      <c r="H7" s="59" t="s">
        <v>351</v>
      </c>
      <c r="I7" s="122" t="s">
        <v>353</v>
      </c>
      <c r="J7" s="63"/>
      <c r="K7" s="390" t="s">
        <v>586</v>
      </c>
      <c r="L7" s="117" t="s">
        <v>324</v>
      </c>
      <c r="M7" s="209" t="s">
        <v>290</v>
      </c>
      <c r="N7" s="63"/>
      <c r="O7" s="123"/>
      <c r="P7" s="45"/>
      <c r="Q7" s="302" t="s">
        <v>219</v>
      </c>
      <c r="R7" s="303" t="s">
        <v>223</v>
      </c>
      <c r="S7" s="113"/>
      <c r="T7" s="59"/>
      <c r="U7" s="108"/>
      <c r="V7" s="108"/>
      <c r="W7" s="124"/>
      <c r="X7" s="124"/>
      <c r="Y7" s="121" t="s">
        <v>198</v>
      </c>
      <c r="Z7" s="59" t="s">
        <v>199</v>
      </c>
      <c r="AA7" s="115"/>
    </row>
    <row r="8" spans="1:27" s="345" customFormat="1" ht="24" customHeight="1" x14ac:dyDescent="0.2">
      <c r="A8" s="342"/>
      <c r="B8" s="343"/>
      <c r="C8" s="21" t="s">
        <v>573</v>
      </c>
      <c r="D8" s="9" t="s">
        <v>583</v>
      </c>
      <c r="E8" s="10" t="s">
        <v>584</v>
      </c>
      <c r="F8" s="6" t="s">
        <v>580</v>
      </c>
      <c r="G8" s="6" t="s">
        <v>581</v>
      </c>
      <c r="H8" s="8" t="s">
        <v>582</v>
      </c>
      <c r="I8" s="11" t="s">
        <v>576</v>
      </c>
      <c r="J8" s="12" t="s">
        <v>577</v>
      </c>
      <c r="K8" s="344" t="s">
        <v>578</v>
      </c>
      <c r="L8" s="6" t="s">
        <v>579</v>
      </c>
      <c r="M8" s="15" t="s">
        <v>574</v>
      </c>
      <c r="N8" s="16" t="s">
        <v>575</v>
      </c>
      <c r="O8" s="13" t="s">
        <v>325</v>
      </c>
      <c r="P8" s="14" t="s">
        <v>326</v>
      </c>
      <c r="Q8" s="17" t="s">
        <v>327</v>
      </c>
      <c r="R8" s="14" t="s">
        <v>328</v>
      </c>
      <c r="S8" s="17" t="s">
        <v>329</v>
      </c>
      <c r="T8" s="18" t="s">
        <v>330</v>
      </c>
      <c r="U8" s="14" t="s">
        <v>331</v>
      </c>
      <c r="V8" s="14" t="s">
        <v>332</v>
      </c>
      <c r="W8" s="210" t="s">
        <v>333</v>
      </c>
      <c r="X8" s="210" t="s">
        <v>334</v>
      </c>
      <c r="Y8" s="9" t="s">
        <v>335</v>
      </c>
      <c r="Z8" s="14" t="s">
        <v>336</v>
      </c>
      <c r="AA8" s="20" t="s">
        <v>337</v>
      </c>
    </row>
    <row r="9" spans="1:27" ht="24" customHeight="1" x14ac:dyDescent="0.2">
      <c r="A9" s="65">
        <v>1</v>
      </c>
      <c r="B9" s="251" t="s">
        <v>28</v>
      </c>
      <c r="C9" s="68">
        <v>31244213</v>
      </c>
      <c r="D9" s="66">
        <v>335290</v>
      </c>
      <c r="E9" s="66">
        <v>29642</v>
      </c>
      <c r="F9" s="66">
        <v>3241</v>
      </c>
      <c r="G9" s="66">
        <v>368173</v>
      </c>
      <c r="H9" s="66">
        <v>6892</v>
      </c>
      <c r="I9" s="66">
        <v>67</v>
      </c>
      <c r="J9" s="67">
        <v>6959</v>
      </c>
      <c r="K9" s="391">
        <v>183479</v>
      </c>
      <c r="L9" s="125">
        <v>11648</v>
      </c>
      <c r="M9" s="66">
        <v>14588</v>
      </c>
      <c r="N9" s="67">
        <v>31829060</v>
      </c>
      <c r="O9" s="68">
        <v>467861</v>
      </c>
      <c r="P9" s="66">
        <v>21157</v>
      </c>
      <c r="Q9" s="66">
        <v>318177</v>
      </c>
      <c r="R9" s="66">
        <v>44708</v>
      </c>
      <c r="S9" s="66">
        <v>621</v>
      </c>
      <c r="T9" s="66">
        <v>852524</v>
      </c>
      <c r="U9" s="66">
        <v>3964</v>
      </c>
      <c r="V9" s="66">
        <v>39469</v>
      </c>
      <c r="W9" s="66">
        <v>24808</v>
      </c>
      <c r="X9" s="66">
        <v>42</v>
      </c>
      <c r="Y9" s="66">
        <v>30284904</v>
      </c>
      <c r="Z9" s="79">
        <v>623349</v>
      </c>
      <c r="AA9" s="67">
        <v>30908253</v>
      </c>
    </row>
    <row r="10" spans="1:27" ht="24" customHeight="1" x14ac:dyDescent="0.2">
      <c r="A10" s="69">
        <v>2</v>
      </c>
      <c r="B10" s="252" t="s">
        <v>29</v>
      </c>
      <c r="C10" s="72">
        <v>6844280</v>
      </c>
      <c r="D10" s="70">
        <v>66721</v>
      </c>
      <c r="E10" s="70">
        <v>3593</v>
      </c>
      <c r="F10" s="70">
        <v>710</v>
      </c>
      <c r="G10" s="70">
        <v>71024</v>
      </c>
      <c r="H10" s="70">
        <v>517</v>
      </c>
      <c r="I10" s="70">
        <v>0</v>
      </c>
      <c r="J10" s="71">
        <v>517</v>
      </c>
      <c r="K10" s="72">
        <v>67012</v>
      </c>
      <c r="L10" s="70">
        <v>2491</v>
      </c>
      <c r="M10" s="70">
        <v>1375</v>
      </c>
      <c r="N10" s="71">
        <v>6986699</v>
      </c>
      <c r="O10" s="72">
        <v>137346</v>
      </c>
      <c r="P10" s="70">
        <v>5125</v>
      </c>
      <c r="Q10" s="70">
        <v>79093</v>
      </c>
      <c r="R10" s="70">
        <v>5900</v>
      </c>
      <c r="S10" s="70">
        <v>138</v>
      </c>
      <c r="T10" s="70">
        <v>227602</v>
      </c>
      <c r="U10" s="70">
        <v>1279</v>
      </c>
      <c r="V10" s="70">
        <v>10246</v>
      </c>
      <c r="W10" s="70">
        <v>9657</v>
      </c>
      <c r="X10" s="70">
        <v>14</v>
      </c>
      <c r="Y10" s="70">
        <v>6534849</v>
      </c>
      <c r="Z10" s="70">
        <v>203052</v>
      </c>
      <c r="AA10" s="71">
        <v>6737901</v>
      </c>
    </row>
    <row r="11" spans="1:27" ht="24" customHeight="1" x14ac:dyDescent="0.2">
      <c r="A11" s="69">
        <v>3</v>
      </c>
      <c r="B11" s="252" t="s">
        <v>30</v>
      </c>
      <c r="C11" s="72">
        <v>7431097</v>
      </c>
      <c r="D11" s="70">
        <v>54474</v>
      </c>
      <c r="E11" s="70">
        <v>9328</v>
      </c>
      <c r="F11" s="70">
        <v>62</v>
      </c>
      <c r="G11" s="70">
        <v>63864</v>
      </c>
      <c r="H11" s="70">
        <v>2324</v>
      </c>
      <c r="I11" s="70">
        <v>0</v>
      </c>
      <c r="J11" s="71">
        <v>2324</v>
      </c>
      <c r="K11" s="72">
        <v>13627</v>
      </c>
      <c r="L11" s="70">
        <v>2285</v>
      </c>
      <c r="M11" s="70">
        <v>5451</v>
      </c>
      <c r="N11" s="71">
        <v>7518648</v>
      </c>
      <c r="O11" s="72">
        <v>152543</v>
      </c>
      <c r="P11" s="70">
        <v>7616</v>
      </c>
      <c r="Q11" s="70">
        <v>93025</v>
      </c>
      <c r="R11" s="70">
        <v>7888</v>
      </c>
      <c r="S11" s="70">
        <v>0</v>
      </c>
      <c r="T11" s="70">
        <v>261072</v>
      </c>
      <c r="U11" s="70">
        <v>1294</v>
      </c>
      <c r="V11" s="70">
        <v>9813</v>
      </c>
      <c r="W11" s="70">
        <v>4864</v>
      </c>
      <c r="X11" s="70">
        <v>123</v>
      </c>
      <c r="Y11" s="70">
        <v>7020900</v>
      </c>
      <c r="Z11" s="70">
        <v>220582</v>
      </c>
      <c r="AA11" s="71">
        <v>7241482</v>
      </c>
    </row>
    <row r="12" spans="1:27" ht="24" customHeight="1" x14ac:dyDescent="0.2">
      <c r="A12" s="69">
        <v>4</v>
      </c>
      <c r="B12" s="252" t="s">
        <v>31</v>
      </c>
      <c r="C12" s="72">
        <v>5445093</v>
      </c>
      <c r="D12" s="70">
        <v>57036</v>
      </c>
      <c r="E12" s="70">
        <v>909</v>
      </c>
      <c r="F12" s="70">
        <v>281</v>
      </c>
      <c r="G12" s="70">
        <v>58226</v>
      </c>
      <c r="H12" s="70">
        <v>644</v>
      </c>
      <c r="I12" s="70">
        <v>0</v>
      </c>
      <c r="J12" s="71">
        <v>644</v>
      </c>
      <c r="K12" s="72">
        <v>8843</v>
      </c>
      <c r="L12" s="70">
        <v>917</v>
      </c>
      <c r="M12" s="70">
        <v>1308</v>
      </c>
      <c r="N12" s="71">
        <v>5515031</v>
      </c>
      <c r="O12" s="72">
        <v>111756</v>
      </c>
      <c r="P12" s="70">
        <v>3421</v>
      </c>
      <c r="Q12" s="70">
        <v>73421</v>
      </c>
      <c r="R12" s="70">
        <v>3825</v>
      </c>
      <c r="S12" s="70">
        <v>1</v>
      </c>
      <c r="T12" s="70">
        <v>192424</v>
      </c>
      <c r="U12" s="70">
        <v>1109</v>
      </c>
      <c r="V12" s="70">
        <v>5902</v>
      </c>
      <c r="W12" s="70">
        <v>4689</v>
      </c>
      <c r="X12" s="70">
        <v>0</v>
      </c>
      <c r="Y12" s="70">
        <v>5139082</v>
      </c>
      <c r="Z12" s="70">
        <v>171825</v>
      </c>
      <c r="AA12" s="71">
        <v>5310907</v>
      </c>
    </row>
    <row r="13" spans="1:27" ht="24" customHeight="1" x14ac:dyDescent="0.2">
      <c r="A13" s="69">
        <v>5</v>
      </c>
      <c r="B13" s="252" t="s">
        <v>32</v>
      </c>
      <c r="C13" s="72">
        <v>4526909</v>
      </c>
      <c r="D13" s="70">
        <v>39211</v>
      </c>
      <c r="E13" s="70">
        <v>6095</v>
      </c>
      <c r="F13" s="70">
        <v>0</v>
      </c>
      <c r="G13" s="70">
        <v>45306</v>
      </c>
      <c r="H13" s="70">
        <v>1759</v>
      </c>
      <c r="I13" s="70">
        <v>0</v>
      </c>
      <c r="J13" s="71">
        <v>1759</v>
      </c>
      <c r="K13" s="72">
        <v>15325</v>
      </c>
      <c r="L13" s="70">
        <v>1500</v>
      </c>
      <c r="M13" s="70">
        <v>479</v>
      </c>
      <c r="N13" s="71">
        <v>4591278</v>
      </c>
      <c r="O13" s="72">
        <v>92760</v>
      </c>
      <c r="P13" s="70">
        <v>2532</v>
      </c>
      <c r="Q13" s="70">
        <v>52640</v>
      </c>
      <c r="R13" s="70">
        <v>2768</v>
      </c>
      <c r="S13" s="70">
        <v>4</v>
      </c>
      <c r="T13" s="70">
        <v>150704</v>
      </c>
      <c r="U13" s="70">
        <v>981</v>
      </c>
      <c r="V13" s="70">
        <v>5159</v>
      </c>
      <c r="W13" s="70">
        <v>1899</v>
      </c>
      <c r="X13" s="70">
        <v>0</v>
      </c>
      <c r="Y13" s="70">
        <v>4292272</v>
      </c>
      <c r="Z13" s="70">
        <v>140263</v>
      </c>
      <c r="AA13" s="71">
        <v>4432535</v>
      </c>
    </row>
    <row r="14" spans="1:27" ht="24" customHeight="1" x14ac:dyDescent="0.2">
      <c r="A14" s="69">
        <v>6</v>
      </c>
      <c r="B14" s="252" t="s">
        <v>33</v>
      </c>
      <c r="C14" s="72">
        <v>3553608</v>
      </c>
      <c r="D14" s="70">
        <v>29151</v>
      </c>
      <c r="E14" s="70">
        <v>0</v>
      </c>
      <c r="F14" s="70">
        <v>0</v>
      </c>
      <c r="G14" s="70">
        <v>29151</v>
      </c>
      <c r="H14" s="70">
        <v>407</v>
      </c>
      <c r="I14" s="70">
        <v>0</v>
      </c>
      <c r="J14" s="71">
        <v>407</v>
      </c>
      <c r="K14" s="72">
        <v>10860</v>
      </c>
      <c r="L14" s="70">
        <v>822</v>
      </c>
      <c r="M14" s="70">
        <v>1077</v>
      </c>
      <c r="N14" s="71">
        <v>3595925</v>
      </c>
      <c r="O14" s="72">
        <v>80892</v>
      </c>
      <c r="P14" s="70">
        <v>2773</v>
      </c>
      <c r="Q14" s="70">
        <v>28526</v>
      </c>
      <c r="R14" s="70">
        <v>1468</v>
      </c>
      <c r="S14" s="70">
        <v>12</v>
      </c>
      <c r="T14" s="70">
        <v>113671</v>
      </c>
      <c r="U14" s="70">
        <v>961</v>
      </c>
      <c r="V14" s="70">
        <v>2846</v>
      </c>
      <c r="W14" s="70">
        <v>2217</v>
      </c>
      <c r="X14" s="70">
        <v>0</v>
      </c>
      <c r="Y14" s="70">
        <v>3399971</v>
      </c>
      <c r="Z14" s="70">
        <v>76259</v>
      </c>
      <c r="AA14" s="71">
        <v>3476230</v>
      </c>
    </row>
    <row r="15" spans="1:27" ht="24" customHeight="1" x14ac:dyDescent="0.2">
      <c r="A15" s="69">
        <v>7</v>
      </c>
      <c r="B15" s="252" t="s">
        <v>34</v>
      </c>
      <c r="C15" s="72">
        <v>8743209</v>
      </c>
      <c r="D15" s="70">
        <v>111197</v>
      </c>
      <c r="E15" s="70">
        <v>2638</v>
      </c>
      <c r="F15" s="70">
        <v>139</v>
      </c>
      <c r="G15" s="70">
        <v>113974</v>
      </c>
      <c r="H15" s="70">
        <v>1117</v>
      </c>
      <c r="I15" s="70">
        <v>0</v>
      </c>
      <c r="J15" s="71">
        <v>1117</v>
      </c>
      <c r="K15" s="72">
        <v>15541</v>
      </c>
      <c r="L15" s="70">
        <v>2136</v>
      </c>
      <c r="M15" s="70">
        <v>3569</v>
      </c>
      <c r="N15" s="71">
        <v>8879546</v>
      </c>
      <c r="O15" s="72">
        <v>150876</v>
      </c>
      <c r="P15" s="70">
        <v>3868</v>
      </c>
      <c r="Q15" s="70">
        <v>109995</v>
      </c>
      <c r="R15" s="70">
        <v>6726</v>
      </c>
      <c r="S15" s="70">
        <v>22</v>
      </c>
      <c r="T15" s="70">
        <v>271487</v>
      </c>
      <c r="U15" s="70">
        <v>1142</v>
      </c>
      <c r="V15" s="70">
        <v>7161</v>
      </c>
      <c r="W15" s="70">
        <v>5540</v>
      </c>
      <c r="X15" s="70">
        <v>1996</v>
      </c>
      <c r="Y15" s="70">
        <v>8318356</v>
      </c>
      <c r="Z15" s="70">
        <v>273864</v>
      </c>
      <c r="AA15" s="71">
        <v>8592220</v>
      </c>
    </row>
    <row r="16" spans="1:27" ht="24" customHeight="1" x14ac:dyDescent="0.2">
      <c r="A16" s="69">
        <v>8</v>
      </c>
      <c r="B16" s="252" t="s">
        <v>35</v>
      </c>
      <c r="C16" s="72">
        <v>3714589</v>
      </c>
      <c r="D16" s="70">
        <v>29553</v>
      </c>
      <c r="E16" s="70">
        <v>71</v>
      </c>
      <c r="F16" s="70">
        <v>381</v>
      </c>
      <c r="G16" s="70">
        <v>30005</v>
      </c>
      <c r="H16" s="70">
        <v>16</v>
      </c>
      <c r="I16" s="70">
        <v>0</v>
      </c>
      <c r="J16" s="71">
        <v>16</v>
      </c>
      <c r="K16" s="72">
        <v>4098</v>
      </c>
      <c r="L16" s="70">
        <v>1297</v>
      </c>
      <c r="M16" s="70">
        <v>1425</v>
      </c>
      <c r="N16" s="71">
        <v>3751430</v>
      </c>
      <c r="O16" s="72">
        <v>75138</v>
      </c>
      <c r="P16" s="70">
        <v>1643</v>
      </c>
      <c r="Q16" s="70">
        <v>49344</v>
      </c>
      <c r="R16" s="70">
        <v>3731</v>
      </c>
      <c r="S16" s="70">
        <v>27</v>
      </c>
      <c r="T16" s="70">
        <v>129883</v>
      </c>
      <c r="U16" s="70">
        <v>825</v>
      </c>
      <c r="V16" s="70">
        <v>3483</v>
      </c>
      <c r="W16" s="70">
        <v>1261</v>
      </c>
      <c r="X16" s="70">
        <v>129</v>
      </c>
      <c r="Y16" s="70">
        <v>3490485</v>
      </c>
      <c r="Z16" s="70">
        <v>125364</v>
      </c>
      <c r="AA16" s="71">
        <v>3615849</v>
      </c>
    </row>
    <row r="17" spans="1:27" ht="24" customHeight="1" x14ac:dyDescent="0.2">
      <c r="A17" s="69">
        <v>9</v>
      </c>
      <c r="B17" s="252" t="s">
        <v>36</v>
      </c>
      <c r="C17" s="72">
        <v>3248253</v>
      </c>
      <c r="D17" s="70">
        <v>32578</v>
      </c>
      <c r="E17" s="70">
        <v>2325</v>
      </c>
      <c r="F17" s="70">
        <v>18</v>
      </c>
      <c r="G17" s="70">
        <v>34921</v>
      </c>
      <c r="H17" s="70">
        <v>339</v>
      </c>
      <c r="I17" s="70">
        <v>0</v>
      </c>
      <c r="J17" s="71">
        <v>339</v>
      </c>
      <c r="K17" s="72">
        <v>4542</v>
      </c>
      <c r="L17" s="70">
        <v>1228</v>
      </c>
      <c r="M17" s="70">
        <v>1913</v>
      </c>
      <c r="N17" s="71">
        <v>3291196</v>
      </c>
      <c r="O17" s="72">
        <v>65993</v>
      </c>
      <c r="P17" s="70">
        <v>584</v>
      </c>
      <c r="Q17" s="70">
        <v>33907</v>
      </c>
      <c r="R17" s="70">
        <v>2504</v>
      </c>
      <c r="S17" s="70">
        <v>43</v>
      </c>
      <c r="T17" s="70">
        <v>103031</v>
      </c>
      <c r="U17" s="70">
        <v>521</v>
      </c>
      <c r="V17" s="70">
        <v>3236</v>
      </c>
      <c r="W17" s="70">
        <v>3210</v>
      </c>
      <c r="X17" s="70">
        <v>450</v>
      </c>
      <c r="Y17" s="70">
        <v>3089888</v>
      </c>
      <c r="Z17" s="70">
        <v>90860</v>
      </c>
      <c r="AA17" s="71">
        <v>3180748</v>
      </c>
    </row>
    <row r="18" spans="1:27" ht="24" customHeight="1" x14ac:dyDescent="0.2">
      <c r="A18" s="69">
        <v>10</v>
      </c>
      <c r="B18" s="252" t="s">
        <v>190</v>
      </c>
      <c r="C18" s="72">
        <v>1497159</v>
      </c>
      <c r="D18" s="70">
        <v>7866</v>
      </c>
      <c r="E18" s="70">
        <v>1272</v>
      </c>
      <c r="F18" s="70">
        <v>0</v>
      </c>
      <c r="G18" s="70">
        <v>9138</v>
      </c>
      <c r="H18" s="70">
        <v>401</v>
      </c>
      <c r="I18" s="70">
        <v>0</v>
      </c>
      <c r="J18" s="71">
        <v>401</v>
      </c>
      <c r="K18" s="72">
        <v>3547</v>
      </c>
      <c r="L18" s="70">
        <v>627</v>
      </c>
      <c r="M18" s="70">
        <v>497</v>
      </c>
      <c r="N18" s="71">
        <v>1511369</v>
      </c>
      <c r="O18" s="72">
        <v>31550</v>
      </c>
      <c r="P18" s="70">
        <v>796</v>
      </c>
      <c r="Q18" s="70">
        <v>15917</v>
      </c>
      <c r="R18" s="70">
        <v>1748</v>
      </c>
      <c r="S18" s="70">
        <v>674</v>
      </c>
      <c r="T18" s="70">
        <v>50685</v>
      </c>
      <c r="U18" s="70">
        <v>338</v>
      </c>
      <c r="V18" s="70">
        <v>1843</v>
      </c>
      <c r="W18" s="70">
        <v>1047</v>
      </c>
      <c r="X18" s="70">
        <v>0</v>
      </c>
      <c r="Y18" s="70">
        <v>1421274</v>
      </c>
      <c r="Z18" s="70">
        <v>36182</v>
      </c>
      <c r="AA18" s="71">
        <v>1457456</v>
      </c>
    </row>
    <row r="19" spans="1:27" ht="24" customHeight="1" x14ac:dyDescent="0.2">
      <c r="A19" s="69">
        <v>11</v>
      </c>
      <c r="B19" s="252" t="s">
        <v>191</v>
      </c>
      <c r="C19" s="72">
        <v>5636800</v>
      </c>
      <c r="D19" s="70">
        <v>58160</v>
      </c>
      <c r="E19" s="70">
        <v>2676</v>
      </c>
      <c r="F19" s="70">
        <v>1037</v>
      </c>
      <c r="G19" s="70">
        <v>61873</v>
      </c>
      <c r="H19" s="70">
        <v>4492</v>
      </c>
      <c r="I19" s="70">
        <v>0</v>
      </c>
      <c r="J19" s="71">
        <v>4492</v>
      </c>
      <c r="K19" s="72">
        <v>6074</v>
      </c>
      <c r="L19" s="70">
        <v>1599</v>
      </c>
      <c r="M19" s="70">
        <v>912</v>
      </c>
      <c r="N19" s="71">
        <v>5711750</v>
      </c>
      <c r="O19" s="72">
        <v>108252</v>
      </c>
      <c r="P19" s="70">
        <v>2055</v>
      </c>
      <c r="Q19" s="70">
        <v>66711</v>
      </c>
      <c r="R19" s="70">
        <v>3712</v>
      </c>
      <c r="S19" s="70">
        <v>0</v>
      </c>
      <c r="T19" s="70">
        <v>180730</v>
      </c>
      <c r="U19" s="70">
        <v>1287</v>
      </c>
      <c r="V19" s="70">
        <v>4471</v>
      </c>
      <c r="W19" s="70">
        <v>3664</v>
      </c>
      <c r="X19" s="70">
        <v>117</v>
      </c>
      <c r="Y19" s="70">
        <v>5360675</v>
      </c>
      <c r="Z19" s="70">
        <v>160806</v>
      </c>
      <c r="AA19" s="71">
        <v>5521481</v>
      </c>
    </row>
    <row r="20" spans="1:27" ht="24" customHeight="1" x14ac:dyDescent="0.2">
      <c r="A20" s="69">
        <v>12</v>
      </c>
      <c r="B20" s="252" t="s">
        <v>192</v>
      </c>
      <c r="C20" s="72">
        <v>2090576</v>
      </c>
      <c r="D20" s="70">
        <v>13164</v>
      </c>
      <c r="E20" s="70">
        <v>172</v>
      </c>
      <c r="F20" s="70">
        <v>0</v>
      </c>
      <c r="G20" s="70">
        <v>13336</v>
      </c>
      <c r="H20" s="70">
        <v>306</v>
      </c>
      <c r="I20" s="70">
        <v>0</v>
      </c>
      <c r="J20" s="71">
        <v>306</v>
      </c>
      <c r="K20" s="72">
        <v>4480</v>
      </c>
      <c r="L20" s="70">
        <v>298</v>
      </c>
      <c r="M20" s="70">
        <v>490</v>
      </c>
      <c r="N20" s="71">
        <v>2109486</v>
      </c>
      <c r="O20" s="72">
        <v>40004</v>
      </c>
      <c r="P20" s="70">
        <v>1298</v>
      </c>
      <c r="Q20" s="70">
        <v>28621</v>
      </c>
      <c r="R20" s="70">
        <v>1088</v>
      </c>
      <c r="S20" s="70">
        <v>0</v>
      </c>
      <c r="T20" s="70">
        <v>71011</v>
      </c>
      <c r="U20" s="70">
        <v>360</v>
      </c>
      <c r="V20" s="70">
        <v>1897</v>
      </c>
      <c r="W20" s="70">
        <v>598</v>
      </c>
      <c r="X20" s="70">
        <v>0</v>
      </c>
      <c r="Y20" s="70">
        <v>1964908</v>
      </c>
      <c r="Z20" s="70">
        <v>70712</v>
      </c>
      <c r="AA20" s="71">
        <v>2035620</v>
      </c>
    </row>
    <row r="21" spans="1:27" ht="24" customHeight="1" x14ac:dyDescent="0.2">
      <c r="A21" s="73">
        <v>13</v>
      </c>
      <c r="B21" s="253" t="s">
        <v>207</v>
      </c>
      <c r="C21" s="72">
        <v>1077409</v>
      </c>
      <c r="D21" s="70">
        <v>6370</v>
      </c>
      <c r="E21" s="70">
        <v>0</v>
      </c>
      <c r="F21" s="70">
        <v>0</v>
      </c>
      <c r="G21" s="70">
        <v>6370</v>
      </c>
      <c r="H21" s="70">
        <v>432</v>
      </c>
      <c r="I21" s="70">
        <v>0</v>
      </c>
      <c r="J21" s="71">
        <v>432</v>
      </c>
      <c r="K21" s="72">
        <v>662</v>
      </c>
      <c r="L21" s="70">
        <v>137</v>
      </c>
      <c r="M21" s="70">
        <v>430</v>
      </c>
      <c r="N21" s="71">
        <v>1085440</v>
      </c>
      <c r="O21" s="72">
        <v>25833</v>
      </c>
      <c r="P21" s="70">
        <v>403</v>
      </c>
      <c r="Q21" s="70">
        <v>8009</v>
      </c>
      <c r="R21" s="70">
        <v>952</v>
      </c>
      <c r="S21" s="70">
        <v>130</v>
      </c>
      <c r="T21" s="70">
        <v>35327</v>
      </c>
      <c r="U21" s="70">
        <v>282</v>
      </c>
      <c r="V21" s="70">
        <v>664</v>
      </c>
      <c r="W21" s="70">
        <v>248</v>
      </c>
      <c r="X21" s="70">
        <v>0</v>
      </c>
      <c r="Y21" s="70">
        <v>1024662</v>
      </c>
      <c r="Z21" s="70">
        <v>24257</v>
      </c>
      <c r="AA21" s="71">
        <v>1048919</v>
      </c>
    </row>
    <row r="22" spans="1:27" ht="24" customHeight="1" x14ac:dyDescent="0.2">
      <c r="A22" s="211">
        <v>14</v>
      </c>
      <c r="B22" s="254" t="s">
        <v>208</v>
      </c>
      <c r="C22" s="77">
        <v>3775701</v>
      </c>
      <c r="D22" s="75">
        <v>31900</v>
      </c>
      <c r="E22" s="75">
        <v>3029</v>
      </c>
      <c r="F22" s="75">
        <v>0</v>
      </c>
      <c r="G22" s="75">
        <v>34929</v>
      </c>
      <c r="H22" s="75">
        <v>418</v>
      </c>
      <c r="I22" s="75">
        <v>0</v>
      </c>
      <c r="J22" s="76">
        <v>418</v>
      </c>
      <c r="K22" s="77">
        <v>3822</v>
      </c>
      <c r="L22" s="75">
        <v>754</v>
      </c>
      <c r="M22" s="75">
        <v>653</v>
      </c>
      <c r="N22" s="76">
        <v>3816277</v>
      </c>
      <c r="O22" s="77">
        <v>54657</v>
      </c>
      <c r="P22" s="75">
        <v>670</v>
      </c>
      <c r="Q22" s="75">
        <v>31384</v>
      </c>
      <c r="R22" s="75">
        <v>7970</v>
      </c>
      <c r="S22" s="75">
        <v>0</v>
      </c>
      <c r="T22" s="75">
        <v>94681</v>
      </c>
      <c r="U22" s="75">
        <v>447</v>
      </c>
      <c r="V22" s="75">
        <v>2606</v>
      </c>
      <c r="W22" s="75">
        <v>2659</v>
      </c>
      <c r="X22" s="75">
        <v>49</v>
      </c>
      <c r="Y22" s="75">
        <v>3636442</v>
      </c>
      <c r="Z22" s="75">
        <v>79393</v>
      </c>
      <c r="AA22" s="76">
        <v>3715835</v>
      </c>
    </row>
    <row r="23" spans="1:27" ht="24" customHeight="1" x14ac:dyDescent="0.2">
      <c r="A23" s="32"/>
      <c r="B23" s="40" t="s">
        <v>306</v>
      </c>
      <c r="C23" s="263">
        <f>SUM(C9:C22)</f>
        <v>88828896</v>
      </c>
      <c r="D23" s="78">
        <f t="shared" ref="D23:AA23" si="0">SUM(D9:D22)</f>
        <v>872671</v>
      </c>
      <c r="E23" s="78">
        <f t="shared" si="0"/>
        <v>61750</v>
      </c>
      <c r="F23" s="78">
        <f t="shared" si="0"/>
        <v>5869</v>
      </c>
      <c r="G23" s="78">
        <f t="shared" si="0"/>
        <v>940290</v>
      </c>
      <c r="H23" s="78">
        <f t="shared" si="0"/>
        <v>20064</v>
      </c>
      <c r="I23" s="78">
        <f t="shared" si="0"/>
        <v>67</v>
      </c>
      <c r="J23" s="244">
        <f t="shared" si="0"/>
        <v>20131</v>
      </c>
      <c r="K23" s="263">
        <f>SUM(K9:K22)</f>
        <v>341912</v>
      </c>
      <c r="L23" s="78">
        <f t="shared" si="0"/>
        <v>27739</v>
      </c>
      <c r="M23" s="78">
        <f t="shared" si="0"/>
        <v>34167</v>
      </c>
      <c r="N23" s="244">
        <f t="shared" si="0"/>
        <v>90193135</v>
      </c>
      <c r="O23" s="263">
        <f t="shared" si="0"/>
        <v>1595461</v>
      </c>
      <c r="P23" s="78">
        <f t="shared" si="0"/>
        <v>53941</v>
      </c>
      <c r="Q23" s="78">
        <f t="shared" si="0"/>
        <v>988770</v>
      </c>
      <c r="R23" s="78">
        <f t="shared" si="0"/>
        <v>94988</v>
      </c>
      <c r="S23" s="78">
        <f t="shared" si="0"/>
        <v>1672</v>
      </c>
      <c r="T23" s="78">
        <f t="shared" si="0"/>
        <v>2734832</v>
      </c>
      <c r="U23" s="78">
        <f t="shared" si="0"/>
        <v>14790</v>
      </c>
      <c r="V23" s="78">
        <f t="shared" si="0"/>
        <v>98796</v>
      </c>
      <c r="W23" s="78">
        <f t="shared" si="0"/>
        <v>66361</v>
      </c>
      <c r="X23" s="78">
        <f t="shared" si="0"/>
        <v>2920</v>
      </c>
      <c r="Y23" s="78">
        <f t="shared" si="0"/>
        <v>84978668</v>
      </c>
      <c r="Z23" s="78">
        <f t="shared" si="0"/>
        <v>2296768</v>
      </c>
      <c r="AA23" s="244">
        <f t="shared" si="0"/>
        <v>87275436</v>
      </c>
    </row>
    <row r="24" spans="1:27" ht="24" customHeight="1" x14ac:dyDescent="0.2">
      <c r="A24" s="65">
        <v>15</v>
      </c>
      <c r="B24" s="255" t="s">
        <v>189</v>
      </c>
      <c r="C24" s="81">
        <v>1621253</v>
      </c>
      <c r="D24" s="79">
        <v>14201</v>
      </c>
      <c r="E24" s="79">
        <v>666</v>
      </c>
      <c r="F24" s="79">
        <v>493</v>
      </c>
      <c r="G24" s="79">
        <v>15360</v>
      </c>
      <c r="H24" s="79">
        <v>138</v>
      </c>
      <c r="I24" s="79">
        <v>0</v>
      </c>
      <c r="J24" s="80">
        <v>138</v>
      </c>
      <c r="K24" s="81">
        <v>3622</v>
      </c>
      <c r="L24" s="79">
        <v>252</v>
      </c>
      <c r="M24" s="79">
        <v>365</v>
      </c>
      <c r="N24" s="80">
        <v>1640990</v>
      </c>
      <c r="O24" s="81">
        <v>28413</v>
      </c>
      <c r="P24" s="79">
        <v>678</v>
      </c>
      <c r="Q24" s="79">
        <v>18487</v>
      </c>
      <c r="R24" s="79">
        <v>1483</v>
      </c>
      <c r="S24" s="79">
        <v>79</v>
      </c>
      <c r="T24" s="79">
        <v>49140</v>
      </c>
      <c r="U24" s="79">
        <v>304</v>
      </c>
      <c r="V24" s="79">
        <v>1589</v>
      </c>
      <c r="W24" s="79">
        <v>487</v>
      </c>
      <c r="X24" s="79">
        <v>0</v>
      </c>
      <c r="Y24" s="79">
        <v>1538606</v>
      </c>
      <c r="Z24" s="79">
        <v>50864</v>
      </c>
      <c r="AA24" s="80">
        <v>1589470</v>
      </c>
    </row>
    <row r="25" spans="1:27" ht="24" customHeight="1" x14ac:dyDescent="0.2">
      <c r="A25" s="69">
        <v>16</v>
      </c>
      <c r="B25" s="256" t="s">
        <v>38</v>
      </c>
      <c r="C25" s="72">
        <v>956519</v>
      </c>
      <c r="D25" s="70">
        <v>2924</v>
      </c>
      <c r="E25" s="70">
        <v>0</v>
      </c>
      <c r="F25" s="70">
        <v>0</v>
      </c>
      <c r="G25" s="70">
        <v>2924</v>
      </c>
      <c r="H25" s="70">
        <v>0</v>
      </c>
      <c r="I25" s="70">
        <v>0</v>
      </c>
      <c r="J25" s="71">
        <v>0</v>
      </c>
      <c r="K25" s="72">
        <v>441</v>
      </c>
      <c r="L25" s="70">
        <v>104</v>
      </c>
      <c r="M25" s="70">
        <v>10</v>
      </c>
      <c r="N25" s="71">
        <v>959998</v>
      </c>
      <c r="O25" s="72">
        <v>22277</v>
      </c>
      <c r="P25" s="70">
        <v>139</v>
      </c>
      <c r="Q25" s="70">
        <v>11702</v>
      </c>
      <c r="R25" s="70">
        <v>215</v>
      </c>
      <c r="S25" s="70">
        <v>0</v>
      </c>
      <c r="T25" s="70">
        <v>34333</v>
      </c>
      <c r="U25" s="70">
        <v>236</v>
      </c>
      <c r="V25" s="70">
        <v>502</v>
      </c>
      <c r="W25" s="70">
        <v>274</v>
      </c>
      <c r="X25" s="70">
        <v>98</v>
      </c>
      <c r="Y25" s="70">
        <v>896704</v>
      </c>
      <c r="Z25" s="70">
        <v>27851</v>
      </c>
      <c r="AA25" s="71">
        <v>924555</v>
      </c>
    </row>
    <row r="26" spans="1:27" ht="24" customHeight="1" x14ac:dyDescent="0.2">
      <c r="A26" s="69">
        <v>17</v>
      </c>
      <c r="B26" s="256" t="s">
        <v>39</v>
      </c>
      <c r="C26" s="72">
        <v>493229</v>
      </c>
      <c r="D26" s="70">
        <v>1553</v>
      </c>
      <c r="E26" s="70">
        <v>0</v>
      </c>
      <c r="F26" s="70">
        <v>0</v>
      </c>
      <c r="G26" s="70">
        <v>1553</v>
      </c>
      <c r="H26" s="70">
        <v>440</v>
      </c>
      <c r="I26" s="70">
        <v>0</v>
      </c>
      <c r="J26" s="71">
        <v>440</v>
      </c>
      <c r="K26" s="72">
        <v>97</v>
      </c>
      <c r="L26" s="70">
        <v>42</v>
      </c>
      <c r="M26" s="70">
        <v>342</v>
      </c>
      <c r="N26" s="71">
        <v>495703</v>
      </c>
      <c r="O26" s="72">
        <v>12787</v>
      </c>
      <c r="P26" s="70">
        <v>193</v>
      </c>
      <c r="Q26" s="70">
        <v>2375</v>
      </c>
      <c r="R26" s="70">
        <v>317</v>
      </c>
      <c r="S26" s="70">
        <v>0</v>
      </c>
      <c r="T26" s="70">
        <v>15672</v>
      </c>
      <c r="U26" s="70">
        <v>129</v>
      </c>
      <c r="V26" s="70">
        <v>661</v>
      </c>
      <c r="W26" s="70">
        <v>192</v>
      </c>
      <c r="X26" s="70">
        <v>0</v>
      </c>
      <c r="Y26" s="70">
        <v>472024</v>
      </c>
      <c r="Z26" s="70">
        <v>7025</v>
      </c>
      <c r="AA26" s="71">
        <v>479049</v>
      </c>
    </row>
    <row r="27" spans="1:27" ht="24" customHeight="1" x14ac:dyDescent="0.2">
      <c r="A27" s="69">
        <v>18</v>
      </c>
      <c r="B27" s="256" t="s">
        <v>40</v>
      </c>
      <c r="C27" s="72">
        <v>540420</v>
      </c>
      <c r="D27" s="70">
        <v>3856</v>
      </c>
      <c r="E27" s="70">
        <v>0</v>
      </c>
      <c r="F27" s="70">
        <v>0</v>
      </c>
      <c r="G27" s="70">
        <v>3856</v>
      </c>
      <c r="H27" s="70">
        <v>0</v>
      </c>
      <c r="I27" s="70">
        <v>0</v>
      </c>
      <c r="J27" s="71">
        <v>0</v>
      </c>
      <c r="K27" s="72">
        <v>158</v>
      </c>
      <c r="L27" s="70">
        <v>40</v>
      </c>
      <c r="M27" s="70">
        <v>137</v>
      </c>
      <c r="N27" s="71">
        <v>544611</v>
      </c>
      <c r="O27" s="72">
        <v>11012</v>
      </c>
      <c r="P27" s="70">
        <v>167</v>
      </c>
      <c r="Q27" s="70">
        <v>5460</v>
      </c>
      <c r="R27" s="70">
        <v>240</v>
      </c>
      <c r="S27" s="70">
        <v>0</v>
      </c>
      <c r="T27" s="70">
        <v>16879</v>
      </c>
      <c r="U27" s="70">
        <v>115</v>
      </c>
      <c r="V27" s="70">
        <v>158</v>
      </c>
      <c r="W27" s="70">
        <v>44</v>
      </c>
      <c r="X27" s="70">
        <v>13</v>
      </c>
      <c r="Y27" s="70">
        <v>512931</v>
      </c>
      <c r="Z27" s="70">
        <v>14471</v>
      </c>
      <c r="AA27" s="71">
        <v>527402</v>
      </c>
    </row>
    <row r="28" spans="1:27" ht="24" customHeight="1" x14ac:dyDescent="0.2">
      <c r="A28" s="69">
        <v>19</v>
      </c>
      <c r="B28" s="256" t="s">
        <v>41</v>
      </c>
      <c r="C28" s="72">
        <v>649890</v>
      </c>
      <c r="D28" s="70">
        <v>4130</v>
      </c>
      <c r="E28" s="70">
        <v>0</v>
      </c>
      <c r="F28" s="70">
        <v>0</v>
      </c>
      <c r="G28" s="70">
        <v>4130</v>
      </c>
      <c r="H28" s="70">
        <v>0</v>
      </c>
      <c r="I28" s="70">
        <v>1365</v>
      </c>
      <c r="J28" s="71">
        <v>1365</v>
      </c>
      <c r="K28" s="72">
        <v>814</v>
      </c>
      <c r="L28" s="70">
        <v>383</v>
      </c>
      <c r="M28" s="70">
        <v>174</v>
      </c>
      <c r="N28" s="71">
        <v>656756</v>
      </c>
      <c r="O28" s="72">
        <v>14188</v>
      </c>
      <c r="P28" s="70">
        <v>212</v>
      </c>
      <c r="Q28" s="70">
        <v>8713</v>
      </c>
      <c r="R28" s="70">
        <v>371</v>
      </c>
      <c r="S28" s="70">
        <v>0</v>
      </c>
      <c r="T28" s="70">
        <v>23484</v>
      </c>
      <c r="U28" s="70">
        <v>125</v>
      </c>
      <c r="V28" s="70">
        <v>726</v>
      </c>
      <c r="W28" s="70">
        <v>863</v>
      </c>
      <c r="X28" s="70">
        <v>0</v>
      </c>
      <c r="Y28" s="70">
        <v>611562</v>
      </c>
      <c r="Z28" s="70">
        <v>19996</v>
      </c>
      <c r="AA28" s="71">
        <v>631558</v>
      </c>
    </row>
    <row r="29" spans="1:27" ht="24" customHeight="1" x14ac:dyDescent="0.2">
      <c r="A29" s="69">
        <v>20</v>
      </c>
      <c r="B29" s="256" t="s">
        <v>42</v>
      </c>
      <c r="C29" s="72">
        <v>1949943</v>
      </c>
      <c r="D29" s="70">
        <v>22800</v>
      </c>
      <c r="E29" s="70">
        <v>492</v>
      </c>
      <c r="F29" s="70">
        <v>0</v>
      </c>
      <c r="G29" s="70">
        <v>23292</v>
      </c>
      <c r="H29" s="70">
        <v>177</v>
      </c>
      <c r="I29" s="70">
        <v>0</v>
      </c>
      <c r="J29" s="71">
        <v>177</v>
      </c>
      <c r="K29" s="72">
        <v>8630</v>
      </c>
      <c r="L29" s="70">
        <v>466</v>
      </c>
      <c r="M29" s="70">
        <v>835</v>
      </c>
      <c r="N29" s="71">
        <v>1983343</v>
      </c>
      <c r="O29" s="72">
        <v>36722</v>
      </c>
      <c r="P29" s="70">
        <v>993</v>
      </c>
      <c r="Q29" s="70">
        <v>24629</v>
      </c>
      <c r="R29" s="70">
        <v>1660</v>
      </c>
      <c r="S29" s="70">
        <v>0</v>
      </c>
      <c r="T29" s="70">
        <v>64004</v>
      </c>
      <c r="U29" s="70">
        <v>289</v>
      </c>
      <c r="V29" s="70">
        <v>2194</v>
      </c>
      <c r="W29" s="70">
        <v>1476</v>
      </c>
      <c r="X29" s="70">
        <v>25</v>
      </c>
      <c r="Y29" s="70">
        <v>1855000</v>
      </c>
      <c r="Z29" s="70">
        <v>60355</v>
      </c>
      <c r="AA29" s="71">
        <v>1915355</v>
      </c>
    </row>
    <row r="30" spans="1:27" ht="24" customHeight="1" x14ac:dyDescent="0.2">
      <c r="A30" s="69">
        <v>21</v>
      </c>
      <c r="B30" s="256" t="s">
        <v>43</v>
      </c>
      <c r="C30" s="72">
        <v>1320898</v>
      </c>
      <c r="D30" s="70">
        <v>25047</v>
      </c>
      <c r="E30" s="70">
        <v>5229</v>
      </c>
      <c r="F30" s="70">
        <v>0</v>
      </c>
      <c r="G30" s="70">
        <v>30276</v>
      </c>
      <c r="H30" s="70">
        <v>0</v>
      </c>
      <c r="I30" s="70">
        <v>0</v>
      </c>
      <c r="J30" s="71">
        <v>0</v>
      </c>
      <c r="K30" s="72">
        <v>4102</v>
      </c>
      <c r="L30" s="70">
        <v>185</v>
      </c>
      <c r="M30" s="70">
        <v>353</v>
      </c>
      <c r="N30" s="71">
        <v>1355814</v>
      </c>
      <c r="O30" s="72">
        <v>24955</v>
      </c>
      <c r="P30" s="70">
        <v>684</v>
      </c>
      <c r="Q30" s="70">
        <v>16698</v>
      </c>
      <c r="R30" s="70">
        <v>982</v>
      </c>
      <c r="S30" s="70">
        <v>0</v>
      </c>
      <c r="T30" s="70">
        <v>43319</v>
      </c>
      <c r="U30" s="70">
        <v>323</v>
      </c>
      <c r="V30" s="70">
        <v>1383</v>
      </c>
      <c r="W30" s="70">
        <v>787</v>
      </c>
      <c r="X30" s="70">
        <v>0</v>
      </c>
      <c r="Y30" s="70">
        <v>1267719</v>
      </c>
      <c r="Z30" s="70">
        <v>42283</v>
      </c>
      <c r="AA30" s="71">
        <v>1310002</v>
      </c>
    </row>
    <row r="31" spans="1:27" ht="24" customHeight="1" x14ac:dyDescent="0.2">
      <c r="A31" s="69">
        <v>22</v>
      </c>
      <c r="B31" s="256" t="s">
        <v>44</v>
      </c>
      <c r="C31" s="72">
        <v>439588</v>
      </c>
      <c r="D31" s="70">
        <v>2919</v>
      </c>
      <c r="E31" s="70">
        <v>0</v>
      </c>
      <c r="F31" s="70">
        <v>0</v>
      </c>
      <c r="G31" s="70">
        <v>2919</v>
      </c>
      <c r="H31" s="70">
        <v>1082</v>
      </c>
      <c r="I31" s="70">
        <v>0</v>
      </c>
      <c r="J31" s="71">
        <v>1082</v>
      </c>
      <c r="K31" s="72">
        <v>326</v>
      </c>
      <c r="L31" s="70">
        <v>145</v>
      </c>
      <c r="M31" s="70">
        <v>362</v>
      </c>
      <c r="N31" s="71">
        <v>444422</v>
      </c>
      <c r="O31" s="72">
        <v>11604</v>
      </c>
      <c r="P31" s="70">
        <v>70</v>
      </c>
      <c r="Q31" s="70">
        <v>3158</v>
      </c>
      <c r="R31" s="70">
        <v>619</v>
      </c>
      <c r="S31" s="70">
        <v>0</v>
      </c>
      <c r="T31" s="70">
        <v>15451</v>
      </c>
      <c r="U31" s="70">
        <v>75</v>
      </c>
      <c r="V31" s="70">
        <v>220</v>
      </c>
      <c r="W31" s="70">
        <v>409</v>
      </c>
      <c r="X31" s="70">
        <v>0</v>
      </c>
      <c r="Y31" s="70">
        <v>420038</v>
      </c>
      <c r="Z31" s="70">
        <v>8229</v>
      </c>
      <c r="AA31" s="71">
        <v>428267</v>
      </c>
    </row>
    <row r="32" spans="1:27" ht="24" customHeight="1" x14ac:dyDescent="0.2">
      <c r="A32" s="69">
        <v>23</v>
      </c>
      <c r="B32" s="256" t="s">
        <v>45</v>
      </c>
      <c r="C32" s="72">
        <v>1676661</v>
      </c>
      <c r="D32" s="70">
        <v>11336</v>
      </c>
      <c r="E32" s="70">
        <v>1978</v>
      </c>
      <c r="F32" s="70">
        <v>0</v>
      </c>
      <c r="G32" s="70">
        <v>13314</v>
      </c>
      <c r="H32" s="70">
        <v>0</v>
      </c>
      <c r="I32" s="70">
        <v>0</v>
      </c>
      <c r="J32" s="71">
        <v>0</v>
      </c>
      <c r="K32" s="72">
        <v>4907</v>
      </c>
      <c r="L32" s="70">
        <v>125</v>
      </c>
      <c r="M32" s="70">
        <v>316</v>
      </c>
      <c r="N32" s="71">
        <v>1695323</v>
      </c>
      <c r="O32" s="72">
        <v>28023</v>
      </c>
      <c r="P32" s="70">
        <v>572</v>
      </c>
      <c r="Q32" s="70">
        <v>13048</v>
      </c>
      <c r="R32" s="70">
        <v>1103</v>
      </c>
      <c r="S32" s="70">
        <v>5</v>
      </c>
      <c r="T32" s="70">
        <v>42751</v>
      </c>
      <c r="U32" s="70">
        <v>215</v>
      </c>
      <c r="V32" s="70">
        <v>1183</v>
      </c>
      <c r="W32" s="70">
        <v>1106</v>
      </c>
      <c r="X32" s="70">
        <v>0</v>
      </c>
      <c r="Y32" s="70">
        <v>1615551</v>
      </c>
      <c r="Z32" s="70">
        <v>34517</v>
      </c>
      <c r="AA32" s="71">
        <v>1650068</v>
      </c>
    </row>
    <row r="33" spans="1:27" ht="24" customHeight="1" x14ac:dyDescent="0.2">
      <c r="A33" s="69">
        <v>24</v>
      </c>
      <c r="B33" s="256" t="s">
        <v>46</v>
      </c>
      <c r="C33" s="72">
        <v>909749</v>
      </c>
      <c r="D33" s="70">
        <v>15416</v>
      </c>
      <c r="E33" s="70">
        <v>0</v>
      </c>
      <c r="F33" s="70">
        <v>0</v>
      </c>
      <c r="G33" s="70">
        <v>15416</v>
      </c>
      <c r="H33" s="70">
        <v>1097</v>
      </c>
      <c r="I33" s="70">
        <v>0</v>
      </c>
      <c r="J33" s="71">
        <v>1097</v>
      </c>
      <c r="K33" s="72">
        <v>1517</v>
      </c>
      <c r="L33" s="70">
        <v>371</v>
      </c>
      <c r="M33" s="70">
        <v>344</v>
      </c>
      <c r="N33" s="71">
        <v>928494</v>
      </c>
      <c r="O33" s="72">
        <v>23243</v>
      </c>
      <c r="P33" s="70">
        <v>874</v>
      </c>
      <c r="Q33" s="70">
        <v>6567</v>
      </c>
      <c r="R33" s="70">
        <v>1706</v>
      </c>
      <c r="S33" s="70">
        <v>314</v>
      </c>
      <c r="T33" s="70">
        <v>32704</v>
      </c>
      <c r="U33" s="70">
        <v>409</v>
      </c>
      <c r="V33" s="70">
        <v>1353</v>
      </c>
      <c r="W33" s="70">
        <v>605</v>
      </c>
      <c r="X33" s="70">
        <v>0</v>
      </c>
      <c r="Y33" s="70">
        <v>875847</v>
      </c>
      <c r="Z33" s="70">
        <v>17576</v>
      </c>
      <c r="AA33" s="71">
        <v>893423</v>
      </c>
    </row>
    <row r="34" spans="1:27" ht="24" customHeight="1" x14ac:dyDescent="0.2">
      <c r="A34" s="73">
        <v>25</v>
      </c>
      <c r="B34" s="257" t="s">
        <v>211</v>
      </c>
      <c r="C34" s="77">
        <v>608468</v>
      </c>
      <c r="D34" s="75">
        <v>1239</v>
      </c>
      <c r="E34" s="75">
        <v>0</v>
      </c>
      <c r="F34" s="75">
        <v>0</v>
      </c>
      <c r="G34" s="75">
        <v>1239</v>
      </c>
      <c r="H34" s="75">
        <v>0</v>
      </c>
      <c r="I34" s="75">
        <v>0</v>
      </c>
      <c r="J34" s="76">
        <v>0</v>
      </c>
      <c r="K34" s="392">
        <v>302</v>
      </c>
      <c r="L34" s="126">
        <v>279</v>
      </c>
      <c r="M34" s="75">
        <v>283</v>
      </c>
      <c r="N34" s="76">
        <v>610571</v>
      </c>
      <c r="O34" s="77">
        <v>16981</v>
      </c>
      <c r="P34" s="75">
        <v>292</v>
      </c>
      <c r="Q34" s="75">
        <v>3941</v>
      </c>
      <c r="R34" s="75">
        <v>321</v>
      </c>
      <c r="S34" s="75">
        <v>0</v>
      </c>
      <c r="T34" s="75">
        <v>21535</v>
      </c>
      <c r="U34" s="75">
        <v>145</v>
      </c>
      <c r="V34" s="75">
        <v>580</v>
      </c>
      <c r="W34" s="75">
        <v>210</v>
      </c>
      <c r="X34" s="75">
        <v>0</v>
      </c>
      <c r="Y34" s="75">
        <v>577714</v>
      </c>
      <c r="Z34" s="75">
        <v>10387</v>
      </c>
      <c r="AA34" s="76">
        <v>588101</v>
      </c>
    </row>
    <row r="35" spans="1:27" ht="24" customHeight="1" x14ac:dyDescent="0.2">
      <c r="A35" s="82"/>
      <c r="B35" s="258" t="s">
        <v>307</v>
      </c>
      <c r="C35" s="263">
        <f>SUM(C24:C34)</f>
        <v>11166618</v>
      </c>
      <c r="D35" s="78">
        <f t="shared" ref="D35:AA35" si="1">SUM(D24:D34)</f>
        <v>105421</v>
      </c>
      <c r="E35" s="78">
        <f t="shared" si="1"/>
        <v>8365</v>
      </c>
      <c r="F35" s="78">
        <f t="shared" si="1"/>
        <v>493</v>
      </c>
      <c r="G35" s="78">
        <f t="shared" si="1"/>
        <v>114279</v>
      </c>
      <c r="H35" s="78">
        <f t="shared" si="1"/>
        <v>2934</v>
      </c>
      <c r="I35" s="78">
        <f t="shared" si="1"/>
        <v>1365</v>
      </c>
      <c r="J35" s="244">
        <f t="shared" si="1"/>
        <v>4299</v>
      </c>
      <c r="K35" s="263">
        <f>SUM(K24:K34)</f>
        <v>24916</v>
      </c>
      <c r="L35" s="78">
        <f t="shared" si="1"/>
        <v>2392</v>
      </c>
      <c r="M35" s="78">
        <f t="shared" si="1"/>
        <v>3521</v>
      </c>
      <c r="N35" s="244">
        <f t="shared" si="1"/>
        <v>11316025</v>
      </c>
      <c r="O35" s="263">
        <f t="shared" si="1"/>
        <v>230205</v>
      </c>
      <c r="P35" s="78">
        <f t="shared" si="1"/>
        <v>4874</v>
      </c>
      <c r="Q35" s="78">
        <f t="shared" si="1"/>
        <v>114778</v>
      </c>
      <c r="R35" s="78">
        <f t="shared" si="1"/>
        <v>9017</v>
      </c>
      <c r="S35" s="78">
        <f t="shared" si="1"/>
        <v>398</v>
      </c>
      <c r="T35" s="78">
        <f t="shared" si="1"/>
        <v>359272</v>
      </c>
      <c r="U35" s="78">
        <f t="shared" si="1"/>
        <v>2365</v>
      </c>
      <c r="V35" s="78">
        <f t="shared" si="1"/>
        <v>10549</v>
      </c>
      <c r="W35" s="78">
        <f t="shared" si="1"/>
        <v>6453</v>
      </c>
      <c r="X35" s="78">
        <f t="shared" si="1"/>
        <v>136</v>
      </c>
      <c r="Y35" s="78">
        <f t="shared" si="1"/>
        <v>10643696</v>
      </c>
      <c r="Z35" s="78">
        <f t="shared" si="1"/>
        <v>293554</v>
      </c>
      <c r="AA35" s="244">
        <f t="shared" si="1"/>
        <v>10937250</v>
      </c>
    </row>
    <row r="36" spans="1:27" ht="24" customHeight="1" thickBot="1" x14ac:dyDescent="0.2">
      <c r="A36" s="83"/>
      <c r="B36" s="259" t="s">
        <v>47</v>
      </c>
      <c r="C36" s="264">
        <f t="shared" ref="C36:AA36" si="2">SUM(C23,C35)</f>
        <v>99995514</v>
      </c>
      <c r="D36" s="84">
        <f t="shared" si="2"/>
        <v>978092</v>
      </c>
      <c r="E36" s="84">
        <f t="shared" si="2"/>
        <v>70115</v>
      </c>
      <c r="F36" s="84">
        <f t="shared" si="2"/>
        <v>6362</v>
      </c>
      <c r="G36" s="84">
        <f t="shared" si="2"/>
        <v>1054569</v>
      </c>
      <c r="H36" s="84">
        <f t="shared" si="2"/>
        <v>22998</v>
      </c>
      <c r="I36" s="84">
        <f t="shared" si="2"/>
        <v>1432</v>
      </c>
      <c r="J36" s="245">
        <f t="shared" si="2"/>
        <v>24430</v>
      </c>
      <c r="K36" s="264">
        <f>SUM(K23,K35)</f>
        <v>366828</v>
      </c>
      <c r="L36" s="84">
        <f t="shared" si="2"/>
        <v>30131</v>
      </c>
      <c r="M36" s="84">
        <f t="shared" si="2"/>
        <v>37688</v>
      </c>
      <c r="N36" s="245">
        <f t="shared" si="2"/>
        <v>101509160</v>
      </c>
      <c r="O36" s="264">
        <f t="shared" si="2"/>
        <v>1825666</v>
      </c>
      <c r="P36" s="84">
        <f t="shared" si="2"/>
        <v>58815</v>
      </c>
      <c r="Q36" s="84">
        <f t="shared" si="2"/>
        <v>1103548</v>
      </c>
      <c r="R36" s="84">
        <f t="shared" si="2"/>
        <v>104005</v>
      </c>
      <c r="S36" s="84">
        <f t="shared" si="2"/>
        <v>2070</v>
      </c>
      <c r="T36" s="84">
        <f t="shared" si="2"/>
        <v>3094104</v>
      </c>
      <c r="U36" s="84">
        <f t="shared" si="2"/>
        <v>17155</v>
      </c>
      <c r="V36" s="84">
        <f t="shared" si="2"/>
        <v>109345</v>
      </c>
      <c r="W36" s="84">
        <f t="shared" si="2"/>
        <v>72814</v>
      </c>
      <c r="X36" s="84">
        <f t="shared" si="2"/>
        <v>3056</v>
      </c>
      <c r="Y36" s="84">
        <f t="shared" si="2"/>
        <v>95622364</v>
      </c>
      <c r="Z36" s="84">
        <f t="shared" si="2"/>
        <v>2590322</v>
      </c>
      <c r="AA36" s="245">
        <f t="shared" si="2"/>
        <v>98212686</v>
      </c>
    </row>
    <row r="38" spans="1:27" x14ac:dyDescent="0.15">
      <c r="B38" s="160" t="s">
        <v>483</v>
      </c>
      <c r="C38" s="7">
        <f>SUM(C9:C22,C24:C34)</f>
        <v>99995514</v>
      </c>
      <c r="D38" s="7">
        <f>SUM(D9:D22,D24:D34)</f>
        <v>978092</v>
      </c>
      <c r="E38" s="7">
        <f>SUM(E9:E22,E24:E34)</f>
        <v>70115</v>
      </c>
      <c r="F38" s="7">
        <f>SUM(F9:F22,F24:F34)</f>
        <v>6362</v>
      </c>
      <c r="G38" s="7">
        <f>SUM(D38:F38)</f>
        <v>1054569</v>
      </c>
      <c r="H38" s="7">
        <f>SUM(H9:H22,H24:H34)</f>
        <v>22998</v>
      </c>
      <c r="I38" s="7">
        <f>SUM(I9:I22,I24:I34)</f>
        <v>1432</v>
      </c>
      <c r="J38" s="7">
        <f>SUM(H38:I38)</f>
        <v>24430</v>
      </c>
      <c r="K38" s="7">
        <f>SUM(K9:K22,K24:K34)</f>
        <v>366828</v>
      </c>
      <c r="L38" s="7">
        <f>SUM(L9:L22,L24:L34)</f>
        <v>30131</v>
      </c>
      <c r="M38" s="7">
        <f>SUM(M9:M22,M24:M34)</f>
        <v>37688</v>
      </c>
      <c r="N38" s="7">
        <f>SUM(C38,G38,J38,K38:M38)</f>
        <v>101509160</v>
      </c>
      <c r="O38" s="7">
        <f>SUM(O9:O22,O24:O34)</f>
        <v>1825666</v>
      </c>
      <c r="P38" s="7">
        <f>SUM(P9:P22,P24:P34)</f>
        <v>58815</v>
      </c>
      <c r="Q38" s="7">
        <f>SUM(Q9:Q22,Q24:Q34)</f>
        <v>1103548</v>
      </c>
      <c r="R38" s="7">
        <f>SUM(R9:R22,R24:R34)</f>
        <v>104005</v>
      </c>
      <c r="S38" s="7">
        <f>SUM(S9:S22,S24:S34)</f>
        <v>2070</v>
      </c>
      <c r="T38" s="7">
        <f>SUM(O38:S38)</f>
        <v>3094104</v>
      </c>
      <c r="U38" s="7">
        <f t="shared" ref="U38:Z38" si="3">SUM(U9:U22,U24:U34)</f>
        <v>17155</v>
      </c>
      <c r="V38" s="7">
        <f t="shared" si="3"/>
        <v>109345</v>
      </c>
      <c r="W38" s="7">
        <f t="shared" si="3"/>
        <v>72814</v>
      </c>
      <c r="X38" s="7">
        <f t="shared" si="3"/>
        <v>3056</v>
      </c>
      <c r="Y38" s="7">
        <f t="shared" si="3"/>
        <v>95622364</v>
      </c>
      <c r="Z38" s="7">
        <f t="shared" si="3"/>
        <v>2590322</v>
      </c>
      <c r="AA38" s="7">
        <f>SUM(Y38:Z38)</f>
        <v>98212686</v>
      </c>
    </row>
    <row r="39" spans="1:27" x14ac:dyDescent="0.15">
      <c r="C39" s="7">
        <f>C36-C38</f>
        <v>0</v>
      </c>
      <c r="D39" s="7">
        <f t="shared" ref="D39:AA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>K36-K38</f>
        <v>0</v>
      </c>
      <c r="L39" s="7">
        <f t="shared" si="4"/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</row>
  </sheetData>
  <sheetProtection selectLockedCells="1" selectUnlockedCells="1"/>
  <phoneticPr fontId="3"/>
  <pageMargins left="0.78740157480314965" right="0.39370078740157483" top="0.78740157480314965" bottom="0.78740157480314965" header="0.39370078740157483" footer="0.39370078740157483"/>
  <pageSetup paperSize="9" scale="53" firstPageNumber="25" orientation="landscape" useFirstPageNumber="1" r:id="rId1"/>
  <headerFooter alignWithMargins="0"/>
  <colBreaks count="1" manualBreakCount="1">
    <brk id="14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6" width="18.625" style="7" customWidth="1"/>
    <col min="7" max="14" width="16.625" style="7" customWidth="1"/>
    <col min="15" max="21" width="22.125" style="7" customWidth="1"/>
    <col min="22" max="28" width="25.625" style="7" customWidth="1"/>
    <col min="29" max="33" width="20.125" style="7" customWidth="1"/>
    <col min="34" max="39" width="18.125" style="7" customWidth="1"/>
    <col min="40" max="16384" width="11" style="7"/>
  </cols>
  <sheetData>
    <row r="1" spans="1:39" ht="20.100000000000001" customHeight="1" x14ac:dyDescent="0.15"/>
    <row r="2" spans="1:39" ht="20.100000000000001" customHeight="1" x14ac:dyDescent="0.15">
      <c r="B2" s="25"/>
      <c r="C2" s="294" t="s">
        <v>529</v>
      </c>
      <c r="O2" s="294" t="str">
        <f>C2</f>
        <v>第１５表  平成２７年度分に係る所得控除等の人員等</v>
      </c>
      <c r="V2" s="294" t="str">
        <f>C2</f>
        <v>第１５表  平成２７年度分に係る所得控除等の人員等</v>
      </c>
      <c r="AD2" s="294" t="str">
        <f>C2</f>
        <v>第１５表  平成２７年度分に係る所得控除等の人員等</v>
      </c>
    </row>
    <row r="3" spans="1:39" s="26" customFormat="1" ht="20.100000000000001" customHeight="1" thickBot="1" x14ac:dyDescent="0.25">
      <c r="C3" s="295" t="s">
        <v>0</v>
      </c>
      <c r="N3" s="160" t="s">
        <v>1</v>
      </c>
      <c r="O3" s="295" t="s">
        <v>2</v>
      </c>
      <c r="U3" s="160" t="s">
        <v>1</v>
      </c>
      <c r="V3" s="295" t="s">
        <v>3</v>
      </c>
      <c r="W3" s="85"/>
      <c r="X3" s="85"/>
      <c r="Y3" s="86"/>
      <c r="Z3" s="61"/>
      <c r="AA3" s="61"/>
      <c r="AC3" s="160" t="s">
        <v>318</v>
      </c>
      <c r="AD3" s="295" t="s">
        <v>81</v>
      </c>
      <c r="AE3" s="85"/>
      <c r="AF3" s="86"/>
      <c r="AG3" s="61"/>
      <c r="AH3" s="61"/>
      <c r="AI3" s="35"/>
      <c r="AJ3" s="35"/>
      <c r="AK3" s="35"/>
      <c r="AL3" s="35"/>
      <c r="AM3" s="160" t="s">
        <v>118</v>
      </c>
    </row>
    <row r="4" spans="1:39" ht="24" customHeight="1" x14ac:dyDescent="0.15">
      <c r="A4" s="27"/>
      <c r="B4" s="248"/>
      <c r="C4" s="144" t="s">
        <v>119</v>
      </c>
      <c r="D4" s="30"/>
      <c r="E4" s="30"/>
      <c r="F4" s="30"/>
      <c r="G4" s="30"/>
      <c r="H4" s="30"/>
      <c r="I4" s="30"/>
      <c r="J4" s="30"/>
      <c r="K4" s="30"/>
      <c r="L4" s="30"/>
      <c r="M4" s="175"/>
      <c r="N4" s="177"/>
      <c r="O4" s="144" t="s">
        <v>120</v>
      </c>
      <c r="P4" s="30"/>
      <c r="Q4" s="30"/>
      <c r="R4" s="30"/>
      <c r="S4" s="30"/>
      <c r="T4" s="175"/>
      <c r="U4" s="177"/>
      <c r="V4" s="144" t="s">
        <v>120</v>
      </c>
      <c r="W4" s="30"/>
      <c r="X4" s="30"/>
      <c r="Y4" s="29" t="s">
        <v>121</v>
      </c>
      <c r="Z4" s="30"/>
      <c r="AA4" s="30"/>
      <c r="AB4" s="336"/>
      <c r="AC4" s="279" t="s">
        <v>317</v>
      </c>
      <c r="AD4" s="134" t="s">
        <v>122</v>
      </c>
      <c r="AE4" s="28"/>
      <c r="AF4" s="132" t="s">
        <v>122</v>
      </c>
      <c r="AG4" s="28"/>
      <c r="AH4" s="393" t="s">
        <v>123</v>
      </c>
      <c r="AI4" s="394"/>
      <c r="AJ4" s="394"/>
      <c r="AK4" s="394"/>
      <c r="AL4" s="394"/>
      <c r="AM4" s="395"/>
    </row>
    <row r="5" spans="1:39" ht="24" customHeight="1" x14ac:dyDescent="0.2">
      <c r="A5" s="32"/>
      <c r="B5" s="249"/>
      <c r="C5" s="191"/>
      <c r="D5" s="188"/>
      <c r="E5" s="188"/>
      <c r="F5" s="330" t="s">
        <v>124</v>
      </c>
      <c r="G5" s="181" t="s">
        <v>519</v>
      </c>
      <c r="H5" s="152"/>
      <c r="I5" s="152"/>
      <c r="J5" s="152"/>
      <c r="K5" s="152"/>
      <c r="L5" s="189"/>
      <c r="M5" s="203" t="s">
        <v>520</v>
      </c>
      <c r="N5" s="190"/>
      <c r="O5" s="191"/>
      <c r="P5" s="188"/>
      <c r="Q5" s="112"/>
      <c r="R5" s="188"/>
      <c r="S5" s="188"/>
      <c r="T5" s="192"/>
      <c r="U5" s="341"/>
      <c r="V5" s="193"/>
      <c r="W5" s="152"/>
      <c r="X5" s="1"/>
      <c r="Y5" s="163"/>
      <c r="Z5" s="1"/>
      <c r="AA5" s="163" t="s">
        <v>125</v>
      </c>
      <c r="AB5" s="335"/>
      <c r="AC5" s="337" t="s">
        <v>202</v>
      </c>
      <c r="AD5" s="340" t="s">
        <v>126</v>
      </c>
      <c r="AE5" s="142"/>
      <c r="AF5" s="196" t="s">
        <v>471</v>
      </c>
      <c r="AG5" s="197"/>
      <c r="AH5" s="198"/>
      <c r="AI5" s="198" t="s">
        <v>253</v>
      </c>
      <c r="AJ5" s="198" t="s">
        <v>225</v>
      </c>
      <c r="AK5" s="199"/>
      <c r="AL5" s="198" t="s">
        <v>224</v>
      </c>
      <c r="AM5" s="200" t="s">
        <v>289</v>
      </c>
    </row>
    <row r="6" spans="1:39" ht="24" customHeight="1" x14ac:dyDescent="0.2">
      <c r="A6" s="43" t="s">
        <v>9</v>
      </c>
      <c r="B6" s="250"/>
      <c r="C6" s="157" t="s">
        <v>459</v>
      </c>
      <c r="D6" s="48" t="s">
        <v>460</v>
      </c>
      <c r="E6" s="48" t="s">
        <v>461</v>
      </c>
      <c r="F6" s="331" t="s">
        <v>127</v>
      </c>
      <c r="G6" s="154" t="s">
        <v>223</v>
      </c>
      <c r="H6" s="327" t="s">
        <v>484</v>
      </c>
      <c r="I6" s="327" t="s">
        <v>484</v>
      </c>
      <c r="J6" s="327" t="s">
        <v>484</v>
      </c>
      <c r="K6" s="327" t="s">
        <v>484</v>
      </c>
      <c r="L6" s="328" t="s">
        <v>484</v>
      </c>
      <c r="M6" s="48" t="s">
        <v>223</v>
      </c>
      <c r="N6" s="165" t="s">
        <v>128</v>
      </c>
      <c r="O6" s="157" t="s">
        <v>462</v>
      </c>
      <c r="P6" s="48" t="s">
        <v>464</v>
      </c>
      <c r="Q6" s="48" t="s">
        <v>465</v>
      </c>
      <c r="R6" s="48" t="s">
        <v>466</v>
      </c>
      <c r="S6" s="48" t="s">
        <v>467</v>
      </c>
      <c r="T6" s="48" t="s">
        <v>129</v>
      </c>
      <c r="U6" s="201" t="s">
        <v>468</v>
      </c>
      <c r="V6" s="157" t="s">
        <v>469</v>
      </c>
      <c r="W6" s="48" t="s">
        <v>130</v>
      </c>
      <c r="X6" s="48" t="s">
        <v>470</v>
      </c>
      <c r="Y6" s="48" t="s">
        <v>131</v>
      </c>
      <c r="Z6" s="48" t="s">
        <v>132</v>
      </c>
      <c r="AA6" s="49" t="s">
        <v>99</v>
      </c>
      <c r="AB6" s="148" t="s">
        <v>132</v>
      </c>
      <c r="AC6" s="115" t="s">
        <v>406</v>
      </c>
      <c r="AD6" s="157" t="s">
        <v>14</v>
      </c>
      <c r="AE6" s="184" t="s">
        <v>133</v>
      </c>
      <c r="AF6" s="48" t="s">
        <v>14</v>
      </c>
      <c r="AG6" s="203" t="s">
        <v>134</v>
      </c>
      <c r="AH6" s="45" t="s">
        <v>472</v>
      </c>
      <c r="AI6" s="59" t="s">
        <v>219</v>
      </c>
      <c r="AJ6" s="59" t="s">
        <v>223</v>
      </c>
      <c r="AK6" s="308" t="s">
        <v>473</v>
      </c>
      <c r="AL6" s="59" t="s">
        <v>223</v>
      </c>
      <c r="AM6" s="63" t="s">
        <v>407</v>
      </c>
    </row>
    <row r="7" spans="1:39" ht="24" customHeight="1" x14ac:dyDescent="0.2">
      <c r="A7" s="32"/>
      <c r="B7" s="40"/>
      <c r="C7" s="157"/>
      <c r="D7" s="57"/>
      <c r="E7" s="186"/>
      <c r="F7" s="332" t="s">
        <v>223</v>
      </c>
      <c r="G7" s="182"/>
      <c r="H7" s="333" t="s">
        <v>485</v>
      </c>
      <c r="I7" s="334" t="s">
        <v>486</v>
      </c>
      <c r="J7" s="334" t="s">
        <v>487</v>
      </c>
      <c r="K7" s="334" t="s">
        <v>488</v>
      </c>
      <c r="L7" s="334" t="s">
        <v>489</v>
      </c>
      <c r="M7" s="48"/>
      <c r="N7" s="204"/>
      <c r="O7" s="307" t="s">
        <v>463</v>
      </c>
      <c r="P7" s="186"/>
      <c r="Q7" s="48"/>
      <c r="R7" s="57"/>
      <c r="S7" s="186"/>
      <c r="T7" s="48"/>
      <c r="U7" s="204"/>
      <c r="V7" s="307" t="s">
        <v>463</v>
      </c>
      <c r="W7" s="158"/>
      <c r="X7" s="33"/>
      <c r="Y7" s="59"/>
      <c r="Z7" s="124"/>
      <c r="AA7" s="124"/>
      <c r="AB7" s="159"/>
      <c r="AC7" s="115" t="s">
        <v>221</v>
      </c>
      <c r="AD7" s="32"/>
      <c r="AE7" s="59"/>
      <c r="AF7" s="124"/>
      <c r="AG7" s="124"/>
      <c r="AH7" s="59"/>
      <c r="AI7" s="108"/>
      <c r="AJ7" s="108"/>
      <c r="AK7" s="108"/>
      <c r="AL7" s="108"/>
      <c r="AM7" s="63" t="s">
        <v>222</v>
      </c>
    </row>
    <row r="8" spans="1:39" s="345" customFormat="1" ht="24" customHeight="1" x14ac:dyDescent="0.2">
      <c r="A8" s="342"/>
      <c r="B8" s="343"/>
      <c r="C8" s="329" t="s">
        <v>135</v>
      </c>
      <c r="D8" s="9" t="s">
        <v>136</v>
      </c>
      <c r="E8" s="9" t="s">
        <v>137</v>
      </c>
      <c r="F8" s="19" t="s">
        <v>138</v>
      </c>
      <c r="G8" s="18" t="s">
        <v>139</v>
      </c>
      <c r="H8" s="6" t="s">
        <v>140</v>
      </c>
      <c r="I8" s="6" t="s">
        <v>141</v>
      </c>
      <c r="J8" s="6" t="s">
        <v>142</v>
      </c>
      <c r="K8" s="6" t="s">
        <v>490</v>
      </c>
      <c r="L8" s="6" t="s">
        <v>491</v>
      </c>
      <c r="M8" s="11" t="s">
        <v>492</v>
      </c>
      <c r="N8" s="12" t="s">
        <v>493</v>
      </c>
      <c r="O8" s="329" t="s">
        <v>494</v>
      </c>
      <c r="P8" s="9" t="s">
        <v>495</v>
      </c>
      <c r="Q8" s="11" t="s">
        <v>496</v>
      </c>
      <c r="R8" s="9" t="s">
        <v>497</v>
      </c>
      <c r="S8" s="9" t="s">
        <v>498</v>
      </c>
      <c r="T8" s="11" t="s">
        <v>499</v>
      </c>
      <c r="U8" s="12" t="s">
        <v>500</v>
      </c>
      <c r="V8" s="21" t="s">
        <v>501</v>
      </c>
      <c r="W8" s="11" t="s">
        <v>502</v>
      </c>
      <c r="X8" s="11" t="s">
        <v>503</v>
      </c>
      <c r="Y8" s="11" t="s">
        <v>504</v>
      </c>
      <c r="Z8" s="11" t="s">
        <v>505</v>
      </c>
      <c r="AA8" s="9" t="s">
        <v>506</v>
      </c>
      <c r="AB8" s="10" t="s">
        <v>507</v>
      </c>
      <c r="AC8" s="20" t="s">
        <v>508</v>
      </c>
      <c r="AD8" s="329" t="s">
        <v>518</v>
      </c>
      <c r="AE8" s="9" t="s">
        <v>509</v>
      </c>
      <c r="AF8" s="9" t="s">
        <v>510</v>
      </c>
      <c r="AG8" s="9" t="s">
        <v>511</v>
      </c>
      <c r="AH8" s="9" t="s">
        <v>512</v>
      </c>
      <c r="AI8" s="9" t="s">
        <v>513</v>
      </c>
      <c r="AJ8" s="9" t="s">
        <v>514</v>
      </c>
      <c r="AK8" s="9" t="s">
        <v>515</v>
      </c>
      <c r="AL8" s="9" t="s">
        <v>516</v>
      </c>
      <c r="AM8" s="12" t="s">
        <v>517</v>
      </c>
    </row>
    <row r="9" spans="1:39" ht="24" customHeight="1" x14ac:dyDescent="0.2">
      <c r="A9" s="65">
        <v>1</v>
      </c>
      <c r="B9" s="251" t="s">
        <v>28</v>
      </c>
      <c r="C9" s="68">
        <v>63</v>
      </c>
      <c r="D9" s="66">
        <v>24008</v>
      </c>
      <c r="E9" s="66">
        <v>225236</v>
      </c>
      <c r="F9" s="66">
        <v>5567</v>
      </c>
      <c r="G9" s="66">
        <v>174109</v>
      </c>
      <c r="H9" s="66">
        <v>87427</v>
      </c>
      <c r="I9" s="66">
        <v>6766</v>
      </c>
      <c r="J9" s="66">
        <v>92541</v>
      </c>
      <c r="K9" s="66">
        <v>129529</v>
      </c>
      <c r="L9" s="66">
        <v>29182</v>
      </c>
      <c r="M9" s="66">
        <v>41706</v>
      </c>
      <c r="N9" s="67">
        <v>3437</v>
      </c>
      <c r="O9" s="68">
        <v>6836</v>
      </c>
      <c r="P9" s="66">
        <v>3833</v>
      </c>
      <c r="Q9" s="66">
        <v>505</v>
      </c>
      <c r="R9" s="66">
        <v>12</v>
      </c>
      <c r="S9" s="66">
        <v>61337</v>
      </c>
      <c r="T9" s="66">
        <v>7284</v>
      </c>
      <c r="U9" s="67">
        <v>5245</v>
      </c>
      <c r="V9" s="68">
        <v>31099</v>
      </c>
      <c r="W9" s="66">
        <v>2841</v>
      </c>
      <c r="X9" s="66">
        <v>7298</v>
      </c>
      <c r="Y9" s="66">
        <v>2951</v>
      </c>
      <c r="Z9" s="66">
        <v>1288</v>
      </c>
      <c r="AA9" s="66">
        <v>4170</v>
      </c>
      <c r="AB9" s="66">
        <v>2111</v>
      </c>
      <c r="AC9" s="338">
        <v>0</v>
      </c>
      <c r="AD9" s="68">
        <v>2533</v>
      </c>
      <c r="AE9" s="66">
        <v>1746657</v>
      </c>
      <c r="AF9" s="66">
        <v>57</v>
      </c>
      <c r="AG9" s="66">
        <v>52951</v>
      </c>
      <c r="AH9" s="79">
        <v>2533</v>
      </c>
      <c r="AI9" s="79">
        <v>8981</v>
      </c>
      <c r="AJ9" s="79">
        <v>1722</v>
      </c>
      <c r="AK9" s="79">
        <v>26</v>
      </c>
      <c r="AL9" s="79">
        <v>2290</v>
      </c>
      <c r="AM9" s="80">
        <v>868</v>
      </c>
    </row>
    <row r="10" spans="1:39" ht="24" customHeight="1" x14ac:dyDescent="0.2">
      <c r="A10" s="69">
        <v>2</v>
      </c>
      <c r="B10" s="252" t="s">
        <v>29</v>
      </c>
      <c r="C10" s="72">
        <v>16</v>
      </c>
      <c r="D10" s="70">
        <v>5502</v>
      </c>
      <c r="E10" s="70">
        <v>61227</v>
      </c>
      <c r="F10" s="70">
        <v>1221</v>
      </c>
      <c r="G10" s="70">
        <v>47154</v>
      </c>
      <c r="H10" s="70">
        <v>22221</v>
      </c>
      <c r="I10" s="70">
        <v>2215</v>
      </c>
      <c r="J10" s="70">
        <v>25273</v>
      </c>
      <c r="K10" s="70">
        <v>34341</v>
      </c>
      <c r="L10" s="70">
        <v>6729</v>
      </c>
      <c r="M10" s="70">
        <v>10013</v>
      </c>
      <c r="N10" s="71">
        <v>1698</v>
      </c>
      <c r="O10" s="72">
        <v>1713</v>
      </c>
      <c r="P10" s="70">
        <v>1288</v>
      </c>
      <c r="Q10" s="70">
        <v>163</v>
      </c>
      <c r="R10" s="70">
        <v>3</v>
      </c>
      <c r="S10" s="70">
        <v>14919</v>
      </c>
      <c r="T10" s="70">
        <v>2333</v>
      </c>
      <c r="U10" s="71">
        <v>1977</v>
      </c>
      <c r="V10" s="72">
        <v>9946</v>
      </c>
      <c r="W10" s="70">
        <v>918</v>
      </c>
      <c r="X10" s="70">
        <v>2929</v>
      </c>
      <c r="Y10" s="70">
        <v>679</v>
      </c>
      <c r="Z10" s="70">
        <v>304</v>
      </c>
      <c r="AA10" s="70">
        <v>1087</v>
      </c>
      <c r="AB10" s="70">
        <v>614</v>
      </c>
      <c r="AC10" s="218">
        <v>1</v>
      </c>
      <c r="AD10" s="72">
        <v>757</v>
      </c>
      <c r="AE10" s="70">
        <v>513929</v>
      </c>
      <c r="AF10" s="70">
        <v>13</v>
      </c>
      <c r="AG10" s="70">
        <v>6533</v>
      </c>
      <c r="AH10" s="70">
        <v>655</v>
      </c>
      <c r="AI10" s="70">
        <v>2443</v>
      </c>
      <c r="AJ10" s="70">
        <v>257</v>
      </c>
      <c r="AK10" s="70">
        <v>5</v>
      </c>
      <c r="AL10" s="70">
        <v>547</v>
      </c>
      <c r="AM10" s="71">
        <v>196</v>
      </c>
    </row>
    <row r="11" spans="1:39" ht="24" customHeight="1" x14ac:dyDescent="0.2">
      <c r="A11" s="69">
        <v>3</v>
      </c>
      <c r="B11" s="252" t="s">
        <v>30</v>
      </c>
      <c r="C11" s="72">
        <v>19</v>
      </c>
      <c r="D11" s="70">
        <v>7033</v>
      </c>
      <c r="E11" s="70">
        <v>66838</v>
      </c>
      <c r="F11" s="70">
        <v>1482</v>
      </c>
      <c r="G11" s="70">
        <v>52445</v>
      </c>
      <c r="H11" s="70">
        <v>24461</v>
      </c>
      <c r="I11" s="70">
        <v>2270</v>
      </c>
      <c r="J11" s="70">
        <v>27669</v>
      </c>
      <c r="K11" s="70">
        <v>39224</v>
      </c>
      <c r="L11" s="70">
        <v>8270</v>
      </c>
      <c r="M11" s="70">
        <v>10837</v>
      </c>
      <c r="N11" s="71">
        <v>1809</v>
      </c>
      <c r="O11" s="72">
        <v>2225</v>
      </c>
      <c r="P11" s="70">
        <v>1162</v>
      </c>
      <c r="Q11" s="70">
        <v>172</v>
      </c>
      <c r="R11" s="70">
        <v>6</v>
      </c>
      <c r="S11" s="70">
        <v>16733</v>
      </c>
      <c r="T11" s="70">
        <v>2447</v>
      </c>
      <c r="U11" s="71">
        <v>1919</v>
      </c>
      <c r="V11" s="72">
        <v>11528</v>
      </c>
      <c r="W11" s="70">
        <v>796</v>
      </c>
      <c r="X11" s="70">
        <v>4300</v>
      </c>
      <c r="Y11" s="70">
        <v>832</v>
      </c>
      <c r="Z11" s="70">
        <v>345</v>
      </c>
      <c r="AA11" s="70">
        <v>1497</v>
      </c>
      <c r="AB11" s="70">
        <v>799</v>
      </c>
      <c r="AC11" s="218">
        <v>0</v>
      </c>
      <c r="AD11" s="72">
        <v>729</v>
      </c>
      <c r="AE11" s="70">
        <v>808646</v>
      </c>
      <c r="AF11" s="70">
        <v>9</v>
      </c>
      <c r="AG11" s="70">
        <v>8166</v>
      </c>
      <c r="AH11" s="70">
        <v>637</v>
      </c>
      <c r="AI11" s="70">
        <v>2730</v>
      </c>
      <c r="AJ11" s="70">
        <v>319</v>
      </c>
      <c r="AK11" s="70">
        <v>0</v>
      </c>
      <c r="AL11" s="70">
        <v>604</v>
      </c>
      <c r="AM11" s="71">
        <v>184</v>
      </c>
    </row>
    <row r="12" spans="1:39" ht="24" customHeight="1" x14ac:dyDescent="0.2">
      <c r="A12" s="69">
        <v>4</v>
      </c>
      <c r="B12" s="252" t="s">
        <v>31</v>
      </c>
      <c r="C12" s="72">
        <v>16</v>
      </c>
      <c r="D12" s="70">
        <v>4508</v>
      </c>
      <c r="E12" s="70">
        <v>49766</v>
      </c>
      <c r="F12" s="70">
        <v>1022</v>
      </c>
      <c r="G12" s="70">
        <v>38510</v>
      </c>
      <c r="H12" s="70">
        <v>17439</v>
      </c>
      <c r="I12" s="70">
        <v>1888</v>
      </c>
      <c r="J12" s="70">
        <v>19964</v>
      </c>
      <c r="K12" s="70">
        <v>28512</v>
      </c>
      <c r="L12" s="70">
        <v>5631</v>
      </c>
      <c r="M12" s="70">
        <v>8281</v>
      </c>
      <c r="N12" s="71">
        <v>1653</v>
      </c>
      <c r="O12" s="72">
        <v>1480</v>
      </c>
      <c r="P12" s="70">
        <v>905</v>
      </c>
      <c r="Q12" s="70">
        <v>140</v>
      </c>
      <c r="R12" s="70">
        <v>3</v>
      </c>
      <c r="S12" s="70">
        <v>12495</v>
      </c>
      <c r="T12" s="70">
        <v>1731</v>
      </c>
      <c r="U12" s="71">
        <v>1541</v>
      </c>
      <c r="V12" s="72">
        <v>8133</v>
      </c>
      <c r="W12" s="70">
        <v>638</v>
      </c>
      <c r="X12" s="70">
        <v>2604</v>
      </c>
      <c r="Y12" s="70">
        <v>549</v>
      </c>
      <c r="Z12" s="70">
        <v>238</v>
      </c>
      <c r="AA12" s="70">
        <v>977</v>
      </c>
      <c r="AB12" s="70">
        <v>534</v>
      </c>
      <c r="AC12" s="218">
        <v>0</v>
      </c>
      <c r="AD12" s="72">
        <v>541</v>
      </c>
      <c r="AE12" s="70">
        <v>326763</v>
      </c>
      <c r="AF12" s="70">
        <v>5</v>
      </c>
      <c r="AG12" s="70">
        <v>3297</v>
      </c>
      <c r="AH12" s="70">
        <v>476</v>
      </c>
      <c r="AI12" s="70">
        <v>2139</v>
      </c>
      <c r="AJ12" s="70">
        <v>258</v>
      </c>
      <c r="AK12" s="70">
        <v>2</v>
      </c>
      <c r="AL12" s="70">
        <v>442</v>
      </c>
      <c r="AM12" s="71">
        <v>153</v>
      </c>
    </row>
    <row r="13" spans="1:39" ht="24" customHeight="1" x14ac:dyDescent="0.2">
      <c r="A13" s="69">
        <v>5</v>
      </c>
      <c r="B13" s="252" t="s">
        <v>32</v>
      </c>
      <c r="C13" s="72">
        <v>18</v>
      </c>
      <c r="D13" s="70">
        <v>4342</v>
      </c>
      <c r="E13" s="70">
        <v>41835</v>
      </c>
      <c r="F13" s="70">
        <v>826</v>
      </c>
      <c r="G13" s="70">
        <v>33200</v>
      </c>
      <c r="H13" s="70">
        <v>14904</v>
      </c>
      <c r="I13" s="70">
        <v>1505</v>
      </c>
      <c r="J13" s="70">
        <v>17473</v>
      </c>
      <c r="K13" s="70">
        <v>24854</v>
      </c>
      <c r="L13" s="70">
        <v>5227</v>
      </c>
      <c r="M13" s="70">
        <v>7403</v>
      </c>
      <c r="N13" s="71">
        <v>1171</v>
      </c>
      <c r="O13" s="72">
        <v>1323</v>
      </c>
      <c r="P13" s="70">
        <v>754</v>
      </c>
      <c r="Q13" s="70">
        <v>120</v>
      </c>
      <c r="R13" s="70">
        <v>2</v>
      </c>
      <c r="S13" s="70">
        <v>9193</v>
      </c>
      <c r="T13" s="70">
        <v>1083</v>
      </c>
      <c r="U13" s="71">
        <v>1195</v>
      </c>
      <c r="V13" s="72">
        <v>7089</v>
      </c>
      <c r="W13" s="70">
        <v>558</v>
      </c>
      <c r="X13" s="70">
        <v>2378</v>
      </c>
      <c r="Y13" s="70">
        <v>500</v>
      </c>
      <c r="Z13" s="70">
        <v>220</v>
      </c>
      <c r="AA13" s="70">
        <v>867</v>
      </c>
      <c r="AB13" s="70">
        <v>444</v>
      </c>
      <c r="AC13" s="218">
        <v>0</v>
      </c>
      <c r="AD13" s="72">
        <v>376</v>
      </c>
      <c r="AE13" s="70">
        <v>260562</v>
      </c>
      <c r="AF13" s="70">
        <v>5</v>
      </c>
      <c r="AG13" s="70">
        <v>5731</v>
      </c>
      <c r="AH13" s="70">
        <v>334</v>
      </c>
      <c r="AI13" s="70">
        <v>1597</v>
      </c>
      <c r="AJ13" s="70">
        <v>157</v>
      </c>
      <c r="AK13" s="70">
        <v>1</v>
      </c>
      <c r="AL13" s="70">
        <v>264</v>
      </c>
      <c r="AM13" s="71">
        <v>90</v>
      </c>
    </row>
    <row r="14" spans="1:39" ht="24" customHeight="1" x14ac:dyDescent="0.2">
      <c r="A14" s="69">
        <v>6</v>
      </c>
      <c r="B14" s="252" t="s">
        <v>33</v>
      </c>
      <c r="C14" s="72">
        <v>6</v>
      </c>
      <c r="D14" s="70">
        <v>3700</v>
      </c>
      <c r="E14" s="70">
        <v>35785</v>
      </c>
      <c r="F14" s="70">
        <v>639</v>
      </c>
      <c r="G14" s="70">
        <v>27773</v>
      </c>
      <c r="H14" s="70">
        <v>12908</v>
      </c>
      <c r="I14" s="70">
        <v>1061</v>
      </c>
      <c r="J14" s="70">
        <v>15096</v>
      </c>
      <c r="K14" s="70">
        <v>20973</v>
      </c>
      <c r="L14" s="70">
        <v>4031</v>
      </c>
      <c r="M14" s="70">
        <v>6100</v>
      </c>
      <c r="N14" s="71">
        <v>846</v>
      </c>
      <c r="O14" s="72">
        <v>1239</v>
      </c>
      <c r="P14" s="70">
        <v>728</v>
      </c>
      <c r="Q14" s="70">
        <v>121</v>
      </c>
      <c r="R14" s="70">
        <v>2</v>
      </c>
      <c r="S14" s="70">
        <v>7945</v>
      </c>
      <c r="T14" s="70">
        <v>1360</v>
      </c>
      <c r="U14" s="71">
        <v>1069</v>
      </c>
      <c r="V14" s="72">
        <v>5978</v>
      </c>
      <c r="W14" s="70">
        <v>451</v>
      </c>
      <c r="X14" s="70">
        <v>2124</v>
      </c>
      <c r="Y14" s="70">
        <v>527</v>
      </c>
      <c r="Z14" s="70">
        <v>215</v>
      </c>
      <c r="AA14" s="70">
        <v>762</v>
      </c>
      <c r="AB14" s="70">
        <v>378</v>
      </c>
      <c r="AC14" s="218">
        <v>0</v>
      </c>
      <c r="AD14" s="72">
        <v>280</v>
      </c>
      <c r="AE14" s="70">
        <v>266757</v>
      </c>
      <c r="AF14" s="70">
        <v>3</v>
      </c>
      <c r="AG14" s="70">
        <v>2999</v>
      </c>
      <c r="AH14" s="70">
        <v>237</v>
      </c>
      <c r="AI14" s="70">
        <v>935</v>
      </c>
      <c r="AJ14" s="70">
        <v>141</v>
      </c>
      <c r="AK14" s="70">
        <v>3</v>
      </c>
      <c r="AL14" s="70">
        <v>216</v>
      </c>
      <c r="AM14" s="71">
        <v>75</v>
      </c>
    </row>
    <row r="15" spans="1:39" ht="24" customHeight="1" x14ac:dyDescent="0.2">
      <c r="A15" s="69">
        <v>7</v>
      </c>
      <c r="B15" s="252" t="s">
        <v>34</v>
      </c>
      <c r="C15" s="72">
        <v>8</v>
      </c>
      <c r="D15" s="70">
        <v>6452</v>
      </c>
      <c r="E15" s="70">
        <v>69879</v>
      </c>
      <c r="F15" s="70">
        <v>1374</v>
      </c>
      <c r="G15" s="70">
        <v>53447</v>
      </c>
      <c r="H15" s="70">
        <v>26955</v>
      </c>
      <c r="I15" s="70">
        <v>2409</v>
      </c>
      <c r="J15" s="70">
        <v>29069</v>
      </c>
      <c r="K15" s="70">
        <v>39072</v>
      </c>
      <c r="L15" s="70">
        <v>9489</v>
      </c>
      <c r="M15" s="70">
        <v>12377</v>
      </c>
      <c r="N15" s="71">
        <v>1342</v>
      </c>
      <c r="O15" s="72">
        <v>1987</v>
      </c>
      <c r="P15" s="70">
        <v>1150</v>
      </c>
      <c r="Q15" s="70">
        <v>170</v>
      </c>
      <c r="R15" s="70">
        <v>5</v>
      </c>
      <c r="S15" s="70">
        <v>19161</v>
      </c>
      <c r="T15" s="70">
        <v>2346</v>
      </c>
      <c r="U15" s="71">
        <v>1759</v>
      </c>
      <c r="V15" s="72">
        <v>10943</v>
      </c>
      <c r="W15" s="70">
        <v>782</v>
      </c>
      <c r="X15" s="70">
        <v>2948</v>
      </c>
      <c r="Y15" s="70">
        <v>789</v>
      </c>
      <c r="Z15" s="70">
        <v>363</v>
      </c>
      <c r="AA15" s="70">
        <v>1284</v>
      </c>
      <c r="AB15" s="70">
        <v>656</v>
      </c>
      <c r="AC15" s="218">
        <v>0</v>
      </c>
      <c r="AD15" s="72">
        <v>645</v>
      </c>
      <c r="AE15" s="70">
        <v>411112</v>
      </c>
      <c r="AF15" s="70">
        <v>10</v>
      </c>
      <c r="AG15" s="70">
        <v>6200</v>
      </c>
      <c r="AH15" s="70">
        <v>524</v>
      </c>
      <c r="AI15" s="70">
        <v>3114</v>
      </c>
      <c r="AJ15" s="70">
        <v>319</v>
      </c>
      <c r="AK15" s="70">
        <v>5</v>
      </c>
      <c r="AL15" s="70">
        <v>505</v>
      </c>
      <c r="AM15" s="71">
        <v>196</v>
      </c>
    </row>
    <row r="16" spans="1:39" ht="24" customHeight="1" x14ac:dyDescent="0.2">
      <c r="A16" s="69">
        <v>8</v>
      </c>
      <c r="B16" s="252" t="s">
        <v>35</v>
      </c>
      <c r="C16" s="72">
        <v>18</v>
      </c>
      <c r="D16" s="70">
        <v>3549</v>
      </c>
      <c r="E16" s="70">
        <v>33518</v>
      </c>
      <c r="F16" s="70">
        <v>492</v>
      </c>
      <c r="G16" s="70">
        <v>26246</v>
      </c>
      <c r="H16" s="70">
        <v>11980</v>
      </c>
      <c r="I16" s="70">
        <v>1175</v>
      </c>
      <c r="J16" s="70">
        <v>13072</v>
      </c>
      <c r="K16" s="70">
        <v>19755</v>
      </c>
      <c r="L16" s="70">
        <v>4771</v>
      </c>
      <c r="M16" s="70">
        <v>6826</v>
      </c>
      <c r="N16" s="71">
        <v>1429</v>
      </c>
      <c r="O16" s="72">
        <v>968</v>
      </c>
      <c r="P16" s="70">
        <v>588</v>
      </c>
      <c r="Q16" s="70">
        <v>93</v>
      </c>
      <c r="R16" s="70">
        <v>0</v>
      </c>
      <c r="S16" s="70">
        <v>7632</v>
      </c>
      <c r="T16" s="70">
        <v>734</v>
      </c>
      <c r="U16" s="71">
        <v>802</v>
      </c>
      <c r="V16" s="72">
        <v>5904</v>
      </c>
      <c r="W16" s="70">
        <v>469</v>
      </c>
      <c r="X16" s="70">
        <v>2123</v>
      </c>
      <c r="Y16" s="70">
        <v>347</v>
      </c>
      <c r="Z16" s="70">
        <v>128</v>
      </c>
      <c r="AA16" s="70">
        <v>665</v>
      </c>
      <c r="AB16" s="70">
        <v>360</v>
      </c>
      <c r="AC16" s="218">
        <v>0</v>
      </c>
      <c r="AD16" s="72">
        <v>288</v>
      </c>
      <c r="AE16" s="70">
        <v>179075</v>
      </c>
      <c r="AF16" s="70">
        <v>6</v>
      </c>
      <c r="AG16" s="70">
        <v>6724</v>
      </c>
      <c r="AH16" s="70">
        <v>248</v>
      </c>
      <c r="AI16" s="70">
        <v>1476</v>
      </c>
      <c r="AJ16" s="70">
        <v>123</v>
      </c>
      <c r="AK16" s="70">
        <v>3</v>
      </c>
      <c r="AL16" s="70">
        <v>207</v>
      </c>
      <c r="AM16" s="71">
        <v>58</v>
      </c>
    </row>
    <row r="17" spans="1:39" ht="24" customHeight="1" x14ac:dyDescent="0.2">
      <c r="A17" s="69">
        <v>9</v>
      </c>
      <c r="B17" s="252" t="s">
        <v>36</v>
      </c>
      <c r="C17" s="72">
        <v>8</v>
      </c>
      <c r="D17" s="70">
        <v>2855</v>
      </c>
      <c r="E17" s="70">
        <v>29487</v>
      </c>
      <c r="F17" s="70">
        <v>393</v>
      </c>
      <c r="G17" s="70">
        <v>23352</v>
      </c>
      <c r="H17" s="70">
        <v>10799</v>
      </c>
      <c r="I17" s="70">
        <v>1178</v>
      </c>
      <c r="J17" s="70">
        <v>12375</v>
      </c>
      <c r="K17" s="70">
        <v>17290</v>
      </c>
      <c r="L17" s="70">
        <v>3562</v>
      </c>
      <c r="M17" s="70">
        <v>5127</v>
      </c>
      <c r="N17" s="71">
        <v>808</v>
      </c>
      <c r="O17" s="72">
        <v>1028</v>
      </c>
      <c r="P17" s="70">
        <v>537</v>
      </c>
      <c r="Q17" s="70">
        <v>80</v>
      </c>
      <c r="R17" s="70">
        <v>1</v>
      </c>
      <c r="S17" s="70">
        <v>6070</v>
      </c>
      <c r="T17" s="70">
        <v>659</v>
      </c>
      <c r="U17" s="71">
        <v>761</v>
      </c>
      <c r="V17" s="72">
        <v>5197</v>
      </c>
      <c r="W17" s="70">
        <v>400</v>
      </c>
      <c r="X17" s="70">
        <v>1991</v>
      </c>
      <c r="Y17" s="70">
        <v>338</v>
      </c>
      <c r="Z17" s="70">
        <v>157</v>
      </c>
      <c r="AA17" s="70">
        <v>732</v>
      </c>
      <c r="AB17" s="70">
        <v>332</v>
      </c>
      <c r="AC17" s="218">
        <v>0</v>
      </c>
      <c r="AD17" s="72">
        <v>259</v>
      </c>
      <c r="AE17" s="70">
        <v>87430</v>
      </c>
      <c r="AF17" s="70">
        <v>3</v>
      </c>
      <c r="AG17" s="70">
        <v>18</v>
      </c>
      <c r="AH17" s="70">
        <v>216</v>
      </c>
      <c r="AI17" s="70">
        <v>1061</v>
      </c>
      <c r="AJ17" s="70">
        <v>133</v>
      </c>
      <c r="AK17" s="70">
        <v>3</v>
      </c>
      <c r="AL17" s="70">
        <v>176</v>
      </c>
      <c r="AM17" s="71">
        <v>70</v>
      </c>
    </row>
    <row r="18" spans="1:39" ht="24" customHeight="1" x14ac:dyDescent="0.2">
      <c r="A18" s="69">
        <v>10</v>
      </c>
      <c r="B18" s="252" t="s">
        <v>190</v>
      </c>
      <c r="C18" s="72">
        <v>8</v>
      </c>
      <c r="D18" s="70">
        <v>1316</v>
      </c>
      <c r="E18" s="70">
        <v>13865</v>
      </c>
      <c r="F18" s="70">
        <v>183</v>
      </c>
      <c r="G18" s="70">
        <v>10916</v>
      </c>
      <c r="H18" s="70">
        <v>5131</v>
      </c>
      <c r="I18" s="70">
        <v>458</v>
      </c>
      <c r="J18" s="70">
        <v>5942</v>
      </c>
      <c r="K18" s="70">
        <v>8019</v>
      </c>
      <c r="L18" s="70">
        <v>1862</v>
      </c>
      <c r="M18" s="70">
        <v>2639</v>
      </c>
      <c r="N18" s="71">
        <v>392</v>
      </c>
      <c r="O18" s="72">
        <v>424</v>
      </c>
      <c r="P18" s="70">
        <v>252</v>
      </c>
      <c r="Q18" s="70">
        <v>55</v>
      </c>
      <c r="R18" s="70">
        <v>0</v>
      </c>
      <c r="S18" s="70">
        <v>3146</v>
      </c>
      <c r="T18" s="70">
        <v>507</v>
      </c>
      <c r="U18" s="71">
        <v>353</v>
      </c>
      <c r="V18" s="72">
        <v>2386</v>
      </c>
      <c r="W18" s="70">
        <v>164</v>
      </c>
      <c r="X18" s="70">
        <v>833</v>
      </c>
      <c r="Y18" s="70">
        <v>152</v>
      </c>
      <c r="Z18" s="70">
        <v>63</v>
      </c>
      <c r="AA18" s="70">
        <v>292</v>
      </c>
      <c r="AB18" s="70">
        <v>142</v>
      </c>
      <c r="AC18" s="218">
        <v>0</v>
      </c>
      <c r="AD18" s="72">
        <v>151</v>
      </c>
      <c r="AE18" s="70">
        <v>84293</v>
      </c>
      <c r="AF18" s="70">
        <v>1</v>
      </c>
      <c r="AG18" s="70">
        <v>379</v>
      </c>
      <c r="AH18" s="70">
        <v>130</v>
      </c>
      <c r="AI18" s="70">
        <v>483</v>
      </c>
      <c r="AJ18" s="70">
        <v>57</v>
      </c>
      <c r="AK18" s="70">
        <v>3</v>
      </c>
      <c r="AL18" s="70">
        <v>121</v>
      </c>
      <c r="AM18" s="71">
        <v>48</v>
      </c>
    </row>
    <row r="19" spans="1:39" ht="24" customHeight="1" x14ac:dyDescent="0.2">
      <c r="A19" s="69">
        <v>11</v>
      </c>
      <c r="B19" s="252" t="s">
        <v>191</v>
      </c>
      <c r="C19" s="72">
        <v>10</v>
      </c>
      <c r="D19" s="70">
        <v>4421</v>
      </c>
      <c r="E19" s="70">
        <v>49337</v>
      </c>
      <c r="F19" s="70">
        <v>857</v>
      </c>
      <c r="G19" s="70">
        <v>38310</v>
      </c>
      <c r="H19" s="70">
        <v>18838</v>
      </c>
      <c r="I19" s="70">
        <v>1697</v>
      </c>
      <c r="J19" s="70">
        <v>21389</v>
      </c>
      <c r="K19" s="70">
        <v>27319</v>
      </c>
      <c r="L19" s="70">
        <v>5460</v>
      </c>
      <c r="M19" s="70">
        <v>7943</v>
      </c>
      <c r="N19" s="71">
        <v>923</v>
      </c>
      <c r="O19" s="72">
        <v>1527</v>
      </c>
      <c r="P19" s="70">
        <v>894</v>
      </c>
      <c r="Q19" s="70">
        <v>145</v>
      </c>
      <c r="R19" s="70">
        <v>2</v>
      </c>
      <c r="S19" s="70">
        <v>11626</v>
      </c>
      <c r="T19" s="70">
        <v>1458</v>
      </c>
      <c r="U19" s="71">
        <v>1486</v>
      </c>
      <c r="V19" s="72">
        <v>7478</v>
      </c>
      <c r="W19" s="70">
        <v>515</v>
      </c>
      <c r="X19" s="70">
        <v>2237</v>
      </c>
      <c r="Y19" s="70">
        <v>585</v>
      </c>
      <c r="Z19" s="70">
        <v>230</v>
      </c>
      <c r="AA19" s="70">
        <v>1006</v>
      </c>
      <c r="AB19" s="70">
        <v>499</v>
      </c>
      <c r="AC19" s="218">
        <v>0</v>
      </c>
      <c r="AD19" s="72">
        <v>462</v>
      </c>
      <c r="AE19" s="70">
        <v>238523</v>
      </c>
      <c r="AF19" s="70">
        <v>10</v>
      </c>
      <c r="AG19" s="70">
        <v>3043</v>
      </c>
      <c r="AH19" s="70">
        <v>385</v>
      </c>
      <c r="AI19" s="70">
        <v>2046</v>
      </c>
      <c r="AJ19" s="70">
        <v>218</v>
      </c>
      <c r="AK19" s="70">
        <v>0</v>
      </c>
      <c r="AL19" s="70">
        <v>301</v>
      </c>
      <c r="AM19" s="71">
        <v>106</v>
      </c>
    </row>
    <row r="20" spans="1:39" ht="24" customHeight="1" x14ac:dyDescent="0.2">
      <c r="A20" s="73">
        <v>12</v>
      </c>
      <c r="B20" s="253" t="s">
        <v>192</v>
      </c>
      <c r="C20" s="72">
        <v>4</v>
      </c>
      <c r="D20" s="70">
        <v>1659</v>
      </c>
      <c r="E20" s="70">
        <v>18096</v>
      </c>
      <c r="F20" s="70">
        <v>314</v>
      </c>
      <c r="G20" s="70">
        <v>14443</v>
      </c>
      <c r="H20" s="70">
        <v>7076</v>
      </c>
      <c r="I20" s="70">
        <v>691</v>
      </c>
      <c r="J20" s="70">
        <v>7652</v>
      </c>
      <c r="K20" s="70">
        <v>10634</v>
      </c>
      <c r="L20" s="70">
        <v>2521</v>
      </c>
      <c r="M20" s="70">
        <v>3481</v>
      </c>
      <c r="N20" s="71">
        <v>513</v>
      </c>
      <c r="O20" s="72">
        <v>612</v>
      </c>
      <c r="P20" s="70">
        <v>315</v>
      </c>
      <c r="Q20" s="70">
        <v>47</v>
      </c>
      <c r="R20" s="70">
        <v>0</v>
      </c>
      <c r="S20" s="70">
        <v>4459</v>
      </c>
      <c r="T20" s="70">
        <v>433</v>
      </c>
      <c r="U20" s="71">
        <v>483</v>
      </c>
      <c r="V20" s="72">
        <v>3040</v>
      </c>
      <c r="W20" s="70">
        <v>190</v>
      </c>
      <c r="X20" s="70">
        <v>1103</v>
      </c>
      <c r="Y20" s="70">
        <v>223</v>
      </c>
      <c r="Z20" s="70">
        <v>78</v>
      </c>
      <c r="AA20" s="70">
        <v>414</v>
      </c>
      <c r="AB20" s="70">
        <v>204</v>
      </c>
      <c r="AC20" s="218">
        <v>0</v>
      </c>
      <c r="AD20" s="72">
        <v>153</v>
      </c>
      <c r="AE20" s="70">
        <v>122614</v>
      </c>
      <c r="AF20" s="70">
        <v>7</v>
      </c>
      <c r="AG20" s="70">
        <v>16542</v>
      </c>
      <c r="AH20" s="70">
        <v>135</v>
      </c>
      <c r="AI20" s="70">
        <v>840</v>
      </c>
      <c r="AJ20" s="70">
        <v>82</v>
      </c>
      <c r="AK20" s="70">
        <v>0</v>
      </c>
      <c r="AL20" s="70">
        <v>117</v>
      </c>
      <c r="AM20" s="71">
        <v>38</v>
      </c>
    </row>
    <row r="21" spans="1:39" ht="24" customHeight="1" x14ac:dyDescent="0.2">
      <c r="A21" s="69">
        <v>13</v>
      </c>
      <c r="B21" s="252" t="s">
        <v>207</v>
      </c>
      <c r="C21" s="72">
        <v>4</v>
      </c>
      <c r="D21" s="70">
        <v>1107</v>
      </c>
      <c r="E21" s="70">
        <v>10949</v>
      </c>
      <c r="F21" s="70">
        <v>230</v>
      </c>
      <c r="G21" s="70">
        <v>8802</v>
      </c>
      <c r="H21" s="70">
        <v>3718</v>
      </c>
      <c r="I21" s="70">
        <v>423</v>
      </c>
      <c r="J21" s="70">
        <v>4343</v>
      </c>
      <c r="K21" s="70">
        <v>6749</v>
      </c>
      <c r="L21" s="70">
        <v>1494</v>
      </c>
      <c r="M21" s="70">
        <v>2606</v>
      </c>
      <c r="N21" s="71">
        <v>695</v>
      </c>
      <c r="O21" s="72">
        <v>384</v>
      </c>
      <c r="P21" s="70">
        <v>190</v>
      </c>
      <c r="Q21" s="70">
        <v>42</v>
      </c>
      <c r="R21" s="70">
        <v>0</v>
      </c>
      <c r="S21" s="70">
        <v>2113</v>
      </c>
      <c r="T21" s="70">
        <v>289</v>
      </c>
      <c r="U21" s="71">
        <v>277</v>
      </c>
      <c r="V21" s="72">
        <v>2280</v>
      </c>
      <c r="W21" s="70">
        <v>237</v>
      </c>
      <c r="X21" s="70">
        <v>1006</v>
      </c>
      <c r="Y21" s="70">
        <v>116</v>
      </c>
      <c r="Z21" s="70">
        <v>37</v>
      </c>
      <c r="AA21" s="70">
        <v>285</v>
      </c>
      <c r="AB21" s="70">
        <v>142</v>
      </c>
      <c r="AC21" s="218">
        <v>0</v>
      </c>
      <c r="AD21" s="72">
        <v>109</v>
      </c>
      <c r="AE21" s="70">
        <v>40632</v>
      </c>
      <c r="AF21" s="70">
        <v>0</v>
      </c>
      <c r="AG21" s="70">
        <v>0</v>
      </c>
      <c r="AH21" s="70">
        <v>94</v>
      </c>
      <c r="AI21" s="70">
        <v>285</v>
      </c>
      <c r="AJ21" s="70">
        <v>47</v>
      </c>
      <c r="AK21" s="70">
        <v>1</v>
      </c>
      <c r="AL21" s="70">
        <v>59</v>
      </c>
      <c r="AM21" s="71">
        <v>16</v>
      </c>
    </row>
    <row r="22" spans="1:39" ht="24" customHeight="1" x14ac:dyDescent="0.2">
      <c r="A22" s="64">
        <v>14</v>
      </c>
      <c r="B22" s="281" t="s">
        <v>208</v>
      </c>
      <c r="C22" s="77">
        <v>6</v>
      </c>
      <c r="D22" s="75">
        <v>2800</v>
      </c>
      <c r="E22" s="75">
        <v>25389</v>
      </c>
      <c r="F22" s="75">
        <v>583</v>
      </c>
      <c r="G22" s="75">
        <v>20086</v>
      </c>
      <c r="H22" s="75">
        <v>9649</v>
      </c>
      <c r="I22" s="75">
        <v>914</v>
      </c>
      <c r="J22" s="75">
        <v>10454</v>
      </c>
      <c r="K22" s="75">
        <v>15031</v>
      </c>
      <c r="L22" s="75">
        <v>3647</v>
      </c>
      <c r="M22" s="75">
        <v>4678</v>
      </c>
      <c r="N22" s="76">
        <v>680</v>
      </c>
      <c r="O22" s="77">
        <v>824</v>
      </c>
      <c r="P22" s="75">
        <v>386</v>
      </c>
      <c r="Q22" s="75">
        <v>57</v>
      </c>
      <c r="R22" s="75">
        <v>1</v>
      </c>
      <c r="S22" s="75">
        <v>6992</v>
      </c>
      <c r="T22" s="75">
        <v>872</v>
      </c>
      <c r="U22" s="76">
        <v>676</v>
      </c>
      <c r="V22" s="77">
        <v>4347</v>
      </c>
      <c r="W22" s="75">
        <v>320</v>
      </c>
      <c r="X22" s="75">
        <v>1193</v>
      </c>
      <c r="Y22" s="75">
        <v>326</v>
      </c>
      <c r="Z22" s="75">
        <v>140</v>
      </c>
      <c r="AA22" s="75">
        <v>538</v>
      </c>
      <c r="AB22" s="75">
        <v>288</v>
      </c>
      <c r="AC22" s="219">
        <v>0</v>
      </c>
      <c r="AD22" s="77">
        <v>250</v>
      </c>
      <c r="AE22" s="75">
        <v>83690</v>
      </c>
      <c r="AF22" s="75">
        <v>4</v>
      </c>
      <c r="AG22" s="75">
        <v>253</v>
      </c>
      <c r="AH22" s="75">
        <v>215</v>
      </c>
      <c r="AI22" s="75">
        <v>918</v>
      </c>
      <c r="AJ22" s="75">
        <v>261</v>
      </c>
      <c r="AK22" s="75">
        <v>1</v>
      </c>
      <c r="AL22" s="75">
        <v>220</v>
      </c>
      <c r="AM22" s="76">
        <v>82</v>
      </c>
    </row>
    <row r="23" spans="1:39" ht="24" customHeight="1" x14ac:dyDescent="0.2">
      <c r="A23" s="32"/>
      <c r="B23" s="40" t="s">
        <v>306</v>
      </c>
      <c r="C23" s="263">
        <f>SUM(C9:C22)</f>
        <v>204</v>
      </c>
      <c r="D23" s="78">
        <f t="shared" ref="D23:AM23" si="0">SUM(D9:D22)</f>
        <v>73252</v>
      </c>
      <c r="E23" s="78">
        <f t="shared" si="0"/>
        <v>731207</v>
      </c>
      <c r="F23" s="78">
        <f t="shared" si="0"/>
        <v>15183</v>
      </c>
      <c r="G23" s="78">
        <f t="shared" si="0"/>
        <v>568793</v>
      </c>
      <c r="H23" s="78">
        <f t="shared" si="0"/>
        <v>273506</v>
      </c>
      <c r="I23" s="78">
        <f t="shared" si="0"/>
        <v>24650</v>
      </c>
      <c r="J23" s="78">
        <f t="shared" si="0"/>
        <v>302312</v>
      </c>
      <c r="K23" s="78">
        <f t="shared" si="0"/>
        <v>421302</v>
      </c>
      <c r="L23" s="78">
        <f t="shared" si="0"/>
        <v>91876</v>
      </c>
      <c r="M23" s="78">
        <f t="shared" si="0"/>
        <v>130017</v>
      </c>
      <c r="N23" s="244">
        <f t="shared" si="0"/>
        <v>17396</v>
      </c>
      <c r="O23" s="263">
        <f t="shared" si="0"/>
        <v>22570</v>
      </c>
      <c r="P23" s="78">
        <f t="shared" si="0"/>
        <v>12982</v>
      </c>
      <c r="Q23" s="78">
        <f t="shared" si="0"/>
        <v>1910</v>
      </c>
      <c r="R23" s="78">
        <f t="shared" si="0"/>
        <v>37</v>
      </c>
      <c r="S23" s="78">
        <f t="shared" si="0"/>
        <v>183821</v>
      </c>
      <c r="T23" s="78">
        <f t="shared" si="0"/>
        <v>23536</v>
      </c>
      <c r="U23" s="244">
        <f t="shared" si="0"/>
        <v>19543</v>
      </c>
      <c r="V23" s="263">
        <f t="shared" si="0"/>
        <v>115348</v>
      </c>
      <c r="W23" s="78">
        <f t="shared" si="0"/>
        <v>9279</v>
      </c>
      <c r="X23" s="78">
        <f t="shared" si="0"/>
        <v>35067</v>
      </c>
      <c r="Y23" s="78">
        <f t="shared" si="0"/>
        <v>8914</v>
      </c>
      <c r="Z23" s="78">
        <f t="shared" si="0"/>
        <v>3806</v>
      </c>
      <c r="AA23" s="78">
        <f t="shared" si="0"/>
        <v>14576</v>
      </c>
      <c r="AB23" s="78">
        <f t="shared" si="0"/>
        <v>7503</v>
      </c>
      <c r="AC23" s="282">
        <f t="shared" si="0"/>
        <v>1</v>
      </c>
      <c r="AD23" s="263">
        <f t="shared" si="0"/>
        <v>7533</v>
      </c>
      <c r="AE23" s="78">
        <f t="shared" si="0"/>
        <v>5170683</v>
      </c>
      <c r="AF23" s="78">
        <f t="shared" si="0"/>
        <v>133</v>
      </c>
      <c r="AG23" s="78">
        <f t="shared" si="0"/>
        <v>112836</v>
      </c>
      <c r="AH23" s="78">
        <f t="shared" si="0"/>
        <v>6819</v>
      </c>
      <c r="AI23" s="78">
        <f t="shared" si="0"/>
        <v>29048</v>
      </c>
      <c r="AJ23" s="78">
        <f t="shared" si="0"/>
        <v>4094</v>
      </c>
      <c r="AK23" s="78">
        <f t="shared" si="0"/>
        <v>53</v>
      </c>
      <c r="AL23" s="78">
        <f t="shared" si="0"/>
        <v>6069</v>
      </c>
      <c r="AM23" s="244">
        <f t="shared" si="0"/>
        <v>2180</v>
      </c>
    </row>
    <row r="24" spans="1:39" ht="24" customHeight="1" x14ac:dyDescent="0.2">
      <c r="A24" s="65">
        <v>15</v>
      </c>
      <c r="B24" s="255" t="s">
        <v>189</v>
      </c>
      <c r="C24" s="81">
        <v>3</v>
      </c>
      <c r="D24" s="79">
        <v>1433</v>
      </c>
      <c r="E24" s="79">
        <v>13193</v>
      </c>
      <c r="F24" s="79">
        <v>239</v>
      </c>
      <c r="G24" s="79">
        <v>10669</v>
      </c>
      <c r="H24" s="79">
        <v>5637</v>
      </c>
      <c r="I24" s="79">
        <v>443</v>
      </c>
      <c r="J24" s="79">
        <v>5804</v>
      </c>
      <c r="K24" s="79">
        <v>7811</v>
      </c>
      <c r="L24" s="79">
        <v>1851</v>
      </c>
      <c r="M24" s="79">
        <v>2474</v>
      </c>
      <c r="N24" s="80">
        <v>477</v>
      </c>
      <c r="O24" s="81">
        <v>462</v>
      </c>
      <c r="P24" s="79">
        <v>168</v>
      </c>
      <c r="Q24" s="79">
        <v>37</v>
      </c>
      <c r="R24" s="79">
        <v>1</v>
      </c>
      <c r="S24" s="79">
        <v>3755</v>
      </c>
      <c r="T24" s="79">
        <v>335</v>
      </c>
      <c r="U24" s="80">
        <v>350</v>
      </c>
      <c r="V24" s="81">
        <v>2260</v>
      </c>
      <c r="W24" s="79">
        <v>96</v>
      </c>
      <c r="X24" s="79">
        <v>720</v>
      </c>
      <c r="Y24" s="79">
        <v>177</v>
      </c>
      <c r="Z24" s="79">
        <v>67</v>
      </c>
      <c r="AA24" s="79">
        <v>304</v>
      </c>
      <c r="AB24" s="79">
        <v>171</v>
      </c>
      <c r="AC24" s="220">
        <v>0</v>
      </c>
      <c r="AD24" s="81">
        <v>116</v>
      </c>
      <c r="AE24" s="79">
        <v>57381</v>
      </c>
      <c r="AF24" s="79">
        <v>1</v>
      </c>
      <c r="AG24" s="79">
        <v>1</v>
      </c>
      <c r="AH24" s="79">
        <v>109</v>
      </c>
      <c r="AI24" s="79">
        <v>524</v>
      </c>
      <c r="AJ24" s="79">
        <v>64</v>
      </c>
      <c r="AK24" s="79">
        <v>1</v>
      </c>
      <c r="AL24" s="79">
        <v>88</v>
      </c>
      <c r="AM24" s="80">
        <v>20</v>
      </c>
    </row>
    <row r="25" spans="1:39" ht="24" customHeight="1" x14ac:dyDescent="0.2">
      <c r="A25" s="69">
        <v>16</v>
      </c>
      <c r="B25" s="256" t="s">
        <v>38</v>
      </c>
      <c r="C25" s="72">
        <v>4</v>
      </c>
      <c r="D25" s="70">
        <v>1042</v>
      </c>
      <c r="E25" s="70">
        <v>9530</v>
      </c>
      <c r="F25" s="70">
        <v>138</v>
      </c>
      <c r="G25" s="70">
        <v>7643</v>
      </c>
      <c r="H25" s="70">
        <v>3357</v>
      </c>
      <c r="I25" s="70">
        <v>319</v>
      </c>
      <c r="J25" s="70">
        <v>3806</v>
      </c>
      <c r="K25" s="70">
        <v>5798</v>
      </c>
      <c r="L25" s="70">
        <v>1262</v>
      </c>
      <c r="M25" s="70">
        <v>2140</v>
      </c>
      <c r="N25" s="71">
        <v>490</v>
      </c>
      <c r="O25" s="72">
        <v>311</v>
      </c>
      <c r="P25" s="70">
        <v>149</v>
      </c>
      <c r="Q25" s="70">
        <v>33</v>
      </c>
      <c r="R25" s="70">
        <v>1</v>
      </c>
      <c r="S25" s="70">
        <v>2083</v>
      </c>
      <c r="T25" s="70">
        <v>180</v>
      </c>
      <c r="U25" s="71">
        <v>254</v>
      </c>
      <c r="V25" s="72">
        <v>1915</v>
      </c>
      <c r="W25" s="70">
        <v>111</v>
      </c>
      <c r="X25" s="70">
        <v>808</v>
      </c>
      <c r="Y25" s="70">
        <v>92</v>
      </c>
      <c r="Z25" s="70">
        <v>44</v>
      </c>
      <c r="AA25" s="70">
        <v>233</v>
      </c>
      <c r="AB25" s="70">
        <v>122</v>
      </c>
      <c r="AC25" s="218">
        <v>0</v>
      </c>
      <c r="AD25" s="72">
        <v>50</v>
      </c>
      <c r="AE25" s="70">
        <v>16997</v>
      </c>
      <c r="AF25" s="70">
        <v>2</v>
      </c>
      <c r="AG25" s="70">
        <v>26</v>
      </c>
      <c r="AH25" s="70">
        <v>27</v>
      </c>
      <c r="AI25" s="70">
        <v>351</v>
      </c>
      <c r="AJ25" s="70">
        <v>32</v>
      </c>
      <c r="AK25" s="70">
        <v>0</v>
      </c>
      <c r="AL25" s="70">
        <v>30</v>
      </c>
      <c r="AM25" s="71">
        <v>13</v>
      </c>
    </row>
    <row r="26" spans="1:39" ht="24" customHeight="1" x14ac:dyDescent="0.2">
      <c r="A26" s="69">
        <v>17</v>
      </c>
      <c r="B26" s="256" t="s">
        <v>39</v>
      </c>
      <c r="C26" s="72">
        <v>0</v>
      </c>
      <c r="D26" s="70">
        <v>533</v>
      </c>
      <c r="E26" s="70">
        <v>5206</v>
      </c>
      <c r="F26" s="70">
        <v>84</v>
      </c>
      <c r="G26" s="70">
        <v>4046</v>
      </c>
      <c r="H26" s="70">
        <v>1505</v>
      </c>
      <c r="I26" s="70">
        <v>150</v>
      </c>
      <c r="J26" s="70">
        <v>1777</v>
      </c>
      <c r="K26" s="70">
        <v>3230</v>
      </c>
      <c r="L26" s="70">
        <v>697</v>
      </c>
      <c r="M26" s="70">
        <v>1247</v>
      </c>
      <c r="N26" s="71">
        <v>459</v>
      </c>
      <c r="O26" s="72">
        <v>185</v>
      </c>
      <c r="P26" s="70">
        <v>88</v>
      </c>
      <c r="Q26" s="70">
        <v>12</v>
      </c>
      <c r="R26" s="70">
        <v>0</v>
      </c>
      <c r="S26" s="70">
        <v>1033</v>
      </c>
      <c r="T26" s="70">
        <v>182</v>
      </c>
      <c r="U26" s="71">
        <v>170</v>
      </c>
      <c r="V26" s="72">
        <v>1189</v>
      </c>
      <c r="W26" s="70">
        <v>93</v>
      </c>
      <c r="X26" s="70">
        <v>600</v>
      </c>
      <c r="Y26" s="70">
        <v>62</v>
      </c>
      <c r="Z26" s="70">
        <v>29</v>
      </c>
      <c r="AA26" s="70">
        <v>128</v>
      </c>
      <c r="AB26" s="70">
        <v>58</v>
      </c>
      <c r="AC26" s="218">
        <v>0</v>
      </c>
      <c r="AD26" s="72">
        <v>56</v>
      </c>
      <c r="AE26" s="70">
        <v>16972</v>
      </c>
      <c r="AF26" s="70">
        <v>4</v>
      </c>
      <c r="AG26" s="70">
        <v>2458</v>
      </c>
      <c r="AH26" s="70">
        <v>40</v>
      </c>
      <c r="AI26" s="70">
        <v>49</v>
      </c>
      <c r="AJ26" s="70">
        <v>24</v>
      </c>
      <c r="AK26" s="70">
        <v>0</v>
      </c>
      <c r="AL26" s="70">
        <v>40</v>
      </c>
      <c r="AM26" s="71">
        <v>13</v>
      </c>
    </row>
    <row r="27" spans="1:39" ht="24" customHeight="1" x14ac:dyDescent="0.2">
      <c r="A27" s="69">
        <v>18</v>
      </c>
      <c r="B27" s="256" t="s">
        <v>40</v>
      </c>
      <c r="C27" s="72">
        <v>2</v>
      </c>
      <c r="D27" s="70">
        <v>495</v>
      </c>
      <c r="E27" s="70">
        <v>4901</v>
      </c>
      <c r="F27" s="70">
        <v>130</v>
      </c>
      <c r="G27" s="70">
        <v>3909</v>
      </c>
      <c r="H27" s="70">
        <v>1767</v>
      </c>
      <c r="I27" s="70">
        <v>188</v>
      </c>
      <c r="J27" s="70">
        <v>2003</v>
      </c>
      <c r="K27" s="70">
        <v>2933</v>
      </c>
      <c r="L27" s="70">
        <v>657</v>
      </c>
      <c r="M27" s="70">
        <v>1168</v>
      </c>
      <c r="N27" s="71">
        <v>310</v>
      </c>
      <c r="O27" s="72">
        <v>172</v>
      </c>
      <c r="P27" s="70">
        <v>58</v>
      </c>
      <c r="Q27" s="70">
        <v>12</v>
      </c>
      <c r="R27" s="70">
        <v>0</v>
      </c>
      <c r="S27" s="70">
        <v>1085</v>
      </c>
      <c r="T27" s="70">
        <v>90</v>
      </c>
      <c r="U27" s="71">
        <v>129</v>
      </c>
      <c r="V27" s="72">
        <v>993</v>
      </c>
      <c r="W27" s="70">
        <v>81</v>
      </c>
      <c r="X27" s="70">
        <v>425</v>
      </c>
      <c r="Y27" s="70">
        <v>54</v>
      </c>
      <c r="Z27" s="70">
        <v>23</v>
      </c>
      <c r="AA27" s="70">
        <v>122</v>
      </c>
      <c r="AB27" s="70">
        <v>67</v>
      </c>
      <c r="AC27" s="218">
        <v>0</v>
      </c>
      <c r="AD27" s="72">
        <v>29</v>
      </c>
      <c r="AE27" s="70">
        <v>18914</v>
      </c>
      <c r="AF27" s="70">
        <v>1</v>
      </c>
      <c r="AG27" s="70">
        <v>127</v>
      </c>
      <c r="AH27" s="70">
        <v>23</v>
      </c>
      <c r="AI27" s="70">
        <v>166</v>
      </c>
      <c r="AJ27" s="70">
        <v>18</v>
      </c>
      <c r="AK27" s="70">
        <v>0</v>
      </c>
      <c r="AL27" s="70">
        <v>19</v>
      </c>
      <c r="AM27" s="71">
        <v>5</v>
      </c>
    </row>
    <row r="28" spans="1:39" ht="24" customHeight="1" x14ac:dyDescent="0.2">
      <c r="A28" s="69">
        <v>19</v>
      </c>
      <c r="B28" s="256" t="s">
        <v>41</v>
      </c>
      <c r="C28" s="72">
        <v>4</v>
      </c>
      <c r="D28" s="70">
        <v>785</v>
      </c>
      <c r="E28" s="70">
        <v>6057</v>
      </c>
      <c r="F28" s="70">
        <v>94</v>
      </c>
      <c r="G28" s="70">
        <v>4954</v>
      </c>
      <c r="H28" s="70">
        <v>2201</v>
      </c>
      <c r="I28" s="70">
        <v>216</v>
      </c>
      <c r="J28" s="70">
        <v>2386</v>
      </c>
      <c r="K28" s="70">
        <v>3829</v>
      </c>
      <c r="L28" s="70">
        <v>820</v>
      </c>
      <c r="M28" s="70">
        <v>1452</v>
      </c>
      <c r="N28" s="71">
        <v>307</v>
      </c>
      <c r="O28" s="72">
        <v>208</v>
      </c>
      <c r="P28" s="70">
        <v>117</v>
      </c>
      <c r="Q28" s="70">
        <v>24</v>
      </c>
      <c r="R28" s="70">
        <v>1</v>
      </c>
      <c r="S28" s="70">
        <v>1315</v>
      </c>
      <c r="T28" s="70">
        <v>117</v>
      </c>
      <c r="U28" s="71">
        <v>142</v>
      </c>
      <c r="V28" s="72">
        <v>1276</v>
      </c>
      <c r="W28" s="70">
        <v>75</v>
      </c>
      <c r="X28" s="70">
        <v>662</v>
      </c>
      <c r="Y28" s="70">
        <v>61</v>
      </c>
      <c r="Z28" s="70">
        <v>28</v>
      </c>
      <c r="AA28" s="70">
        <v>158</v>
      </c>
      <c r="AB28" s="70">
        <v>71</v>
      </c>
      <c r="AC28" s="218">
        <v>0</v>
      </c>
      <c r="AD28" s="72">
        <v>49</v>
      </c>
      <c r="AE28" s="70">
        <v>26378</v>
      </c>
      <c r="AF28" s="70">
        <v>0</v>
      </c>
      <c r="AG28" s="70">
        <v>0</v>
      </c>
      <c r="AH28" s="70">
        <v>39</v>
      </c>
      <c r="AI28" s="70">
        <v>272</v>
      </c>
      <c r="AJ28" s="70">
        <v>28</v>
      </c>
      <c r="AK28" s="70">
        <v>0</v>
      </c>
      <c r="AL28" s="70">
        <v>47</v>
      </c>
      <c r="AM28" s="71">
        <v>16</v>
      </c>
    </row>
    <row r="29" spans="1:39" ht="24" customHeight="1" x14ac:dyDescent="0.2">
      <c r="A29" s="69">
        <v>20</v>
      </c>
      <c r="B29" s="256" t="s">
        <v>42</v>
      </c>
      <c r="C29" s="72">
        <v>5</v>
      </c>
      <c r="D29" s="70">
        <v>2041</v>
      </c>
      <c r="E29" s="70">
        <v>16283</v>
      </c>
      <c r="F29" s="70">
        <v>377</v>
      </c>
      <c r="G29" s="70">
        <v>12842</v>
      </c>
      <c r="H29" s="70">
        <v>6132</v>
      </c>
      <c r="I29" s="70">
        <v>546</v>
      </c>
      <c r="J29" s="70">
        <v>6916</v>
      </c>
      <c r="K29" s="70">
        <v>9457</v>
      </c>
      <c r="L29" s="70">
        <v>2052</v>
      </c>
      <c r="M29" s="70">
        <v>2932</v>
      </c>
      <c r="N29" s="71">
        <v>379</v>
      </c>
      <c r="O29" s="72">
        <v>625</v>
      </c>
      <c r="P29" s="70">
        <v>261</v>
      </c>
      <c r="Q29" s="70">
        <v>42</v>
      </c>
      <c r="R29" s="70">
        <v>0</v>
      </c>
      <c r="S29" s="70">
        <v>4347</v>
      </c>
      <c r="T29" s="70">
        <v>627</v>
      </c>
      <c r="U29" s="71">
        <v>441</v>
      </c>
      <c r="V29" s="72">
        <v>2691</v>
      </c>
      <c r="W29" s="70">
        <v>199</v>
      </c>
      <c r="X29" s="70">
        <v>930</v>
      </c>
      <c r="Y29" s="70">
        <v>213</v>
      </c>
      <c r="Z29" s="70">
        <v>106</v>
      </c>
      <c r="AA29" s="70">
        <v>440</v>
      </c>
      <c r="AB29" s="70">
        <v>216</v>
      </c>
      <c r="AC29" s="218">
        <v>0</v>
      </c>
      <c r="AD29" s="72">
        <v>163</v>
      </c>
      <c r="AE29" s="70">
        <v>87247</v>
      </c>
      <c r="AF29" s="70">
        <v>2</v>
      </c>
      <c r="AG29" s="70">
        <v>44</v>
      </c>
      <c r="AH29" s="70">
        <v>146</v>
      </c>
      <c r="AI29" s="70">
        <v>701</v>
      </c>
      <c r="AJ29" s="70">
        <v>125</v>
      </c>
      <c r="AK29" s="70">
        <v>0</v>
      </c>
      <c r="AL29" s="70">
        <v>139</v>
      </c>
      <c r="AM29" s="71">
        <v>54</v>
      </c>
    </row>
    <row r="30" spans="1:39" ht="24" customHeight="1" x14ac:dyDescent="0.2">
      <c r="A30" s="69">
        <v>21</v>
      </c>
      <c r="B30" s="256" t="s">
        <v>43</v>
      </c>
      <c r="C30" s="72">
        <v>7</v>
      </c>
      <c r="D30" s="70">
        <v>1361</v>
      </c>
      <c r="E30" s="70">
        <v>11258</v>
      </c>
      <c r="F30" s="70">
        <v>204</v>
      </c>
      <c r="G30" s="70">
        <v>8683</v>
      </c>
      <c r="H30" s="70">
        <v>4225</v>
      </c>
      <c r="I30" s="70">
        <v>336</v>
      </c>
      <c r="J30" s="70">
        <v>4636</v>
      </c>
      <c r="K30" s="70">
        <v>6407</v>
      </c>
      <c r="L30" s="70">
        <v>1459</v>
      </c>
      <c r="M30" s="70">
        <v>2127</v>
      </c>
      <c r="N30" s="71">
        <v>237</v>
      </c>
      <c r="O30" s="72">
        <v>367</v>
      </c>
      <c r="P30" s="70">
        <v>157</v>
      </c>
      <c r="Q30" s="70">
        <v>23</v>
      </c>
      <c r="R30" s="70">
        <v>0</v>
      </c>
      <c r="S30" s="70">
        <v>3467</v>
      </c>
      <c r="T30" s="70">
        <v>525</v>
      </c>
      <c r="U30" s="71">
        <v>306</v>
      </c>
      <c r="V30" s="72">
        <v>1758</v>
      </c>
      <c r="W30" s="70">
        <v>126</v>
      </c>
      <c r="X30" s="70">
        <v>486</v>
      </c>
      <c r="Y30" s="70">
        <v>140</v>
      </c>
      <c r="Z30" s="70">
        <v>58</v>
      </c>
      <c r="AA30" s="70">
        <v>238</v>
      </c>
      <c r="AB30" s="70">
        <v>130</v>
      </c>
      <c r="AC30" s="218">
        <v>0</v>
      </c>
      <c r="AD30" s="72">
        <v>152</v>
      </c>
      <c r="AE30" s="70">
        <v>64052</v>
      </c>
      <c r="AF30" s="70">
        <v>4</v>
      </c>
      <c r="AG30" s="70">
        <v>535</v>
      </c>
      <c r="AH30" s="70">
        <v>124</v>
      </c>
      <c r="AI30" s="70">
        <v>500</v>
      </c>
      <c r="AJ30" s="70">
        <v>82</v>
      </c>
      <c r="AK30" s="70">
        <v>0</v>
      </c>
      <c r="AL30" s="70">
        <v>132</v>
      </c>
      <c r="AM30" s="71">
        <v>41</v>
      </c>
    </row>
    <row r="31" spans="1:39" ht="24" customHeight="1" x14ac:dyDescent="0.2">
      <c r="A31" s="69">
        <v>22</v>
      </c>
      <c r="B31" s="256" t="s">
        <v>44</v>
      </c>
      <c r="C31" s="72">
        <v>2</v>
      </c>
      <c r="D31" s="70">
        <v>511</v>
      </c>
      <c r="E31" s="70">
        <v>4751</v>
      </c>
      <c r="F31" s="70">
        <v>94</v>
      </c>
      <c r="G31" s="70">
        <v>3964</v>
      </c>
      <c r="H31" s="70">
        <v>1646</v>
      </c>
      <c r="I31" s="70">
        <v>222</v>
      </c>
      <c r="J31" s="70">
        <v>1915</v>
      </c>
      <c r="K31" s="70">
        <v>3046</v>
      </c>
      <c r="L31" s="70">
        <v>622</v>
      </c>
      <c r="M31" s="70">
        <v>973</v>
      </c>
      <c r="N31" s="71">
        <v>259</v>
      </c>
      <c r="O31" s="72">
        <v>220</v>
      </c>
      <c r="P31" s="70">
        <v>78</v>
      </c>
      <c r="Q31" s="70">
        <v>20</v>
      </c>
      <c r="R31" s="70">
        <v>0</v>
      </c>
      <c r="S31" s="70">
        <v>836</v>
      </c>
      <c r="T31" s="70">
        <v>126</v>
      </c>
      <c r="U31" s="71">
        <v>148</v>
      </c>
      <c r="V31" s="72">
        <v>1006</v>
      </c>
      <c r="W31" s="70">
        <v>78</v>
      </c>
      <c r="X31" s="70">
        <v>537</v>
      </c>
      <c r="Y31" s="70">
        <v>62</v>
      </c>
      <c r="Z31" s="70">
        <v>20</v>
      </c>
      <c r="AA31" s="70">
        <v>168</v>
      </c>
      <c r="AB31" s="70">
        <v>80</v>
      </c>
      <c r="AC31" s="218">
        <v>0</v>
      </c>
      <c r="AD31" s="72">
        <v>29</v>
      </c>
      <c r="AE31" s="70">
        <v>9761</v>
      </c>
      <c r="AF31" s="70">
        <v>0</v>
      </c>
      <c r="AG31" s="70">
        <v>0</v>
      </c>
      <c r="AH31" s="70">
        <v>19</v>
      </c>
      <c r="AI31" s="70">
        <v>105</v>
      </c>
      <c r="AJ31" s="70">
        <v>9</v>
      </c>
      <c r="AK31" s="70">
        <v>0</v>
      </c>
      <c r="AL31" s="70">
        <v>22</v>
      </c>
      <c r="AM31" s="71">
        <v>9</v>
      </c>
    </row>
    <row r="32" spans="1:39" ht="24" customHeight="1" x14ac:dyDescent="0.2">
      <c r="A32" s="69">
        <v>23</v>
      </c>
      <c r="B32" s="256" t="s">
        <v>45</v>
      </c>
      <c r="C32" s="72">
        <v>6</v>
      </c>
      <c r="D32" s="70">
        <v>1260</v>
      </c>
      <c r="E32" s="70">
        <v>13328</v>
      </c>
      <c r="F32" s="70">
        <v>273</v>
      </c>
      <c r="G32" s="70">
        <v>10544</v>
      </c>
      <c r="H32" s="70">
        <v>5291</v>
      </c>
      <c r="I32" s="70">
        <v>485</v>
      </c>
      <c r="J32" s="70">
        <v>5306</v>
      </c>
      <c r="K32" s="70">
        <v>7974</v>
      </c>
      <c r="L32" s="70">
        <v>1741</v>
      </c>
      <c r="M32" s="70">
        <v>2802</v>
      </c>
      <c r="N32" s="71">
        <v>545</v>
      </c>
      <c r="O32" s="72">
        <v>442</v>
      </c>
      <c r="P32" s="70">
        <v>190</v>
      </c>
      <c r="Q32" s="70">
        <v>30</v>
      </c>
      <c r="R32" s="70">
        <v>0</v>
      </c>
      <c r="S32" s="70">
        <v>3070</v>
      </c>
      <c r="T32" s="70">
        <v>291</v>
      </c>
      <c r="U32" s="71">
        <v>323</v>
      </c>
      <c r="V32" s="72">
        <v>2117</v>
      </c>
      <c r="W32" s="70">
        <v>160</v>
      </c>
      <c r="X32" s="70">
        <v>737</v>
      </c>
      <c r="Y32" s="70">
        <v>155</v>
      </c>
      <c r="Z32" s="70">
        <v>65</v>
      </c>
      <c r="AA32" s="70">
        <v>297</v>
      </c>
      <c r="AB32" s="70">
        <v>146</v>
      </c>
      <c r="AC32" s="218">
        <v>0</v>
      </c>
      <c r="AD32" s="72">
        <v>137</v>
      </c>
      <c r="AE32" s="70">
        <v>64595</v>
      </c>
      <c r="AF32" s="70">
        <v>2</v>
      </c>
      <c r="AG32" s="70">
        <v>3128</v>
      </c>
      <c r="AH32" s="70">
        <v>125</v>
      </c>
      <c r="AI32" s="70">
        <v>397</v>
      </c>
      <c r="AJ32" s="70">
        <v>75</v>
      </c>
      <c r="AK32" s="70">
        <v>1</v>
      </c>
      <c r="AL32" s="70">
        <v>96</v>
      </c>
      <c r="AM32" s="71">
        <v>32</v>
      </c>
    </row>
    <row r="33" spans="1:40" ht="24" customHeight="1" x14ac:dyDescent="0.2">
      <c r="A33" s="69">
        <v>24</v>
      </c>
      <c r="B33" s="256" t="s">
        <v>46</v>
      </c>
      <c r="C33" s="72">
        <v>7</v>
      </c>
      <c r="D33" s="70">
        <v>1096</v>
      </c>
      <c r="E33" s="70">
        <v>9610</v>
      </c>
      <c r="F33" s="70">
        <v>186</v>
      </c>
      <c r="G33" s="70">
        <v>7325</v>
      </c>
      <c r="H33" s="70">
        <v>3240</v>
      </c>
      <c r="I33" s="70">
        <v>342</v>
      </c>
      <c r="J33" s="70">
        <v>3773</v>
      </c>
      <c r="K33" s="70">
        <v>5347</v>
      </c>
      <c r="L33" s="70">
        <v>996</v>
      </c>
      <c r="M33" s="70">
        <v>1837</v>
      </c>
      <c r="N33" s="71">
        <v>268</v>
      </c>
      <c r="O33" s="72">
        <v>344</v>
      </c>
      <c r="P33" s="70">
        <v>141</v>
      </c>
      <c r="Q33" s="70">
        <v>29</v>
      </c>
      <c r="R33" s="70">
        <v>0</v>
      </c>
      <c r="S33" s="70">
        <v>2039</v>
      </c>
      <c r="T33" s="70">
        <v>321</v>
      </c>
      <c r="U33" s="71">
        <v>308</v>
      </c>
      <c r="V33" s="72">
        <v>1752</v>
      </c>
      <c r="W33" s="70">
        <v>147</v>
      </c>
      <c r="X33" s="70">
        <v>877</v>
      </c>
      <c r="Y33" s="70">
        <v>107</v>
      </c>
      <c r="Z33" s="70">
        <v>39</v>
      </c>
      <c r="AA33" s="70">
        <v>257</v>
      </c>
      <c r="AB33" s="70">
        <v>142</v>
      </c>
      <c r="AC33" s="218">
        <v>0</v>
      </c>
      <c r="AD33" s="72">
        <v>176</v>
      </c>
      <c r="AE33" s="70">
        <v>71177</v>
      </c>
      <c r="AF33" s="70">
        <v>4</v>
      </c>
      <c r="AG33" s="70">
        <v>6418</v>
      </c>
      <c r="AH33" s="70">
        <v>170</v>
      </c>
      <c r="AI33" s="70">
        <v>225</v>
      </c>
      <c r="AJ33" s="70">
        <v>61</v>
      </c>
      <c r="AK33" s="70">
        <v>2</v>
      </c>
      <c r="AL33" s="70">
        <v>86</v>
      </c>
      <c r="AM33" s="71">
        <v>24</v>
      </c>
    </row>
    <row r="34" spans="1:40" ht="24" customHeight="1" x14ac:dyDescent="0.2">
      <c r="A34" s="73">
        <v>25</v>
      </c>
      <c r="B34" s="257" t="s">
        <v>211</v>
      </c>
      <c r="C34" s="77">
        <v>3</v>
      </c>
      <c r="D34" s="75">
        <v>616</v>
      </c>
      <c r="E34" s="75">
        <v>6580</v>
      </c>
      <c r="F34" s="75">
        <v>127</v>
      </c>
      <c r="G34" s="75">
        <v>5459</v>
      </c>
      <c r="H34" s="75">
        <v>2079</v>
      </c>
      <c r="I34" s="75">
        <v>294</v>
      </c>
      <c r="J34" s="75">
        <v>2623</v>
      </c>
      <c r="K34" s="75">
        <v>4271</v>
      </c>
      <c r="L34" s="75">
        <v>968</v>
      </c>
      <c r="M34" s="75">
        <v>1622</v>
      </c>
      <c r="N34" s="76">
        <v>405</v>
      </c>
      <c r="O34" s="77">
        <v>317</v>
      </c>
      <c r="P34" s="75">
        <v>96</v>
      </c>
      <c r="Q34" s="75">
        <v>34</v>
      </c>
      <c r="R34" s="75">
        <v>0</v>
      </c>
      <c r="S34" s="75">
        <v>1160</v>
      </c>
      <c r="T34" s="75">
        <v>165</v>
      </c>
      <c r="U34" s="76">
        <v>177</v>
      </c>
      <c r="V34" s="77">
        <v>1627</v>
      </c>
      <c r="W34" s="75">
        <v>139</v>
      </c>
      <c r="X34" s="75">
        <v>895</v>
      </c>
      <c r="Y34" s="75">
        <v>80</v>
      </c>
      <c r="Z34" s="75">
        <v>35</v>
      </c>
      <c r="AA34" s="75">
        <v>251</v>
      </c>
      <c r="AB34" s="75">
        <v>142</v>
      </c>
      <c r="AC34" s="219">
        <v>0</v>
      </c>
      <c r="AD34" s="77">
        <v>44</v>
      </c>
      <c r="AE34" s="75">
        <v>28582</v>
      </c>
      <c r="AF34" s="75">
        <v>0</v>
      </c>
      <c r="AG34" s="75">
        <v>0</v>
      </c>
      <c r="AH34" s="75">
        <v>36</v>
      </c>
      <c r="AI34" s="75">
        <v>138</v>
      </c>
      <c r="AJ34" s="75">
        <v>26</v>
      </c>
      <c r="AK34" s="75">
        <v>0</v>
      </c>
      <c r="AL34" s="75">
        <v>26</v>
      </c>
      <c r="AM34" s="76">
        <v>13</v>
      </c>
    </row>
    <row r="35" spans="1:40" ht="24" customHeight="1" x14ac:dyDescent="0.2">
      <c r="A35" s="82"/>
      <c r="B35" s="258" t="s">
        <v>307</v>
      </c>
      <c r="C35" s="263">
        <f>SUM(C24:C34)</f>
        <v>43</v>
      </c>
      <c r="D35" s="78">
        <f t="shared" ref="D35:AM35" si="1">SUM(D24:D34)</f>
        <v>11173</v>
      </c>
      <c r="E35" s="78">
        <f t="shared" si="1"/>
        <v>100697</v>
      </c>
      <c r="F35" s="78">
        <f t="shared" si="1"/>
        <v>1946</v>
      </c>
      <c r="G35" s="78">
        <f t="shared" si="1"/>
        <v>80038</v>
      </c>
      <c r="H35" s="78">
        <f t="shared" si="1"/>
        <v>37080</v>
      </c>
      <c r="I35" s="78">
        <f t="shared" si="1"/>
        <v>3541</v>
      </c>
      <c r="J35" s="78">
        <f t="shared" si="1"/>
        <v>40945</v>
      </c>
      <c r="K35" s="78">
        <f t="shared" si="1"/>
        <v>60103</v>
      </c>
      <c r="L35" s="78">
        <f t="shared" si="1"/>
        <v>13125</v>
      </c>
      <c r="M35" s="78">
        <f t="shared" si="1"/>
        <v>20774</v>
      </c>
      <c r="N35" s="244">
        <f t="shared" si="1"/>
        <v>4136</v>
      </c>
      <c r="O35" s="263">
        <f t="shared" si="1"/>
        <v>3653</v>
      </c>
      <c r="P35" s="78">
        <f t="shared" si="1"/>
        <v>1503</v>
      </c>
      <c r="Q35" s="78">
        <f t="shared" si="1"/>
        <v>296</v>
      </c>
      <c r="R35" s="78">
        <f t="shared" si="1"/>
        <v>3</v>
      </c>
      <c r="S35" s="78">
        <f t="shared" si="1"/>
        <v>24190</v>
      </c>
      <c r="T35" s="78">
        <f t="shared" si="1"/>
        <v>2959</v>
      </c>
      <c r="U35" s="244">
        <f t="shared" si="1"/>
        <v>2748</v>
      </c>
      <c r="V35" s="263">
        <f t="shared" si="1"/>
        <v>18584</v>
      </c>
      <c r="W35" s="78">
        <f t="shared" si="1"/>
        <v>1305</v>
      </c>
      <c r="X35" s="78">
        <f t="shared" si="1"/>
        <v>7677</v>
      </c>
      <c r="Y35" s="78">
        <f t="shared" si="1"/>
        <v>1203</v>
      </c>
      <c r="Z35" s="78">
        <f t="shared" si="1"/>
        <v>514</v>
      </c>
      <c r="AA35" s="78">
        <f t="shared" si="1"/>
        <v>2596</v>
      </c>
      <c r="AB35" s="78">
        <f t="shared" si="1"/>
        <v>1345</v>
      </c>
      <c r="AC35" s="282">
        <f t="shared" si="1"/>
        <v>0</v>
      </c>
      <c r="AD35" s="263">
        <f t="shared" si="1"/>
        <v>1001</v>
      </c>
      <c r="AE35" s="78">
        <f t="shared" si="1"/>
        <v>462056</v>
      </c>
      <c r="AF35" s="78">
        <f t="shared" si="1"/>
        <v>20</v>
      </c>
      <c r="AG35" s="78">
        <f t="shared" si="1"/>
        <v>12737</v>
      </c>
      <c r="AH35" s="78">
        <f t="shared" si="1"/>
        <v>858</v>
      </c>
      <c r="AI35" s="78">
        <f t="shared" si="1"/>
        <v>3428</v>
      </c>
      <c r="AJ35" s="78">
        <f t="shared" si="1"/>
        <v>544</v>
      </c>
      <c r="AK35" s="78">
        <f t="shared" si="1"/>
        <v>4</v>
      </c>
      <c r="AL35" s="78">
        <f t="shared" si="1"/>
        <v>725</v>
      </c>
      <c r="AM35" s="244">
        <f t="shared" si="1"/>
        <v>240</v>
      </c>
    </row>
    <row r="36" spans="1:40" ht="24" customHeight="1" thickBot="1" x14ac:dyDescent="0.2">
      <c r="A36" s="83"/>
      <c r="B36" s="259" t="s">
        <v>47</v>
      </c>
      <c r="C36" s="264">
        <f t="shared" ref="C36:AM36" si="2">SUM(C23,C35)</f>
        <v>247</v>
      </c>
      <c r="D36" s="84">
        <f t="shared" si="2"/>
        <v>84425</v>
      </c>
      <c r="E36" s="84">
        <f t="shared" si="2"/>
        <v>831904</v>
      </c>
      <c r="F36" s="84">
        <f t="shared" si="2"/>
        <v>17129</v>
      </c>
      <c r="G36" s="84">
        <f t="shared" si="2"/>
        <v>648831</v>
      </c>
      <c r="H36" s="84">
        <f t="shared" si="2"/>
        <v>310586</v>
      </c>
      <c r="I36" s="84">
        <f t="shared" si="2"/>
        <v>28191</v>
      </c>
      <c r="J36" s="84">
        <f t="shared" si="2"/>
        <v>343257</v>
      </c>
      <c r="K36" s="84">
        <f t="shared" si="2"/>
        <v>481405</v>
      </c>
      <c r="L36" s="84">
        <f t="shared" si="2"/>
        <v>105001</v>
      </c>
      <c r="M36" s="84">
        <f t="shared" si="2"/>
        <v>150791</v>
      </c>
      <c r="N36" s="245">
        <f t="shared" si="2"/>
        <v>21532</v>
      </c>
      <c r="O36" s="264">
        <f t="shared" si="2"/>
        <v>26223</v>
      </c>
      <c r="P36" s="84">
        <f t="shared" si="2"/>
        <v>14485</v>
      </c>
      <c r="Q36" s="84">
        <f t="shared" si="2"/>
        <v>2206</v>
      </c>
      <c r="R36" s="84">
        <f t="shared" si="2"/>
        <v>40</v>
      </c>
      <c r="S36" s="84">
        <f t="shared" si="2"/>
        <v>208011</v>
      </c>
      <c r="T36" s="84">
        <f t="shared" si="2"/>
        <v>26495</v>
      </c>
      <c r="U36" s="245">
        <f t="shared" si="2"/>
        <v>22291</v>
      </c>
      <c r="V36" s="264">
        <f t="shared" si="2"/>
        <v>133932</v>
      </c>
      <c r="W36" s="84">
        <f t="shared" si="2"/>
        <v>10584</v>
      </c>
      <c r="X36" s="84">
        <f t="shared" si="2"/>
        <v>42744</v>
      </c>
      <c r="Y36" s="84">
        <f t="shared" si="2"/>
        <v>10117</v>
      </c>
      <c r="Z36" s="84">
        <f t="shared" si="2"/>
        <v>4320</v>
      </c>
      <c r="AA36" s="84">
        <f t="shared" si="2"/>
        <v>17172</v>
      </c>
      <c r="AB36" s="84">
        <f t="shared" si="2"/>
        <v>8848</v>
      </c>
      <c r="AC36" s="339">
        <f t="shared" si="2"/>
        <v>1</v>
      </c>
      <c r="AD36" s="264">
        <f t="shared" si="2"/>
        <v>8534</v>
      </c>
      <c r="AE36" s="84">
        <f t="shared" si="2"/>
        <v>5632739</v>
      </c>
      <c r="AF36" s="84">
        <f t="shared" si="2"/>
        <v>153</v>
      </c>
      <c r="AG36" s="84">
        <f t="shared" si="2"/>
        <v>125573</v>
      </c>
      <c r="AH36" s="84">
        <f t="shared" si="2"/>
        <v>7677</v>
      </c>
      <c r="AI36" s="84">
        <f t="shared" si="2"/>
        <v>32476</v>
      </c>
      <c r="AJ36" s="84">
        <f t="shared" si="2"/>
        <v>4638</v>
      </c>
      <c r="AK36" s="84">
        <f t="shared" si="2"/>
        <v>57</v>
      </c>
      <c r="AL36" s="84">
        <f t="shared" si="2"/>
        <v>6794</v>
      </c>
      <c r="AM36" s="245">
        <f t="shared" si="2"/>
        <v>2420</v>
      </c>
    </row>
    <row r="37" spans="1:40" x14ac:dyDescent="0.15"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</row>
    <row r="38" spans="1:40" x14ac:dyDescent="0.15">
      <c r="B38" s="160" t="s">
        <v>483</v>
      </c>
      <c r="C38" s="33">
        <f t="shared" ref="C38:AM38" si="3">SUM(C9:C22,C24:C34)</f>
        <v>247</v>
      </c>
      <c r="D38" s="33">
        <f t="shared" si="3"/>
        <v>84425</v>
      </c>
      <c r="E38" s="33">
        <f t="shared" si="3"/>
        <v>831904</v>
      </c>
      <c r="F38" s="33">
        <f t="shared" si="3"/>
        <v>17129</v>
      </c>
      <c r="G38" s="33">
        <f t="shared" si="3"/>
        <v>648831</v>
      </c>
      <c r="H38" s="33">
        <f t="shared" si="3"/>
        <v>310586</v>
      </c>
      <c r="I38" s="33">
        <f t="shared" si="3"/>
        <v>28191</v>
      </c>
      <c r="J38" s="33">
        <f t="shared" si="3"/>
        <v>343257</v>
      </c>
      <c r="K38" s="33">
        <f t="shared" si="3"/>
        <v>481405</v>
      </c>
      <c r="L38" s="33">
        <f t="shared" si="3"/>
        <v>105001</v>
      </c>
      <c r="M38" s="33">
        <f t="shared" si="3"/>
        <v>150791</v>
      </c>
      <c r="N38" s="33">
        <f t="shared" si="3"/>
        <v>21532</v>
      </c>
      <c r="O38" s="33">
        <f t="shared" si="3"/>
        <v>26223</v>
      </c>
      <c r="P38" s="33">
        <f t="shared" si="3"/>
        <v>14485</v>
      </c>
      <c r="Q38" s="33">
        <f t="shared" si="3"/>
        <v>2206</v>
      </c>
      <c r="R38" s="33">
        <f t="shared" si="3"/>
        <v>40</v>
      </c>
      <c r="S38" s="33">
        <f t="shared" si="3"/>
        <v>208011</v>
      </c>
      <c r="T38" s="33">
        <f t="shared" si="3"/>
        <v>26495</v>
      </c>
      <c r="U38" s="33">
        <f t="shared" si="3"/>
        <v>22291</v>
      </c>
      <c r="V38" s="33">
        <f t="shared" si="3"/>
        <v>133932</v>
      </c>
      <c r="W38" s="33">
        <f t="shared" si="3"/>
        <v>10584</v>
      </c>
      <c r="X38" s="33">
        <f t="shared" si="3"/>
        <v>42744</v>
      </c>
      <c r="Y38" s="33">
        <f t="shared" si="3"/>
        <v>10117</v>
      </c>
      <c r="Z38" s="33">
        <f t="shared" si="3"/>
        <v>4320</v>
      </c>
      <c r="AA38" s="33">
        <f t="shared" si="3"/>
        <v>17172</v>
      </c>
      <c r="AB38" s="33">
        <f t="shared" si="3"/>
        <v>8848</v>
      </c>
      <c r="AC38" s="33">
        <f t="shared" si="3"/>
        <v>1</v>
      </c>
      <c r="AD38" s="33">
        <f t="shared" si="3"/>
        <v>8534</v>
      </c>
      <c r="AE38" s="33">
        <f t="shared" si="3"/>
        <v>5632739</v>
      </c>
      <c r="AF38" s="33">
        <f t="shared" si="3"/>
        <v>153</v>
      </c>
      <c r="AG38" s="33">
        <f t="shared" si="3"/>
        <v>125573</v>
      </c>
      <c r="AH38" s="33">
        <f t="shared" si="3"/>
        <v>7677</v>
      </c>
      <c r="AI38" s="33">
        <f t="shared" si="3"/>
        <v>32476</v>
      </c>
      <c r="AJ38" s="33">
        <f t="shared" si="3"/>
        <v>4638</v>
      </c>
      <c r="AK38" s="33">
        <f t="shared" si="3"/>
        <v>57</v>
      </c>
      <c r="AL38" s="33">
        <f t="shared" si="3"/>
        <v>6794</v>
      </c>
      <c r="AM38" s="33">
        <f t="shared" si="3"/>
        <v>2420</v>
      </c>
    </row>
    <row r="39" spans="1:40" x14ac:dyDescent="0.15">
      <c r="C39" s="33">
        <f>C36-C38</f>
        <v>0</v>
      </c>
      <c r="D39" s="33">
        <f t="shared" ref="D39:AM39" si="4">D36-D38</f>
        <v>0</v>
      </c>
      <c r="E39" s="33">
        <f t="shared" si="4"/>
        <v>0</v>
      </c>
      <c r="F39" s="33">
        <f t="shared" si="4"/>
        <v>0</v>
      </c>
      <c r="G39" s="33">
        <f t="shared" si="4"/>
        <v>0</v>
      </c>
      <c r="H39" s="33">
        <f t="shared" si="4"/>
        <v>0</v>
      </c>
      <c r="I39" s="33">
        <f t="shared" si="4"/>
        <v>0</v>
      </c>
      <c r="J39" s="33">
        <f t="shared" si="4"/>
        <v>0</v>
      </c>
      <c r="K39" s="33">
        <f t="shared" si="4"/>
        <v>0</v>
      </c>
      <c r="L39" s="33">
        <f t="shared" si="4"/>
        <v>0</v>
      </c>
      <c r="M39" s="33">
        <f t="shared" si="4"/>
        <v>0</v>
      </c>
      <c r="N39" s="33">
        <f t="shared" si="4"/>
        <v>0</v>
      </c>
      <c r="O39" s="33">
        <f t="shared" si="4"/>
        <v>0</v>
      </c>
      <c r="P39" s="33">
        <f t="shared" si="4"/>
        <v>0</v>
      </c>
      <c r="Q39" s="33">
        <f t="shared" si="4"/>
        <v>0</v>
      </c>
      <c r="R39" s="33">
        <f t="shared" si="4"/>
        <v>0</v>
      </c>
      <c r="S39" s="33">
        <f t="shared" si="4"/>
        <v>0</v>
      </c>
      <c r="T39" s="33">
        <f t="shared" si="4"/>
        <v>0</v>
      </c>
      <c r="U39" s="33">
        <f t="shared" si="4"/>
        <v>0</v>
      </c>
      <c r="V39" s="33">
        <f t="shared" si="4"/>
        <v>0</v>
      </c>
      <c r="W39" s="33">
        <f t="shared" si="4"/>
        <v>0</v>
      </c>
      <c r="X39" s="33">
        <f t="shared" si="4"/>
        <v>0</v>
      </c>
      <c r="Y39" s="33">
        <f t="shared" si="4"/>
        <v>0</v>
      </c>
      <c r="Z39" s="33">
        <f t="shared" si="4"/>
        <v>0</v>
      </c>
      <c r="AA39" s="33">
        <f t="shared" si="4"/>
        <v>0</v>
      </c>
      <c r="AB39" s="33">
        <f t="shared" si="4"/>
        <v>0</v>
      </c>
      <c r="AC39" s="33">
        <f t="shared" si="4"/>
        <v>0</v>
      </c>
      <c r="AD39" s="33">
        <f t="shared" si="4"/>
        <v>0</v>
      </c>
      <c r="AE39" s="33">
        <f t="shared" si="4"/>
        <v>0</v>
      </c>
      <c r="AF39" s="33">
        <f t="shared" si="4"/>
        <v>0</v>
      </c>
      <c r="AG39" s="33">
        <f t="shared" si="4"/>
        <v>0</v>
      </c>
      <c r="AH39" s="33">
        <f t="shared" si="4"/>
        <v>0</v>
      </c>
      <c r="AI39" s="33">
        <f t="shared" si="4"/>
        <v>0</v>
      </c>
      <c r="AJ39" s="33">
        <f t="shared" si="4"/>
        <v>0</v>
      </c>
      <c r="AK39" s="33">
        <f t="shared" si="4"/>
        <v>0</v>
      </c>
      <c r="AL39" s="33">
        <f t="shared" si="4"/>
        <v>0</v>
      </c>
      <c r="AM39" s="33">
        <f t="shared" si="4"/>
        <v>0</v>
      </c>
      <c r="AN39" s="33"/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28" orientation="landscape" useFirstPageNumber="1" r:id="rId1"/>
  <headerFooter alignWithMargins="0"/>
  <colBreaks count="3" manualBreakCount="3">
    <brk id="14" max="36" man="1"/>
    <brk id="21" max="36" man="1"/>
    <brk id="29" max="36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5.125" style="7" customWidth="1"/>
    <col min="2" max="2" width="13.875" style="7" customWidth="1"/>
    <col min="3" max="11" width="22.125" style="7" customWidth="1"/>
    <col min="12" max="16384" width="11" style="7"/>
  </cols>
  <sheetData>
    <row r="1" spans="1:11" ht="20.100000000000001" customHeight="1" x14ac:dyDescent="0.15"/>
    <row r="2" spans="1:11" ht="20.100000000000001" customHeight="1" x14ac:dyDescent="0.15">
      <c r="B2" s="25"/>
      <c r="C2" s="294" t="s">
        <v>530</v>
      </c>
    </row>
    <row r="3" spans="1:11" s="26" customFormat="1" ht="20.100000000000001" customHeight="1" thickBot="1" x14ac:dyDescent="0.2">
      <c r="K3" s="160" t="s">
        <v>438</v>
      </c>
    </row>
    <row r="4" spans="1:11" ht="24" customHeight="1" x14ac:dyDescent="0.15">
      <c r="A4" s="27"/>
      <c r="B4" s="248"/>
      <c r="C4" s="187"/>
      <c r="D4" s="30" t="s">
        <v>143</v>
      </c>
      <c r="E4" s="30"/>
      <c r="F4" s="30"/>
      <c r="G4" s="30"/>
      <c r="H4" s="29" t="s">
        <v>144</v>
      </c>
      <c r="I4" s="175"/>
      <c r="J4" s="176"/>
      <c r="K4" s="177"/>
    </row>
    <row r="5" spans="1:11" ht="24" customHeight="1" x14ac:dyDescent="0.15">
      <c r="A5" s="32"/>
      <c r="B5" s="249"/>
      <c r="C5" s="156" t="s">
        <v>145</v>
      </c>
      <c r="D5" s="136" t="s">
        <v>146</v>
      </c>
      <c r="E5" s="135"/>
      <c r="F5" s="112"/>
      <c r="G5" s="178"/>
      <c r="H5" s="179" t="s">
        <v>147</v>
      </c>
      <c r="I5" s="94"/>
      <c r="J5" s="161"/>
      <c r="K5" s="180" t="s">
        <v>148</v>
      </c>
    </row>
    <row r="6" spans="1:11" ht="24" customHeight="1" x14ac:dyDescent="0.2">
      <c r="A6" s="43" t="s">
        <v>9</v>
      </c>
      <c r="B6" s="250"/>
      <c r="C6" s="157" t="s">
        <v>14</v>
      </c>
      <c r="D6" s="181" t="s">
        <v>91</v>
      </c>
      <c r="E6" s="161" t="s">
        <v>149</v>
      </c>
      <c r="F6" s="48" t="s">
        <v>150</v>
      </c>
      <c r="G6" s="182" t="s">
        <v>14</v>
      </c>
      <c r="H6" s="183" t="s">
        <v>91</v>
      </c>
      <c r="I6" s="184" t="s">
        <v>149</v>
      </c>
      <c r="J6" s="48" t="s">
        <v>151</v>
      </c>
      <c r="K6" s="180" t="s">
        <v>152</v>
      </c>
    </row>
    <row r="7" spans="1:11" ht="24" customHeight="1" x14ac:dyDescent="0.2">
      <c r="A7" s="32"/>
      <c r="B7" s="40"/>
      <c r="C7" s="157"/>
      <c r="D7" s="57"/>
      <c r="E7" s="39"/>
      <c r="F7" s="48"/>
      <c r="G7" s="182"/>
      <c r="H7" s="185"/>
      <c r="I7" s="48"/>
      <c r="J7" s="186"/>
      <c r="K7" s="180" t="s">
        <v>14</v>
      </c>
    </row>
    <row r="8" spans="1:11" s="345" customFormat="1" ht="24" customHeight="1" x14ac:dyDescent="0.2">
      <c r="A8" s="342"/>
      <c r="B8" s="343"/>
      <c r="C8" s="329" t="s">
        <v>153</v>
      </c>
      <c r="D8" s="9" t="s">
        <v>154</v>
      </c>
      <c r="E8" s="9" t="s">
        <v>155</v>
      </c>
      <c r="F8" s="359" t="s">
        <v>156</v>
      </c>
      <c r="G8" s="18" t="s">
        <v>157</v>
      </c>
      <c r="H8" s="15" t="s">
        <v>158</v>
      </c>
      <c r="I8" s="360" t="s">
        <v>159</v>
      </c>
      <c r="J8" s="9" t="s">
        <v>160</v>
      </c>
      <c r="K8" s="12" t="s">
        <v>161</v>
      </c>
    </row>
    <row r="9" spans="1:11" ht="24" customHeight="1" x14ac:dyDescent="0.2">
      <c r="A9" s="65">
        <v>1</v>
      </c>
      <c r="B9" s="251" t="s">
        <v>28</v>
      </c>
      <c r="C9" s="68">
        <v>11367</v>
      </c>
      <c r="D9" s="66">
        <v>2347</v>
      </c>
      <c r="E9" s="66">
        <v>894</v>
      </c>
      <c r="F9" s="66">
        <v>6970011</v>
      </c>
      <c r="G9" s="66">
        <v>2746</v>
      </c>
      <c r="H9" s="66">
        <v>373</v>
      </c>
      <c r="I9" s="66">
        <v>96</v>
      </c>
      <c r="J9" s="66">
        <v>337384</v>
      </c>
      <c r="K9" s="67">
        <v>438</v>
      </c>
    </row>
    <row r="10" spans="1:11" ht="24" customHeight="1" x14ac:dyDescent="0.2">
      <c r="A10" s="69">
        <v>2</v>
      </c>
      <c r="B10" s="252" t="s">
        <v>29</v>
      </c>
      <c r="C10" s="72">
        <v>3149</v>
      </c>
      <c r="D10" s="70">
        <v>833</v>
      </c>
      <c r="E10" s="70">
        <v>339</v>
      </c>
      <c r="F10" s="70">
        <v>2458867</v>
      </c>
      <c r="G10" s="70">
        <v>989</v>
      </c>
      <c r="H10" s="70">
        <v>115</v>
      </c>
      <c r="I10" s="70">
        <v>44</v>
      </c>
      <c r="J10" s="70">
        <v>108028</v>
      </c>
      <c r="K10" s="71">
        <v>150</v>
      </c>
    </row>
    <row r="11" spans="1:11" ht="24" customHeight="1" x14ac:dyDescent="0.2">
      <c r="A11" s="69">
        <v>3</v>
      </c>
      <c r="B11" s="252" t="s">
        <v>30</v>
      </c>
      <c r="C11" s="72">
        <v>3021</v>
      </c>
      <c r="D11" s="70">
        <v>918</v>
      </c>
      <c r="E11" s="70">
        <v>617</v>
      </c>
      <c r="F11" s="70">
        <v>2897609</v>
      </c>
      <c r="G11" s="70">
        <v>1139</v>
      </c>
      <c r="H11" s="70">
        <v>172</v>
      </c>
      <c r="I11" s="70">
        <v>59</v>
      </c>
      <c r="J11" s="70">
        <v>163541</v>
      </c>
      <c r="K11" s="71">
        <v>209</v>
      </c>
    </row>
    <row r="12" spans="1:11" ht="24" customHeight="1" x14ac:dyDescent="0.2">
      <c r="A12" s="69">
        <v>4</v>
      </c>
      <c r="B12" s="252" t="s">
        <v>31</v>
      </c>
      <c r="C12" s="72">
        <v>2535</v>
      </c>
      <c r="D12" s="70">
        <v>653</v>
      </c>
      <c r="E12" s="70">
        <v>294</v>
      </c>
      <c r="F12" s="70">
        <v>1839493</v>
      </c>
      <c r="G12" s="70">
        <v>779</v>
      </c>
      <c r="H12" s="70">
        <v>91</v>
      </c>
      <c r="I12" s="70">
        <v>41</v>
      </c>
      <c r="J12" s="70">
        <v>88463</v>
      </c>
      <c r="K12" s="71">
        <v>121</v>
      </c>
    </row>
    <row r="13" spans="1:11" ht="24" customHeight="1" x14ac:dyDescent="0.2">
      <c r="A13" s="69">
        <v>5</v>
      </c>
      <c r="B13" s="252" t="s">
        <v>32</v>
      </c>
      <c r="C13" s="72">
        <v>2142</v>
      </c>
      <c r="D13" s="70">
        <v>624</v>
      </c>
      <c r="E13" s="70">
        <v>433</v>
      </c>
      <c r="F13" s="70">
        <v>2107369</v>
      </c>
      <c r="G13" s="70">
        <v>762</v>
      </c>
      <c r="H13" s="70">
        <v>105</v>
      </c>
      <c r="I13" s="70">
        <v>35</v>
      </c>
      <c r="J13" s="70">
        <v>99258</v>
      </c>
      <c r="K13" s="71">
        <v>121</v>
      </c>
    </row>
    <row r="14" spans="1:11" ht="24" customHeight="1" x14ac:dyDescent="0.2">
      <c r="A14" s="69">
        <v>6</v>
      </c>
      <c r="B14" s="252" t="s">
        <v>33</v>
      </c>
      <c r="C14" s="72">
        <v>1649</v>
      </c>
      <c r="D14" s="70">
        <v>391</v>
      </c>
      <c r="E14" s="70">
        <v>260</v>
      </c>
      <c r="F14" s="70">
        <v>1266547</v>
      </c>
      <c r="G14" s="70">
        <v>509</v>
      </c>
      <c r="H14" s="70">
        <v>45</v>
      </c>
      <c r="I14" s="70">
        <v>25</v>
      </c>
      <c r="J14" s="70">
        <v>46441</v>
      </c>
      <c r="K14" s="71">
        <v>63</v>
      </c>
    </row>
    <row r="15" spans="1:11" ht="24" customHeight="1" x14ac:dyDescent="0.2">
      <c r="A15" s="69">
        <v>7</v>
      </c>
      <c r="B15" s="252" t="s">
        <v>34</v>
      </c>
      <c r="C15" s="72">
        <v>3015</v>
      </c>
      <c r="D15" s="70">
        <v>739</v>
      </c>
      <c r="E15" s="70">
        <v>364</v>
      </c>
      <c r="F15" s="70">
        <v>2264019</v>
      </c>
      <c r="G15" s="70">
        <v>869</v>
      </c>
      <c r="H15" s="70">
        <v>196</v>
      </c>
      <c r="I15" s="70">
        <v>69</v>
      </c>
      <c r="J15" s="70">
        <v>187517</v>
      </c>
      <c r="K15" s="71">
        <v>231</v>
      </c>
    </row>
    <row r="16" spans="1:11" ht="24" customHeight="1" x14ac:dyDescent="0.2">
      <c r="A16" s="69">
        <v>8</v>
      </c>
      <c r="B16" s="252" t="s">
        <v>35</v>
      </c>
      <c r="C16" s="72">
        <v>1751</v>
      </c>
      <c r="D16" s="70">
        <v>650</v>
      </c>
      <c r="E16" s="70">
        <v>535</v>
      </c>
      <c r="F16" s="70">
        <v>2311587</v>
      </c>
      <c r="G16" s="70">
        <v>796</v>
      </c>
      <c r="H16" s="70">
        <v>107</v>
      </c>
      <c r="I16" s="70">
        <v>37</v>
      </c>
      <c r="J16" s="70">
        <v>105265</v>
      </c>
      <c r="K16" s="71">
        <v>130</v>
      </c>
    </row>
    <row r="17" spans="1:11" ht="24" customHeight="1" x14ac:dyDescent="0.2">
      <c r="A17" s="69">
        <v>9</v>
      </c>
      <c r="B17" s="252" t="s">
        <v>36</v>
      </c>
      <c r="C17" s="72">
        <v>1688</v>
      </c>
      <c r="D17" s="70">
        <v>484</v>
      </c>
      <c r="E17" s="70">
        <v>400</v>
      </c>
      <c r="F17" s="70">
        <v>1600871</v>
      </c>
      <c r="G17" s="70">
        <v>630</v>
      </c>
      <c r="H17" s="70">
        <v>119</v>
      </c>
      <c r="I17" s="70">
        <v>36</v>
      </c>
      <c r="J17" s="70">
        <v>113374</v>
      </c>
      <c r="K17" s="71">
        <v>135</v>
      </c>
    </row>
    <row r="18" spans="1:11" ht="24" customHeight="1" x14ac:dyDescent="0.2">
      <c r="A18" s="69">
        <v>10</v>
      </c>
      <c r="B18" s="252" t="s">
        <v>190</v>
      </c>
      <c r="C18" s="72">
        <v>593</v>
      </c>
      <c r="D18" s="70">
        <v>168</v>
      </c>
      <c r="E18" s="70">
        <v>103</v>
      </c>
      <c r="F18" s="70">
        <v>502056</v>
      </c>
      <c r="G18" s="70">
        <v>202</v>
      </c>
      <c r="H18" s="70">
        <v>28</v>
      </c>
      <c r="I18" s="70">
        <v>11</v>
      </c>
      <c r="J18" s="70">
        <v>26267</v>
      </c>
      <c r="K18" s="71">
        <v>34</v>
      </c>
    </row>
    <row r="19" spans="1:11" ht="24" customHeight="1" x14ac:dyDescent="0.2">
      <c r="A19" s="69">
        <v>11</v>
      </c>
      <c r="B19" s="252" t="s">
        <v>191</v>
      </c>
      <c r="C19" s="72">
        <v>2427</v>
      </c>
      <c r="D19" s="70">
        <v>643</v>
      </c>
      <c r="E19" s="70">
        <v>490</v>
      </c>
      <c r="F19" s="70">
        <v>2167970</v>
      </c>
      <c r="G19" s="70">
        <v>792</v>
      </c>
      <c r="H19" s="70">
        <v>122</v>
      </c>
      <c r="I19" s="70">
        <v>38</v>
      </c>
      <c r="J19" s="70">
        <v>115432</v>
      </c>
      <c r="K19" s="71">
        <v>140</v>
      </c>
    </row>
    <row r="20" spans="1:11" ht="24" customHeight="1" x14ac:dyDescent="0.2">
      <c r="A20" s="73">
        <v>12</v>
      </c>
      <c r="B20" s="253" t="s">
        <v>192</v>
      </c>
      <c r="C20" s="72">
        <v>776</v>
      </c>
      <c r="D20" s="70">
        <v>213</v>
      </c>
      <c r="E20" s="70">
        <v>163</v>
      </c>
      <c r="F20" s="70">
        <v>701251</v>
      </c>
      <c r="G20" s="70">
        <v>270</v>
      </c>
      <c r="H20" s="70">
        <v>75</v>
      </c>
      <c r="I20" s="70">
        <v>29</v>
      </c>
      <c r="J20" s="70">
        <v>75282</v>
      </c>
      <c r="K20" s="71">
        <v>88</v>
      </c>
    </row>
    <row r="21" spans="1:11" ht="24" customHeight="1" x14ac:dyDescent="0.2">
      <c r="A21" s="69">
        <v>13</v>
      </c>
      <c r="B21" s="252" t="s">
        <v>207</v>
      </c>
      <c r="C21" s="72">
        <v>534</v>
      </c>
      <c r="D21" s="70">
        <v>168</v>
      </c>
      <c r="E21" s="70">
        <v>133</v>
      </c>
      <c r="F21" s="70">
        <v>569821</v>
      </c>
      <c r="G21" s="70">
        <v>210</v>
      </c>
      <c r="H21" s="70">
        <v>30</v>
      </c>
      <c r="I21" s="70">
        <v>8</v>
      </c>
      <c r="J21" s="70">
        <v>28112</v>
      </c>
      <c r="K21" s="71">
        <v>33</v>
      </c>
    </row>
    <row r="22" spans="1:11" ht="24" customHeight="1" x14ac:dyDescent="0.2">
      <c r="A22" s="64">
        <v>14</v>
      </c>
      <c r="B22" s="281" t="s">
        <v>208</v>
      </c>
      <c r="C22" s="77">
        <v>1081</v>
      </c>
      <c r="D22" s="75">
        <v>302</v>
      </c>
      <c r="E22" s="75">
        <v>189</v>
      </c>
      <c r="F22" s="75">
        <v>1018739</v>
      </c>
      <c r="G22" s="75">
        <v>349</v>
      </c>
      <c r="H22" s="75">
        <v>109</v>
      </c>
      <c r="I22" s="75">
        <v>24</v>
      </c>
      <c r="J22" s="75">
        <v>100175</v>
      </c>
      <c r="K22" s="76">
        <v>121</v>
      </c>
    </row>
    <row r="23" spans="1:11" ht="24" customHeight="1" x14ac:dyDescent="0.2">
      <c r="A23" s="32"/>
      <c r="B23" s="40" t="s">
        <v>306</v>
      </c>
      <c r="C23" s="263">
        <f>SUM(C9:C22)</f>
        <v>35728</v>
      </c>
      <c r="D23" s="78">
        <f t="shared" ref="D23:K23" si="0">SUM(D9:D22)</f>
        <v>9133</v>
      </c>
      <c r="E23" s="78">
        <f t="shared" si="0"/>
        <v>5214</v>
      </c>
      <c r="F23" s="78">
        <f t="shared" si="0"/>
        <v>28676210</v>
      </c>
      <c r="G23" s="78">
        <f t="shared" si="0"/>
        <v>11042</v>
      </c>
      <c r="H23" s="78">
        <f t="shared" si="0"/>
        <v>1687</v>
      </c>
      <c r="I23" s="78">
        <f t="shared" si="0"/>
        <v>552</v>
      </c>
      <c r="J23" s="78">
        <f t="shared" si="0"/>
        <v>1594539</v>
      </c>
      <c r="K23" s="244">
        <f t="shared" si="0"/>
        <v>2014</v>
      </c>
    </row>
    <row r="24" spans="1:11" ht="24" customHeight="1" x14ac:dyDescent="0.2">
      <c r="A24" s="65">
        <v>15</v>
      </c>
      <c r="B24" s="255" t="s">
        <v>189</v>
      </c>
      <c r="C24" s="81">
        <v>533</v>
      </c>
      <c r="D24" s="79">
        <v>173</v>
      </c>
      <c r="E24" s="79">
        <v>134</v>
      </c>
      <c r="F24" s="79">
        <v>576300</v>
      </c>
      <c r="G24" s="79">
        <v>215</v>
      </c>
      <c r="H24" s="79">
        <v>59</v>
      </c>
      <c r="I24" s="79">
        <v>14</v>
      </c>
      <c r="J24" s="79">
        <v>54204</v>
      </c>
      <c r="K24" s="80">
        <v>69</v>
      </c>
    </row>
    <row r="25" spans="1:11" ht="24" customHeight="1" x14ac:dyDescent="0.2">
      <c r="A25" s="69">
        <v>16</v>
      </c>
      <c r="B25" s="256" t="s">
        <v>38</v>
      </c>
      <c r="C25" s="72">
        <v>460</v>
      </c>
      <c r="D25" s="70">
        <v>131</v>
      </c>
      <c r="E25" s="70">
        <v>132</v>
      </c>
      <c r="F25" s="70">
        <v>446324</v>
      </c>
      <c r="G25" s="70">
        <v>181</v>
      </c>
      <c r="H25" s="70">
        <v>40</v>
      </c>
      <c r="I25" s="70">
        <v>20</v>
      </c>
      <c r="J25" s="70">
        <v>42629</v>
      </c>
      <c r="K25" s="71">
        <v>54</v>
      </c>
    </row>
    <row r="26" spans="1:11" ht="24" customHeight="1" x14ac:dyDescent="0.2">
      <c r="A26" s="69">
        <v>17</v>
      </c>
      <c r="B26" s="256" t="s">
        <v>39</v>
      </c>
      <c r="C26" s="72">
        <v>252</v>
      </c>
      <c r="D26" s="70">
        <v>74</v>
      </c>
      <c r="E26" s="70">
        <v>51</v>
      </c>
      <c r="F26" s="70">
        <v>194152</v>
      </c>
      <c r="G26" s="70">
        <v>91</v>
      </c>
      <c r="H26" s="70">
        <v>10</v>
      </c>
      <c r="I26" s="70">
        <v>8</v>
      </c>
      <c r="J26" s="70">
        <v>12304</v>
      </c>
      <c r="K26" s="71">
        <v>16</v>
      </c>
    </row>
    <row r="27" spans="1:11" ht="24" customHeight="1" x14ac:dyDescent="0.2">
      <c r="A27" s="69">
        <v>18</v>
      </c>
      <c r="B27" s="256" t="s">
        <v>40</v>
      </c>
      <c r="C27" s="72">
        <v>256</v>
      </c>
      <c r="D27" s="70">
        <v>66</v>
      </c>
      <c r="E27" s="70">
        <v>61</v>
      </c>
      <c r="F27" s="70">
        <v>239699</v>
      </c>
      <c r="G27" s="70">
        <v>97</v>
      </c>
      <c r="H27" s="70">
        <v>9</v>
      </c>
      <c r="I27" s="70">
        <v>2</v>
      </c>
      <c r="J27" s="70">
        <v>8273</v>
      </c>
      <c r="K27" s="71">
        <v>11</v>
      </c>
    </row>
    <row r="28" spans="1:11" ht="24" customHeight="1" x14ac:dyDescent="0.2">
      <c r="A28" s="69">
        <v>19</v>
      </c>
      <c r="B28" s="256" t="s">
        <v>41</v>
      </c>
      <c r="C28" s="72">
        <v>327</v>
      </c>
      <c r="D28" s="70">
        <v>24</v>
      </c>
      <c r="E28" s="70">
        <v>211</v>
      </c>
      <c r="F28" s="70">
        <v>442238</v>
      </c>
      <c r="G28" s="70">
        <v>160</v>
      </c>
      <c r="H28" s="70">
        <v>32</v>
      </c>
      <c r="I28" s="70">
        <v>5</v>
      </c>
      <c r="J28" s="70">
        <v>27960</v>
      </c>
      <c r="K28" s="71">
        <v>34</v>
      </c>
    </row>
    <row r="29" spans="1:11" ht="24" customHeight="1" x14ac:dyDescent="0.2">
      <c r="A29" s="69">
        <v>20</v>
      </c>
      <c r="B29" s="256" t="s">
        <v>42</v>
      </c>
      <c r="C29" s="72">
        <v>707</v>
      </c>
      <c r="D29" s="70">
        <v>218</v>
      </c>
      <c r="E29" s="70">
        <v>151</v>
      </c>
      <c r="F29" s="70">
        <v>747079</v>
      </c>
      <c r="G29" s="70">
        <v>265</v>
      </c>
      <c r="H29" s="70">
        <v>63</v>
      </c>
      <c r="I29" s="70">
        <v>28</v>
      </c>
      <c r="J29" s="70">
        <v>66485</v>
      </c>
      <c r="K29" s="71">
        <v>76</v>
      </c>
    </row>
    <row r="30" spans="1:11" ht="24" customHeight="1" x14ac:dyDescent="0.2">
      <c r="A30" s="69">
        <v>21</v>
      </c>
      <c r="B30" s="256" t="s">
        <v>43</v>
      </c>
      <c r="C30" s="72">
        <v>394</v>
      </c>
      <c r="D30" s="70">
        <v>99</v>
      </c>
      <c r="E30" s="70">
        <v>56</v>
      </c>
      <c r="F30" s="70">
        <v>333658</v>
      </c>
      <c r="G30" s="70">
        <v>120</v>
      </c>
      <c r="H30" s="70">
        <v>37</v>
      </c>
      <c r="I30" s="70">
        <v>6</v>
      </c>
      <c r="J30" s="70">
        <v>34498</v>
      </c>
      <c r="K30" s="71">
        <v>41</v>
      </c>
    </row>
    <row r="31" spans="1:11" ht="24" customHeight="1" x14ac:dyDescent="0.2">
      <c r="A31" s="69">
        <v>22</v>
      </c>
      <c r="B31" s="256" t="s">
        <v>44</v>
      </c>
      <c r="C31" s="72">
        <v>228</v>
      </c>
      <c r="D31" s="70">
        <v>81</v>
      </c>
      <c r="E31" s="70">
        <v>65</v>
      </c>
      <c r="F31" s="70">
        <v>281538</v>
      </c>
      <c r="G31" s="70">
        <v>94</v>
      </c>
      <c r="H31" s="70">
        <v>16</v>
      </c>
      <c r="I31" s="70">
        <v>6</v>
      </c>
      <c r="J31" s="70">
        <v>15164</v>
      </c>
      <c r="K31" s="71">
        <v>20</v>
      </c>
    </row>
    <row r="32" spans="1:11" ht="24" customHeight="1" x14ac:dyDescent="0.2">
      <c r="A32" s="69">
        <v>23</v>
      </c>
      <c r="B32" s="256" t="s">
        <v>45</v>
      </c>
      <c r="C32" s="72">
        <v>557</v>
      </c>
      <c r="D32" s="70">
        <v>171</v>
      </c>
      <c r="E32" s="70">
        <v>121</v>
      </c>
      <c r="F32" s="70">
        <v>584068</v>
      </c>
      <c r="G32" s="70">
        <v>213</v>
      </c>
      <c r="H32" s="70">
        <v>47</v>
      </c>
      <c r="I32" s="70">
        <v>17</v>
      </c>
      <c r="J32" s="70">
        <v>44827</v>
      </c>
      <c r="K32" s="71">
        <v>56</v>
      </c>
    </row>
    <row r="33" spans="1:11" ht="24" customHeight="1" x14ac:dyDescent="0.2">
      <c r="A33" s="69">
        <v>24</v>
      </c>
      <c r="B33" s="256" t="s">
        <v>46</v>
      </c>
      <c r="C33" s="72">
        <v>641</v>
      </c>
      <c r="D33" s="70">
        <v>190</v>
      </c>
      <c r="E33" s="70">
        <v>177</v>
      </c>
      <c r="F33" s="70">
        <v>617771</v>
      </c>
      <c r="G33" s="70">
        <v>251</v>
      </c>
      <c r="H33" s="70">
        <v>41</v>
      </c>
      <c r="I33" s="70">
        <v>19</v>
      </c>
      <c r="J33" s="70">
        <v>40425</v>
      </c>
      <c r="K33" s="71">
        <v>51</v>
      </c>
    </row>
    <row r="34" spans="1:11" ht="24" customHeight="1" x14ac:dyDescent="0.2">
      <c r="A34" s="73">
        <v>25</v>
      </c>
      <c r="B34" s="257" t="s">
        <v>211</v>
      </c>
      <c r="C34" s="77">
        <v>393</v>
      </c>
      <c r="D34" s="75">
        <v>122</v>
      </c>
      <c r="E34" s="75">
        <v>116</v>
      </c>
      <c r="F34" s="75">
        <v>385049</v>
      </c>
      <c r="G34" s="75">
        <v>168</v>
      </c>
      <c r="H34" s="75">
        <v>26</v>
      </c>
      <c r="I34" s="75">
        <v>22</v>
      </c>
      <c r="J34" s="75">
        <v>31189</v>
      </c>
      <c r="K34" s="76">
        <v>41</v>
      </c>
    </row>
    <row r="35" spans="1:11" ht="24" customHeight="1" x14ac:dyDescent="0.2">
      <c r="A35" s="82"/>
      <c r="B35" s="258" t="s">
        <v>307</v>
      </c>
      <c r="C35" s="263">
        <f>SUM(C24:C34)</f>
        <v>4748</v>
      </c>
      <c r="D35" s="78">
        <f t="shared" ref="D35:K35" si="1">SUM(D24:D34)</f>
        <v>1349</v>
      </c>
      <c r="E35" s="78">
        <f t="shared" si="1"/>
        <v>1275</v>
      </c>
      <c r="F35" s="78">
        <f t="shared" si="1"/>
        <v>4847876</v>
      </c>
      <c r="G35" s="78">
        <f t="shared" si="1"/>
        <v>1855</v>
      </c>
      <c r="H35" s="78">
        <f t="shared" si="1"/>
        <v>380</v>
      </c>
      <c r="I35" s="78">
        <f t="shared" si="1"/>
        <v>147</v>
      </c>
      <c r="J35" s="78">
        <f t="shared" si="1"/>
        <v>377958</v>
      </c>
      <c r="K35" s="244">
        <f t="shared" si="1"/>
        <v>469</v>
      </c>
    </row>
    <row r="36" spans="1:11" ht="24" customHeight="1" thickBot="1" x14ac:dyDescent="0.2">
      <c r="A36" s="83"/>
      <c r="B36" s="259" t="s">
        <v>47</v>
      </c>
      <c r="C36" s="264">
        <f t="shared" ref="C36:K36" si="2">SUM(C23,C35)</f>
        <v>40476</v>
      </c>
      <c r="D36" s="84">
        <f t="shared" si="2"/>
        <v>10482</v>
      </c>
      <c r="E36" s="84">
        <f t="shared" si="2"/>
        <v>6489</v>
      </c>
      <c r="F36" s="84">
        <f t="shared" si="2"/>
        <v>33524086</v>
      </c>
      <c r="G36" s="84">
        <f t="shared" si="2"/>
        <v>12897</v>
      </c>
      <c r="H36" s="84">
        <f t="shared" si="2"/>
        <v>2067</v>
      </c>
      <c r="I36" s="84">
        <f t="shared" si="2"/>
        <v>699</v>
      </c>
      <c r="J36" s="84">
        <f t="shared" si="2"/>
        <v>1972497</v>
      </c>
      <c r="K36" s="245">
        <f t="shared" si="2"/>
        <v>2483</v>
      </c>
    </row>
    <row r="38" spans="1:11" x14ac:dyDescent="0.15">
      <c r="B38" s="160" t="s">
        <v>483</v>
      </c>
      <c r="C38" s="7">
        <f t="shared" ref="C38:K38" si="3">SUM(C9:C22,C24:C34)</f>
        <v>40476</v>
      </c>
      <c r="D38" s="7">
        <f t="shared" si="3"/>
        <v>10482</v>
      </c>
      <c r="E38" s="7">
        <f t="shared" si="3"/>
        <v>6489</v>
      </c>
      <c r="F38" s="7">
        <f t="shared" si="3"/>
        <v>33524086</v>
      </c>
      <c r="G38" s="7">
        <f t="shared" si="3"/>
        <v>12897</v>
      </c>
      <c r="H38" s="7">
        <f t="shared" si="3"/>
        <v>2067</v>
      </c>
      <c r="I38" s="7">
        <f t="shared" si="3"/>
        <v>699</v>
      </c>
      <c r="J38" s="7">
        <f t="shared" si="3"/>
        <v>1972497</v>
      </c>
      <c r="K38" s="7">
        <f t="shared" si="3"/>
        <v>2483</v>
      </c>
    </row>
    <row r="39" spans="1:11" x14ac:dyDescent="0.15">
      <c r="C39" s="7">
        <f>C36-C38</f>
        <v>0</v>
      </c>
      <c r="D39" s="7">
        <f t="shared" ref="D39:K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 t="shared" si="4"/>
        <v>0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32" orientation="landscape" useFirstPageNumber="1" r:id="rId1"/>
  <headerFooter alignWithMargins="0"/>
  <rowBreaks count="1" manualBreakCount="1">
    <brk id="38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G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ColWidth="11" defaultRowHeight="18" x14ac:dyDescent="0.15"/>
  <cols>
    <col min="1" max="1" width="4.625" style="7" customWidth="1"/>
    <col min="2" max="2" width="13.875" style="7" customWidth="1"/>
    <col min="3" max="6" width="25.875" style="7" customWidth="1"/>
    <col min="7" max="14" width="24.875" style="7" customWidth="1"/>
    <col min="15" max="21" width="23.375" style="7" customWidth="1"/>
    <col min="22" max="22" width="3.125" style="7" customWidth="1"/>
    <col min="23" max="16384" width="11" style="7"/>
  </cols>
  <sheetData>
    <row r="1" spans="1:215" ht="20.100000000000001" customHeight="1" x14ac:dyDescent="0.15"/>
    <row r="2" spans="1:215" ht="20.100000000000001" customHeight="1" x14ac:dyDescent="0.15">
      <c r="B2" s="25"/>
      <c r="C2" s="294" t="s">
        <v>531</v>
      </c>
      <c r="G2" s="294" t="str">
        <f>C2</f>
        <v>第１７表  平成２７年度分県民税の所得割額等</v>
      </c>
      <c r="O2" s="294" t="str">
        <f>C2</f>
        <v>第１７表  平成２７年度分県民税の所得割額等</v>
      </c>
    </row>
    <row r="3" spans="1:215" s="26" customFormat="1" ht="20.100000000000001" customHeight="1" thickBot="1" x14ac:dyDescent="0.25">
      <c r="C3" s="295" t="s">
        <v>0</v>
      </c>
      <c r="D3" s="85"/>
      <c r="E3" s="85"/>
      <c r="F3" s="160" t="s">
        <v>315</v>
      </c>
      <c r="G3" s="295" t="s">
        <v>2</v>
      </c>
      <c r="H3" s="61"/>
      <c r="I3" s="35"/>
      <c r="N3" s="160" t="s">
        <v>70</v>
      </c>
      <c r="O3" s="295" t="s">
        <v>316</v>
      </c>
      <c r="R3" s="86"/>
      <c r="S3" s="86"/>
      <c r="U3" s="160" t="s">
        <v>70</v>
      </c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</row>
    <row r="4" spans="1:215" ht="24" customHeight="1" x14ac:dyDescent="0.15">
      <c r="A4" s="27"/>
      <c r="B4" s="248"/>
      <c r="C4" s="144" t="s">
        <v>14</v>
      </c>
      <c r="D4" s="30"/>
      <c r="E4" s="30"/>
      <c r="F4" s="31"/>
      <c r="G4" s="283"/>
      <c r="H4" s="28"/>
      <c r="I4" s="28"/>
      <c r="J4" s="409" t="s">
        <v>71</v>
      </c>
      <c r="K4" s="409"/>
      <c r="L4" s="30"/>
      <c r="M4" s="30"/>
      <c r="N4" s="31"/>
      <c r="O4" s="134" t="s">
        <v>72</v>
      </c>
      <c r="P4" s="28"/>
      <c r="Q4" s="28"/>
      <c r="R4" s="28"/>
      <c r="S4" s="28"/>
      <c r="T4" s="234"/>
      <c r="U4" s="145"/>
    </row>
    <row r="5" spans="1:215" ht="24" customHeight="1" x14ac:dyDescent="0.2">
      <c r="A5" s="32"/>
      <c r="B5" s="249"/>
      <c r="C5" s="275"/>
      <c r="D5" s="161"/>
      <c r="E5" s="118"/>
      <c r="F5" s="162"/>
      <c r="G5" s="284"/>
      <c r="H5" s="94"/>
      <c r="I5" s="163"/>
      <c r="J5" s="164"/>
      <c r="K5" s="96" t="s">
        <v>73</v>
      </c>
      <c r="L5" s="150"/>
      <c r="M5" s="150"/>
      <c r="N5" s="285"/>
      <c r="O5" s="396" t="s">
        <v>162</v>
      </c>
      <c r="P5" s="397"/>
      <c r="Q5" s="398"/>
      <c r="R5" s="379"/>
      <c r="S5" s="379"/>
      <c r="T5" s="399"/>
      <c r="U5" s="400"/>
    </row>
    <row r="6" spans="1:215" ht="24" customHeight="1" x14ac:dyDescent="0.2">
      <c r="A6" s="43" t="s">
        <v>9</v>
      </c>
      <c r="B6" s="250"/>
      <c r="C6" s="195" t="s">
        <v>203</v>
      </c>
      <c r="D6" s="147" t="s">
        <v>203</v>
      </c>
      <c r="E6" s="48" t="s">
        <v>12</v>
      </c>
      <c r="F6" s="165" t="s">
        <v>271</v>
      </c>
      <c r="G6" s="123" t="s">
        <v>76</v>
      </c>
      <c r="H6" s="47" t="s">
        <v>77</v>
      </c>
      <c r="I6" s="49" t="s">
        <v>78</v>
      </c>
      <c r="J6" s="62" t="s">
        <v>79</v>
      </c>
      <c r="K6" s="166" t="s">
        <v>344</v>
      </c>
      <c r="L6" s="167" t="s">
        <v>345</v>
      </c>
      <c r="M6" s="3" t="s">
        <v>346</v>
      </c>
      <c r="N6" s="201" t="s">
        <v>79</v>
      </c>
      <c r="O6" s="276" t="s">
        <v>344</v>
      </c>
      <c r="P6" s="168" t="s">
        <v>348</v>
      </c>
      <c r="Q6" s="49" t="s">
        <v>359</v>
      </c>
      <c r="R6" s="59" t="s">
        <v>585</v>
      </c>
      <c r="S6" s="59" t="s">
        <v>338</v>
      </c>
      <c r="T6" s="61" t="s">
        <v>270</v>
      </c>
      <c r="U6" s="180" t="s">
        <v>474</v>
      </c>
    </row>
    <row r="7" spans="1:215" ht="24" customHeight="1" x14ac:dyDescent="0.2">
      <c r="A7" s="32"/>
      <c r="B7" s="40"/>
      <c r="C7" s="157" t="s">
        <v>204</v>
      </c>
      <c r="D7" s="48" t="s">
        <v>205</v>
      </c>
      <c r="E7" s="33"/>
      <c r="F7" s="63" t="s">
        <v>273</v>
      </c>
      <c r="G7" s="227"/>
      <c r="H7" s="33"/>
      <c r="I7" s="121"/>
      <c r="J7" s="159"/>
      <c r="K7" s="121" t="s">
        <v>175</v>
      </c>
      <c r="L7" s="59" t="s">
        <v>354</v>
      </c>
      <c r="M7" s="38" t="s">
        <v>354</v>
      </c>
      <c r="N7" s="201"/>
      <c r="O7" s="277" t="s">
        <v>175</v>
      </c>
      <c r="P7" s="169" t="s">
        <v>355</v>
      </c>
      <c r="Q7" s="49"/>
      <c r="R7" s="59" t="s">
        <v>591</v>
      </c>
      <c r="S7" s="59" t="s">
        <v>339</v>
      </c>
      <c r="T7" s="39" t="s">
        <v>272</v>
      </c>
      <c r="U7" s="119"/>
    </row>
    <row r="8" spans="1:215" s="345" customFormat="1" ht="24" customHeight="1" x14ac:dyDescent="0.2">
      <c r="A8" s="342"/>
      <c r="B8" s="343"/>
      <c r="C8" s="21" t="s">
        <v>274</v>
      </c>
      <c r="D8" s="9" t="s">
        <v>275</v>
      </c>
      <c r="E8" s="9" t="s">
        <v>276</v>
      </c>
      <c r="F8" s="12" t="s">
        <v>277</v>
      </c>
      <c r="G8" s="361" t="s">
        <v>278</v>
      </c>
      <c r="H8" s="15" t="s">
        <v>279</v>
      </c>
      <c r="I8" s="9" t="s">
        <v>280</v>
      </c>
      <c r="J8" s="10" t="s">
        <v>281</v>
      </c>
      <c r="K8" s="15" t="s">
        <v>282</v>
      </c>
      <c r="L8" s="9" t="s">
        <v>283</v>
      </c>
      <c r="M8" s="9" t="s">
        <v>284</v>
      </c>
      <c r="N8" s="12" t="s">
        <v>285</v>
      </c>
      <c r="O8" s="329" t="s">
        <v>286</v>
      </c>
      <c r="P8" s="9" t="s">
        <v>287</v>
      </c>
      <c r="Q8" s="9" t="s">
        <v>288</v>
      </c>
      <c r="R8" s="6" t="s">
        <v>590</v>
      </c>
      <c r="S8" s="6" t="s">
        <v>589</v>
      </c>
      <c r="T8" s="9" t="s">
        <v>588</v>
      </c>
      <c r="U8" s="12" t="s">
        <v>587</v>
      </c>
    </row>
    <row r="9" spans="1:215" ht="24" customHeight="1" x14ac:dyDescent="0.2">
      <c r="A9" s="65">
        <v>1</v>
      </c>
      <c r="B9" s="251" t="s">
        <v>28</v>
      </c>
      <c r="C9" s="68">
        <v>220759</v>
      </c>
      <c r="D9" s="66">
        <v>16010</v>
      </c>
      <c r="E9" s="66">
        <v>236769</v>
      </c>
      <c r="F9" s="67">
        <v>358</v>
      </c>
      <c r="G9" s="170">
        <v>783428361</v>
      </c>
      <c r="H9" s="66">
        <v>6849</v>
      </c>
      <c r="I9" s="66">
        <v>0</v>
      </c>
      <c r="J9" s="66">
        <v>783435210</v>
      </c>
      <c r="K9" s="66">
        <v>11490904</v>
      </c>
      <c r="L9" s="66">
        <v>1077389</v>
      </c>
      <c r="M9" s="66">
        <v>135558</v>
      </c>
      <c r="N9" s="67">
        <v>12703851</v>
      </c>
      <c r="O9" s="68">
        <v>131592</v>
      </c>
      <c r="P9" s="66">
        <v>2271</v>
      </c>
      <c r="Q9" s="66">
        <v>133863</v>
      </c>
      <c r="R9" s="125">
        <v>6222574</v>
      </c>
      <c r="S9" s="125">
        <v>409567</v>
      </c>
      <c r="T9" s="66">
        <v>623932</v>
      </c>
      <c r="U9" s="67">
        <v>803528997</v>
      </c>
    </row>
    <row r="10" spans="1:215" ht="24" customHeight="1" x14ac:dyDescent="0.2">
      <c r="A10" s="69">
        <v>2</v>
      </c>
      <c r="B10" s="252" t="s">
        <v>29</v>
      </c>
      <c r="C10" s="72">
        <v>59354</v>
      </c>
      <c r="D10" s="70">
        <v>5310</v>
      </c>
      <c r="E10" s="70">
        <v>64664</v>
      </c>
      <c r="F10" s="71">
        <v>114</v>
      </c>
      <c r="G10" s="72">
        <v>181612316</v>
      </c>
      <c r="H10" s="70">
        <v>3231</v>
      </c>
      <c r="I10" s="70">
        <v>0</v>
      </c>
      <c r="J10" s="70">
        <v>181615547</v>
      </c>
      <c r="K10" s="70">
        <v>2296398</v>
      </c>
      <c r="L10" s="70">
        <v>133664</v>
      </c>
      <c r="M10" s="70">
        <v>29651</v>
      </c>
      <c r="N10" s="71">
        <v>2459713</v>
      </c>
      <c r="O10" s="72">
        <v>9650</v>
      </c>
      <c r="P10" s="70">
        <v>0</v>
      </c>
      <c r="Q10" s="70">
        <v>9650</v>
      </c>
      <c r="R10" s="70">
        <v>2244066</v>
      </c>
      <c r="S10" s="70">
        <v>83359</v>
      </c>
      <c r="T10" s="70">
        <v>46365</v>
      </c>
      <c r="U10" s="71">
        <v>186458700</v>
      </c>
    </row>
    <row r="11" spans="1:215" ht="24" customHeight="1" x14ac:dyDescent="0.2">
      <c r="A11" s="69">
        <v>3</v>
      </c>
      <c r="B11" s="252" t="s">
        <v>30</v>
      </c>
      <c r="C11" s="72">
        <v>64688</v>
      </c>
      <c r="D11" s="70">
        <v>5962</v>
      </c>
      <c r="E11" s="70">
        <v>70650</v>
      </c>
      <c r="F11" s="71">
        <v>109</v>
      </c>
      <c r="G11" s="72">
        <v>199436414</v>
      </c>
      <c r="H11" s="70">
        <v>2048</v>
      </c>
      <c r="I11" s="70">
        <v>0</v>
      </c>
      <c r="J11" s="70">
        <v>199438462</v>
      </c>
      <c r="K11" s="70">
        <v>1897094</v>
      </c>
      <c r="L11" s="70">
        <v>350814</v>
      </c>
      <c r="M11" s="70">
        <v>2627</v>
      </c>
      <c r="N11" s="71">
        <v>2250535</v>
      </c>
      <c r="O11" s="72">
        <v>43103</v>
      </c>
      <c r="P11" s="70">
        <v>0</v>
      </c>
      <c r="Q11" s="70">
        <v>43103</v>
      </c>
      <c r="R11" s="70">
        <v>468841</v>
      </c>
      <c r="S11" s="70">
        <v>76269</v>
      </c>
      <c r="T11" s="70">
        <v>188603</v>
      </c>
      <c r="U11" s="71">
        <v>202465813</v>
      </c>
    </row>
    <row r="12" spans="1:215" ht="24" customHeight="1" x14ac:dyDescent="0.2">
      <c r="A12" s="69">
        <v>4</v>
      </c>
      <c r="B12" s="252" t="s">
        <v>31</v>
      </c>
      <c r="C12" s="72">
        <v>47932</v>
      </c>
      <c r="D12" s="70">
        <v>4447</v>
      </c>
      <c r="E12" s="70">
        <v>52379</v>
      </c>
      <c r="F12" s="71">
        <v>80</v>
      </c>
      <c r="G12" s="72">
        <v>146137650</v>
      </c>
      <c r="H12" s="70">
        <v>1305</v>
      </c>
      <c r="I12" s="70">
        <v>0</v>
      </c>
      <c r="J12" s="70">
        <v>146138955</v>
      </c>
      <c r="K12" s="70">
        <v>1967800</v>
      </c>
      <c r="L12" s="70">
        <v>39020</v>
      </c>
      <c r="M12" s="70">
        <v>13700</v>
      </c>
      <c r="N12" s="71">
        <v>2020520</v>
      </c>
      <c r="O12" s="72">
        <v>13924</v>
      </c>
      <c r="P12" s="70">
        <v>0</v>
      </c>
      <c r="Q12" s="70">
        <v>13924</v>
      </c>
      <c r="R12" s="70">
        <v>307683</v>
      </c>
      <c r="S12" s="70">
        <v>30657</v>
      </c>
      <c r="T12" s="70">
        <v>44166</v>
      </c>
      <c r="U12" s="71">
        <v>148555905</v>
      </c>
    </row>
    <row r="13" spans="1:215" ht="24" customHeight="1" x14ac:dyDescent="0.2">
      <c r="A13" s="69">
        <v>5</v>
      </c>
      <c r="B13" s="252" t="s">
        <v>32</v>
      </c>
      <c r="C13" s="72">
        <v>40436</v>
      </c>
      <c r="D13" s="70">
        <v>3720</v>
      </c>
      <c r="E13" s="70">
        <v>44156</v>
      </c>
      <c r="F13" s="71">
        <v>77</v>
      </c>
      <c r="G13" s="72">
        <v>122051870</v>
      </c>
      <c r="H13" s="70">
        <v>59321</v>
      </c>
      <c r="I13" s="70">
        <v>0</v>
      </c>
      <c r="J13" s="70">
        <v>122111191</v>
      </c>
      <c r="K13" s="70">
        <v>1346873</v>
      </c>
      <c r="L13" s="70">
        <v>239457</v>
      </c>
      <c r="M13" s="70">
        <v>0</v>
      </c>
      <c r="N13" s="71">
        <v>1586330</v>
      </c>
      <c r="O13" s="72">
        <v>33190</v>
      </c>
      <c r="P13" s="70">
        <v>0</v>
      </c>
      <c r="Q13" s="70">
        <v>33190</v>
      </c>
      <c r="R13" s="70">
        <v>513487</v>
      </c>
      <c r="S13" s="70">
        <v>50161</v>
      </c>
      <c r="T13" s="70">
        <v>16683</v>
      </c>
      <c r="U13" s="71">
        <v>124311042</v>
      </c>
    </row>
    <row r="14" spans="1:215" ht="24" customHeight="1" x14ac:dyDescent="0.2">
      <c r="A14" s="69">
        <v>6</v>
      </c>
      <c r="B14" s="252" t="s">
        <v>33</v>
      </c>
      <c r="C14" s="72">
        <v>35041</v>
      </c>
      <c r="D14" s="70">
        <v>2654</v>
      </c>
      <c r="E14" s="70">
        <v>37695</v>
      </c>
      <c r="F14" s="71">
        <v>56</v>
      </c>
      <c r="G14" s="72">
        <v>98213800</v>
      </c>
      <c r="H14" s="70">
        <v>22323</v>
      </c>
      <c r="I14" s="70">
        <v>0</v>
      </c>
      <c r="J14" s="70">
        <v>98236123</v>
      </c>
      <c r="K14" s="70">
        <v>998823</v>
      </c>
      <c r="L14" s="70">
        <v>0</v>
      </c>
      <c r="M14" s="70">
        <v>0</v>
      </c>
      <c r="N14" s="71">
        <v>998823</v>
      </c>
      <c r="O14" s="72">
        <v>7684</v>
      </c>
      <c r="P14" s="70">
        <v>0</v>
      </c>
      <c r="Q14" s="70">
        <v>7684</v>
      </c>
      <c r="R14" s="70">
        <v>366569</v>
      </c>
      <c r="S14" s="70">
        <v>27756</v>
      </c>
      <c r="T14" s="70">
        <v>38808</v>
      </c>
      <c r="U14" s="71">
        <v>99675763</v>
      </c>
    </row>
    <row r="15" spans="1:215" ht="24" customHeight="1" x14ac:dyDescent="0.2">
      <c r="A15" s="69">
        <v>7</v>
      </c>
      <c r="B15" s="252" t="s">
        <v>34</v>
      </c>
      <c r="C15" s="72">
        <v>67374</v>
      </c>
      <c r="D15" s="70">
        <v>6111</v>
      </c>
      <c r="E15" s="70">
        <v>73485</v>
      </c>
      <c r="F15" s="71">
        <v>100</v>
      </c>
      <c r="G15" s="72">
        <v>227105430</v>
      </c>
      <c r="H15" s="70">
        <v>3433</v>
      </c>
      <c r="I15" s="70">
        <v>0</v>
      </c>
      <c r="J15" s="70">
        <v>227108863</v>
      </c>
      <c r="K15" s="70">
        <v>3774543</v>
      </c>
      <c r="L15" s="70">
        <v>106786</v>
      </c>
      <c r="M15" s="70">
        <v>6111</v>
      </c>
      <c r="N15" s="71">
        <v>3887440</v>
      </c>
      <c r="O15" s="72">
        <v>22908</v>
      </c>
      <c r="P15" s="70">
        <v>0</v>
      </c>
      <c r="Q15" s="70">
        <v>22908</v>
      </c>
      <c r="R15" s="70">
        <v>530090</v>
      </c>
      <c r="S15" s="70">
        <v>71920</v>
      </c>
      <c r="T15" s="70">
        <v>124363</v>
      </c>
      <c r="U15" s="71">
        <v>231745584</v>
      </c>
    </row>
    <row r="16" spans="1:215" ht="24" customHeight="1" x14ac:dyDescent="0.2">
      <c r="A16" s="69">
        <v>8</v>
      </c>
      <c r="B16" s="252" t="s">
        <v>35</v>
      </c>
      <c r="C16" s="72">
        <v>32447</v>
      </c>
      <c r="D16" s="70">
        <v>3049</v>
      </c>
      <c r="E16" s="70">
        <v>35496</v>
      </c>
      <c r="F16" s="71">
        <v>66</v>
      </c>
      <c r="G16" s="72">
        <v>99867442</v>
      </c>
      <c r="H16" s="70">
        <v>0</v>
      </c>
      <c r="I16" s="70">
        <v>0</v>
      </c>
      <c r="J16" s="70">
        <v>99867442</v>
      </c>
      <c r="K16" s="70">
        <v>1022737</v>
      </c>
      <c r="L16" s="70">
        <v>3140</v>
      </c>
      <c r="M16" s="70">
        <v>15886</v>
      </c>
      <c r="N16" s="71">
        <v>1041763</v>
      </c>
      <c r="O16" s="72">
        <v>308</v>
      </c>
      <c r="P16" s="70">
        <v>0</v>
      </c>
      <c r="Q16" s="70">
        <v>308</v>
      </c>
      <c r="R16" s="70">
        <v>139592</v>
      </c>
      <c r="S16" s="70">
        <v>43237</v>
      </c>
      <c r="T16" s="70">
        <v>50912</v>
      </c>
      <c r="U16" s="71">
        <v>101143254</v>
      </c>
    </row>
    <row r="17" spans="1:21" ht="24" customHeight="1" x14ac:dyDescent="0.2">
      <c r="A17" s="69">
        <v>9</v>
      </c>
      <c r="B17" s="252" t="s">
        <v>36</v>
      </c>
      <c r="C17" s="72">
        <v>28664</v>
      </c>
      <c r="D17" s="70">
        <v>2533</v>
      </c>
      <c r="E17" s="70">
        <v>31197</v>
      </c>
      <c r="F17" s="71">
        <v>44</v>
      </c>
      <c r="G17" s="72">
        <v>87343270</v>
      </c>
      <c r="H17" s="70">
        <v>6131</v>
      </c>
      <c r="I17" s="70">
        <v>0</v>
      </c>
      <c r="J17" s="70">
        <v>87349401</v>
      </c>
      <c r="K17" s="70">
        <v>1118197</v>
      </c>
      <c r="L17" s="70">
        <v>89981</v>
      </c>
      <c r="M17" s="70">
        <v>766</v>
      </c>
      <c r="N17" s="71">
        <v>1208944</v>
      </c>
      <c r="O17" s="72">
        <v>6327</v>
      </c>
      <c r="P17" s="70">
        <v>0</v>
      </c>
      <c r="Q17" s="70">
        <v>6327</v>
      </c>
      <c r="R17" s="70">
        <v>154751</v>
      </c>
      <c r="S17" s="70">
        <v>40942</v>
      </c>
      <c r="T17" s="70">
        <v>64330</v>
      </c>
      <c r="U17" s="71">
        <v>88824695</v>
      </c>
    </row>
    <row r="18" spans="1:21" ht="24" customHeight="1" x14ac:dyDescent="0.2">
      <c r="A18" s="69">
        <v>10</v>
      </c>
      <c r="B18" s="252" t="s">
        <v>193</v>
      </c>
      <c r="C18" s="72">
        <v>13615</v>
      </c>
      <c r="D18" s="70">
        <v>1062</v>
      </c>
      <c r="E18" s="70">
        <v>14677</v>
      </c>
      <c r="F18" s="71">
        <v>19</v>
      </c>
      <c r="G18" s="72">
        <v>40532045</v>
      </c>
      <c r="H18" s="70">
        <v>7556</v>
      </c>
      <c r="I18" s="70">
        <v>0</v>
      </c>
      <c r="J18" s="70">
        <v>40539601</v>
      </c>
      <c r="K18" s="70">
        <v>274455</v>
      </c>
      <c r="L18" s="70">
        <v>47056</v>
      </c>
      <c r="M18" s="70">
        <v>0</v>
      </c>
      <c r="N18" s="71">
        <v>321511</v>
      </c>
      <c r="O18" s="72">
        <v>7448</v>
      </c>
      <c r="P18" s="70">
        <v>0</v>
      </c>
      <c r="Q18" s="70">
        <v>7448</v>
      </c>
      <c r="R18" s="70">
        <v>119162</v>
      </c>
      <c r="S18" s="70">
        <v>20935</v>
      </c>
      <c r="T18" s="70">
        <v>16553</v>
      </c>
      <c r="U18" s="71">
        <v>41025210</v>
      </c>
    </row>
    <row r="19" spans="1:21" ht="24" customHeight="1" x14ac:dyDescent="0.2">
      <c r="A19" s="69">
        <v>11</v>
      </c>
      <c r="B19" s="252" t="s">
        <v>185</v>
      </c>
      <c r="C19" s="72">
        <v>48047</v>
      </c>
      <c r="D19" s="70">
        <v>4202</v>
      </c>
      <c r="E19" s="70">
        <v>52249</v>
      </c>
      <c r="F19" s="71">
        <v>89</v>
      </c>
      <c r="G19" s="72">
        <v>148499220</v>
      </c>
      <c r="H19" s="70">
        <v>3322</v>
      </c>
      <c r="I19" s="70">
        <v>0</v>
      </c>
      <c r="J19" s="70">
        <v>148502542</v>
      </c>
      <c r="K19" s="70">
        <v>1991927</v>
      </c>
      <c r="L19" s="70">
        <v>98338</v>
      </c>
      <c r="M19" s="70">
        <v>43711</v>
      </c>
      <c r="N19" s="71">
        <v>2133976</v>
      </c>
      <c r="O19" s="72">
        <v>85831</v>
      </c>
      <c r="P19" s="70">
        <v>0</v>
      </c>
      <c r="Q19" s="70">
        <v>85831</v>
      </c>
      <c r="R19" s="70">
        <v>209906</v>
      </c>
      <c r="S19" s="70">
        <v>53515</v>
      </c>
      <c r="T19" s="70">
        <v>31687</v>
      </c>
      <c r="U19" s="71">
        <v>151017457</v>
      </c>
    </row>
    <row r="20" spans="1:21" ht="24" customHeight="1" x14ac:dyDescent="0.2">
      <c r="A20" s="73">
        <v>12</v>
      </c>
      <c r="B20" s="253" t="s">
        <v>186</v>
      </c>
      <c r="C20" s="72">
        <v>17406</v>
      </c>
      <c r="D20" s="70">
        <v>1687</v>
      </c>
      <c r="E20" s="70">
        <v>19093</v>
      </c>
      <c r="F20" s="71">
        <v>22</v>
      </c>
      <c r="G20" s="72">
        <v>55723051</v>
      </c>
      <c r="H20" s="70">
        <v>5818</v>
      </c>
      <c r="I20" s="70">
        <v>0</v>
      </c>
      <c r="J20" s="70">
        <v>55728869</v>
      </c>
      <c r="K20" s="70">
        <v>466072</v>
      </c>
      <c r="L20" s="70">
        <v>7552</v>
      </c>
      <c r="M20" s="70">
        <v>0</v>
      </c>
      <c r="N20" s="71">
        <v>473624</v>
      </c>
      <c r="O20" s="72">
        <v>6037</v>
      </c>
      <c r="P20" s="70">
        <v>0</v>
      </c>
      <c r="Q20" s="70">
        <v>6037</v>
      </c>
      <c r="R20" s="70">
        <v>152337</v>
      </c>
      <c r="S20" s="70">
        <v>9966</v>
      </c>
      <c r="T20" s="70">
        <v>16993</v>
      </c>
      <c r="U20" s="71">
        <v>56387826</v>
      </c>
    </row>
    <row r="21" spans="1:21" ht="24" customHeight="1" x14ac:dyDescent="0.2">
      <c r="A21" s="69">
        <v>13</v>
      </c>
      <c r="B21" s="252" t="s">
        <v>209</v>
      </c>
      <c r="C21" s="72">
        <v>10664</v>
      </c>
      <c r="D21" s="70">
        <v>923</v>
      </c>
      <c r="E21" s="70">
        <v>11587</v>
      </c>
      <c r="F21" s="71">
        <v>23</v>
      </c>
      <c r="G21" s="72">
        <v>30262640</v>
      </c>
      <c r="H21" s="70">
        <v>1597</v>
      </c>
      <c r="I21" s="70">
        <v>0</v>
      </c>
      <c r="J21" s="70">
        <v>30264237</v>
      </c>
      <c r="K21" s="70">
        <v>223055</v>
      </c>
      <c r="L21" s="70">
        <v>0</v>
      </c>
      <c r="M21" s="70">
        <v>0</v>
      </c>
      <c r="N21" s="71">
        <v>223055</v>
      </c>
      <c r="O21" s="72">
        <v>9041</v>
      </c>
      <c r="P21" s="70">
        <v>0</v>
      </c>
      <c r="Q21" s="70">
        <v>9041</v>
      </c>
      <c r="R21" s="70">
        <v>23050</v>
      </c>
      <c r="S21" s="70">
        <v>4879</v>
      </c>
      <c r="T21" s="70">
        <v>15428</v>
      </c>
      <c r="U21" s="71">
        <v>30539690</v>
      </c>
    </row>
    <row r="22" spans="1:21" ht="24" customHeight="1" x14ac:dyDescent="0.2">
      <c r="A22" s="64">
        <v>14</v>
      </c>
      <c r="B22" s="281" t="s">
        <v>210</v>
      </c>
      <c r="C22" s="77">
        <v>24685</v>
      </c>
      <c r="D22" s="75">
        <v>1907</v>
      </c>
      <c r="E22" s="75">
        <v>26592</v>
      </c>
      <c r="F22" s="76">
        <v>34</v>
      </c>
      <c r="G22" s="77">
        <v>93662241</v>
      </c>
      <c r="H22" s="75">
        <v>0</v>
      </c>
      <c r="I22" s="75">
        <v>0</v>
      </c>
      <c r="J22" s="75">
        <v>93662241</v>
      </c>
      <c r="K22" s="75">
        <v>1096941</v>
      </c>
      <c r="L22" s="75">
        <v>117147</v>
      </c>
      <c r="M22" s="75">
        <v>0</v>
      </c>
      <c r="N22" s="76">
        <v>1214088</v>
      </c>
      <c r="O22" s="77">
        <v>7770</v>
      </c>
      <c r="P22" s="75">
        <v>0</v>
      </c>
      <c r="Q22" s="75">
        <v>7770</v>
      </c>
      <c r="R22" s="75">
        <v>129779</v>
      </c>
      <c r="S22" s="75">
        <v>25128</v>
      </c>
      <c r="T22" s="75">
        <v>22841</v>
      </c>
      <c r="U22" s="76">
        <v>95061847</v>
      </c>
    </row>
    <row r="23" spans="1:21" ht="24" customHeight="1" x14ac:dyDescent="0.2">
      <c r="A23" s="32"/>
      <c r="B23" s="194" t="s">
        <v>306</v>
      </c>
      <c r="C23" s="263">
        <f>SUM(C9:C22)</f>
        <v>711112</v>
      </c>
      <c r="D23" s="173">
        <f t="shared" ref="D23:U23" si="0">SUM(D9:D22)</f>
        <v>59577</v>
      </c>
      <c r="E23" s="173">
        <f t="shared" si="0"/>
        <v>770689</v>
      </c>
      <c r="F23" s="282">
        <f t="shared" si="0"/>
        <v>1191</v>
      </c>
      <c r="G23" s="263">
        <f t="shared" si="0"/>
        <v>2313875750</v>
      </c>
      <c r="H23" s="173">
        <f t="shared" si="0"/>
        <v>122934</v>
      </c>
      <c r="I23" s="173">
        <f t="shared" si="0"/>
        <v>0</v>
      </c>
      <c r="J23" s="173">
        <f t="shared" si="0"/>
        <v>2313998684</v>
      </c>
      <c r="K23" s="173">
        <f t="shared" si="0"/>
        <v>29965819</v>
      </c>
      <c r="L23" s="173">
        <f t="shared" si="0"/>
        <v>2310344</v>
      </c>
      <c r="M23" s="173">
        <f t="shared" si="0"/>
        <v>248010</v>
      </c>
      <c r="N23" s="282">
        <f t="shared" si="0"/>
        <v>32524173</v>
      </c>
      <c r="O23" s="263">
        <f t="shared" si="0"/>
        <v>384813</v>
      </c>
      <c r="P23" s="173">
        <f t="shared" si="0"/>
        <v>2271</v>
      </c>
      <c r="Q23" s="173">
        <f t="shared" si="0"/>
        <v>387084</v>
      </c>
      <c r="R23" s="173">
        <f>SUM(R9:R22)</f>
        <v>11581887</v>
      </c>
      <c r="S23" s="173">
        <f t="shared" si="0"/>
        <v>948291</v>
      </c>
      <c r="T23" s="173">
        <f t="shared" si="0"/>
        <v>1301664</v>
      </c>
      <c r="U23" s="282">
        <f t="shared" si="0"/>
        <v>2360741783</v>
      </c>
    </row>
    <row r="24" spans="1:21" ht="24" customHeight="1" x14ac:dyDescent="0.2">
      <c r="A24" s="65">
        <v>15</v>
      </c>
      <c r="B24" s="255" t="s">
        <v>189</v>
      </c>
      <c r="C24" s="81">
        <v>12661</v>
      </c>
      <c r="D24" s="79">
        <v>1203</v>
      </c>
      <c r="E24" s="79">
        <v>13864</v>
      </c>
      <c r="F24" s="80">
        <v>15</v>
      </c>
      <c r="G24" s="81">
        <v>42948934</v>
      </c>
      <c r="H24" s="79">
        <v>0</v>
      </c>
      <c r="I24" s="79">
        <v>0</v>
      </c>
      <c r="J24" s="79">
        <v>42948934</v>
      </c>
      <c r="K24" s="79">
        <v>487101</v>
      </c>
      <c r="L24" s="79">
        <v>27812</v>
      </c>
      <c r="M24" s="79">
        <v>20562</v>
      </c>
      <c r="N24" s="80">
        <v>535475</v>
      </c>
      <c r="O24" s="81">
        <v>2548</v>
      </c>
      <c r="P24" s="79">
        <v>0</v>
      </c>
      <c r="Q24" s="79">
        <v>2548</v>
      </c>
      <c r="R24" s="79">
        <v>120804</v>
      </c>
      <c r="S24" s="79">
        <v>8448</v>
      </c>
      <c r="T24" s="79">
        <v>12175</v>
      </c>
      <c r="U24" s="80">
        <v>43628384</v>
      </c>
    </row>
    <row r="25" spans="1:21" ht="24" customHeight="1" x14ac:dyDescent="0.2">
      <c r="A25" s="69">
        <v>16</v>
      </c>
      <c r="B25" s="256" t="s">
        <v>38</v>
      </c>
      <c r="C25" s="72">
        <v>9199</v>
      </c>
      <c r="D25" s="70">
        <v>913</v>
      </c>
      <c r="E25" s="70">
        <v>10112</v>
      </c>
      <c r="F25" s="71">
        <v>16</v>
      </c>
      <c r="G25" s="72">
        <v>26737512</v>
      </c>
      <c r="H25" s="70">
        <v>10500</v>
      </c>
      <c r="I25" s="70">
        <v>0</v>
      </c>
      <c r="J25" s="70">
        <v>26748012</v>
      </c>
      <c r="K25" s="70">
        <v>106836</v>
      </c>
      <c r="L25" s="70">
        <v>0</v>
      </c>
      <c r="M25" s="70">
        <v>0</v>
      </c>
      <c r="N25" s="71">
        <v>106836</v>
      </c>
      <c r="O25" s="72">
        <v>0</v>
      </c>
      <c r="P25" s="70">
        <v>0</v>
      </c>
      <c r="Q25" s="70">
        <v>0</v>
      </c>
      <c r="R25" s="70">
        <v>15075</v>
      </c>
      <c r="S25" s="70">
        <v>3484</v>
      </c>
      <c r="T25" s="70">
        <v>1090</v>
      </c>
      <c r="U25" s="71">
        <v>26874497</v>
      </c>
    </row>
    <row r="26" spans="1:21" ht="24" customHeight="1" x14ac:dyDescent="0.2">
      <c r="A26" s="69">
        <v>17</v>
      </c>
      <c r="B26" s="256" t="s">
        <v>39</v>
      </c>
      <c r="C26" s="72">
        <v>5075</v>
      </c>
      <c r="D26" s="70">
        <v>389</v>
      </c>
      <c r="E26" s="70">
        <v>5464</v>
      </c>
      <c r="F26" s="71">
        <v>11</v>
      </c>
      <c r="G26" s="72">
        <v>14133722</v>
      </c>
      <c r="H26" s="70">
        <v>0</v>
      </c>
      <c r="I26" s="70">
        <v>0</v>
      </c>
      <c r="J26" s="70">
        <v>14133722</v>
      </c>
      <c r="K26" s="70">
        <v>53385</v>
      </c>
      <c r="L26" s="70">
        <v>0</v>
      </c>
      <c r="M26" s="70">
        <v>0</v>
      </c>
      <c r="N26" s="71">
        <v>53385</v>
      </c>
      <c r="O26" s="72">
        <v>8171</v>
      </c>
      <c r="P26" s="70">
        <v>0</v>
      </c>
      <c r="Q26" s="70">
        <v>8171</v>
      </c>
      <c r="R26" s="70">
        <v>3822</v>
      </c>
      <c r="S26" s="70">
        <v>1352</v>
      </c>
      <c r="T26" s="70">
        <v>11873</v>
      </c>
      <c r="U26" s="71">
        <v>14212325</v>
      </c>
    </row>
    <row r="27" spans="1:21" ht="24" customHeight="1" x14ac:dyDescent="0.2">
      <c r="A27" s="69">
        <v>18</v>
      </c>
      <c r="B27" s="256" t="s">
        <v>40</v>
      </c>
      <c r="C27" s="72">
        <v>4693</v>
      </c>
      <c r="D27" s="70">
        <v>444</v>
      </c>
      <c r="E27" s="70">
        <v>5137</v>
      </c>
      <c r="F27" s="71">
        <v>9</v>
      </c>
      <c r="G27" s="72">
        <v>14738826</v>
      </c>
      <c r="H27" s="70">
        <v>0</v>
      </c>
      <c r="I27" s="70">
        <v>0</v>
      </c>
      <c r="J27" s="70">
        <v>14738826</v>
      </c>
      <c r="K27" s="70">
        <v>132965</v>
      </c>
      <c r="L27" s="70">
        <v>0</v>
      </c>
      <c r="M27" s="70">
        <v>0</v>
      </c>
      <c r="N27" s="71">
        <v>132965</v>
      </c>
      <c r="O27" s="72">
        <v>0</v>
      </c>
      <c r="P27" s="70">
        <v>0</v>
      </c>
      <c r="Q27" s="70">
        <v>0</v>
      </c>
      <c r="R27" s="70">
        <v>5505</v>
      </c>
      <c r="S27" s="70">
        <v>2242</v>
      </c>
      <c r="T27" s="70">
        <v>4555</v>
      </c>
      <c r="U27" s="71">
        <v>14884093</v>
      </c>
    </row>
    <row r="28" spans="1:21" ht="24" customHeight="1" x14ac:dyDescent="0.2">
      <c r="A28" s="69">
        <v>19</v>
      </c>
      <c r="B28" s="256" t="s">
        <v>41</v>
      </c>
      <c r="C28" s="72">
        <v>5852</v>
      </c>
      <c r="D28" s="70">
        <v>613</v>
      </c>
      <c r="E28" s="70">
        <v>6465</v>
      </c>
      <c r="F28" s="71">
        <v>8</v>
      </c>
      <c r="G28" s="72">
        <v>17990948</v>
      </c>
      <c r="H28" s="70">
        <v>0</v>
      </c>
      <c r="I28" s="70">
        <v>0</v>
      </c>
      <c r="J28" s="70">
        <v>17990948</v>
      </c>
      <c r="K28" s="70">
        <v>142697</v>
      </c>
      <c r="L28" s="70">
        <v>0</v>
      </c>
      <c r="M28" s="70">
        <v>0</v>
      </c>
      <c r="N28" s="71">
        <v>142697</v>
      </c>
      <c r="O28" s="72">
        <v>0</v>
      </c>
      <c r="P28" s="70">
        <v>45837</v>
      </c>
      <c r="Q28" s="70">
        <v>45837</v>
      </c>
      <c r="R28" s="70">
        <v>27905</v>
      </c>
      <c r="S28" s="70">
        <v>12769</v>
      </c>
      <c r="T28" s="70">
        <v>5815</v>
      </c>
      <c r="U28" s="71">
        <v>18225971</v>
      </c>
    </row>
    <row r="29" spans="1:21" ht="24" customHeight="1" x14ac:dyDescent="0.2">
      <c r="A29" s="69">
        <v>20</v>
      </c>
      <c r="B29" s="256" t="s">
        <v>42</v>
      </c>
      <c r="C29" s="72">
        <v>15653</v>
      </c>
      <c r="D29" s="70">
        <v>1528</v>
      </c>
      <c r="E29" s="70">
        <v>17181</v>
      </c>
      <c r="F29" s="71">
        <v>25</v>
      </c>
      <c r="G29" s="72">
        <v>51304798</v>
      </c>
      <c r="H29" s="70">
        <v>0</v>
      </c>
      <c r="I29" s="70">
        <v>0</v>
      </c>
      <c r="J29" s="70">
        <v>51304798</v>
      </c>
      <c r="K29" s="70">
        <v>781356</v>
      </c>
      <c r="L29" s="70">
        <v>21742</v>
      </c>
      <c r="M29" s="70">
        <v>0</v>
      </c>
      <c r="N29" s="71">
        <v>803098</v>
      </c>
      <c r="O29" s="72">
        <v>3297</v>
      </c>
      <c r="P29" s="70">
        <v>0</v>
      </c>
      <c r="Q29" s="70">
        <v>3297</v>
      </c>
      <c r="R29" s="70">
        <v>288312</v>
      </c>
      <c r="S29" s="70">
        <v>15520</v>
      </c>
      <c r="T29" s="70">
        <v>30038</v>
      </c>
      <c r="U29" s="71">
        <v>52445063</v>
      </c>
    </row>
    <row r="30" spans="1:21" ht="24" customHeight="1" x14ac:dyDescent="0.2">
      <c r="A30" s="69">
        <v>21</v>
      </c>
      <c r="B30" s="256" t="s">
        <v>43</v>
      </c>
      <c r="C30" s="72">
        <v>10735</v>
      </c>
      <c r="D30" s="70">
        <v>1018</v>
      </c>
      <c r="E30" s="70">
        <v>11753</v>
      </c>
      <c r="F30" s="71">
        <v>27</v>
      </c>
      <c r="G30" s="72">
        <v>35106761</v>
      </c>
      <c r="H30" s="70">
        <v>0</v>
      </c>
      <c r="I30" s="70">
        <v>0</v>
      </c>
      <c r="J30" s="70">
        <v>35106761</v>
      </c>
      <c r="K30" s="70">
        <v>848468</v>
      </c>
      <c r="L30" s="70">
        <v>190302</v>
      </c>
      <c r="M30" s="70">
        <v>0</v>
      </c>
      <c r="N30" s="71">
        <v>1038770</v>
      </c>
      <c r="O30" s="72">
        <v>0</v>
      </c>
      <c r="P30" s="70">
        <v>0</v>
      </c>
      <c r="Q30" s="70">
        <v>0</v>
      </c>
      <c r="R30" s="70">
        <v>137409</v>
      </c>
      <c r="S30" s="70">
        <v>6209</v>
      </c>
      <c r="T30" s="70">
        <v>11766</v>
      </c>
      <c r="U30" s="71">
        <v>36300915</v>
      </c>
    </row>
    <row r="31" spans="1:21" ht="24" customHeight="1" x14ac:dyDescent="0.2">
      <c r="A31" s="69">
        <v>22</v>
      </c>
      <c r="B31" s="256" t="s">
        <v>44</v>
      </c>
      <c r="C31" s="72">
        <v>4602</v>
      </c>
      <c r="D31" s="70">
        <v>394</v>
      </c>
      <c r="E31" s="70">
        <v>4996</v>
      </c>
      <c r="F31" s="71">
        <v>7</v>
      </c>
      <c r="G31" s="72">
        <v>12629324</v>
      </c>
      <c r="H31" s="70">
        <v>2857</v>
      </c>
      <c r="I31" s="70">
        <v>0</v>
      </c>
      <c r="J31" s="70">
        <v>12632181</v>
      </c>
      <c r="K31" s="70">
        <v>99773</v>
      </c>
      <c r="L31" s="70">
        <v>0</v>
      </c>
      <c r="M31" s="70">
        <v>0</v>
      </c>
      <c r="N31" s="71">
        <v>99773</v>
      </c>
      <c r="O31" s="72">
        <v>21100</v>
      </c>
      <c r="P31" s="70">
        <v>0</v>
      </c>
      <c r="Q31" s="70">
        <v>21100</v>
      </c>
      <c r="R31" s="70">
        <v>11331</v>
      </c>
      <c r="S31" s="70">
        <v>4767</v>
      </c>
      <c r="T31" s="70">
        <v>12575</v>
      </c>
      <c r="U31" s="71">
        <v>12781727</v>
      </c>
    </row>
    <row r="32" spans="1:21" ht="24" customHeight="1" x14ac:dyDescent="0.2">
      <c r="A32" s="69">
        <v>23</v>
      </c>
      <c r="B32" s="256" t="s">
        <v>45</v>
      </c>
      <c r="C32" s="72">
        <v>12970</v>
      </c>
      <c r="D32" s="70">
        <v>946</v>
      </c>
      <c r="E32" s="70">
        <v>13916</v>
      </c>
      <c r="F32" s="71">
        <v>14</v>
      </c>
      <c r="G32" s="72">
        <v>43554134</v>
      </c>
      <c r="H32" s="70">
        <v>0</v>
      </c>
      <c r="I32" s="70">
        <v>4815</v>
      </c>
      <c r="J32" s="70">
        <v>43558949</v>
      </c>
      <c r="K32" s="70">
        <v>390879</v>
      </c>
      <c r="L32" s="70">
        <v>70972</v>
      </c>
      <c r="M32" s="70">
        <v>0</v>
      </c>
      <c r="N32" s="71">
        <v>461851</v>
      </c>
      <c r="O32" s="72">
        <v>0</v>
      </c>
      <c r="P32" s="70">
        <v>0</v>
      </c>
      <c r="Q32" s="70">
        <v>0</v>
      </c>
      <c r="R32" s="70">
        <v>165395</v>
      </c>
      <c r="S32" s="70">
        <v>4119</v>
      </c>
      <c r="T32" s="70">
        <v>10562</v>
      </c>
      <c r="U32" s="71">
        <v>44200876</v>
      </c>
    </row>
    <row r="33" spans="1:21" ht="24" customHeight="1" x14ac:dyDescent="0.2">
      <c r="A33" s="69">
        <v>24</v>
      </c>
      <c r="B33" s="256" t="s">
        <v>46</v>
      </c>
      <c r="C33" s="72">
        <v>9477</v>
      </c>
      <c r="D33" s="70">
        <v>829</v>
      </c>
      <c r="E33" s="70">
        <v>10306</v>
      </c>
      <c r="F33" s="71">
        <v>23</v>
      </c>
      <c r="G33" s="72">
        <v>25538695</v>
      </c>
      <c r="H33" s="70">
        <v>22024</v>
      </c>
      <c r="I33" s="70">
        <v>0</v>
      </c>
      <c r="J33" s="70">
        <v>25560719</v>
      </c>
      <c r="K33" s="70">
        <v>537308</v>
      </c>
      <c r="L33" s="70">
        <v>0</v>
      </c>
      <c r="M33" s="70">
        <v>0</v>
      </c>
      <c r="N33" s="71">
        <v>537308</v>
      </c>
      <c r="O33" s="72">
        <v>21482</v>
      </c>
      <c r="P33" s="70">
        <v>0</v>
      </c>
      <c r="Q33" s="70">
        <v>21482</v>
      </c>
      <c r="R33" s="70">
        <v>53352</v>
      </c>
      <c r="S33" s="70">
        <v>12367</v>
      </c>
      <c r="T33" s="70">
        <v>15078</v>
      </c>
      <c r="U33" s="71">
        <v>26200306</v>
      </c>
    </row>
    <row r="34" spans="1:21" ht="24" customHeight="1" x14ac:dyDescent="0.2">
      <c r="A34" s="73">
        <v>25</v>
      </c>
      <c r="B34" s="257" t="s">
        <v>211</v>
      </c>
      <c r="C34" s="77">
        <v>6424</v>
      </c>
      <c r="D34" s="75">
        <v>529</v>
      </c>
      <c r="E34" s="75">
        <v>6953</v>
      </c>
      <c r="F34" s="76">
        <v>11</v>
      </c>
      <c r="G34" s="77">
        <v>17707124</v>
      </c>
      <c r="H34" s="75">
        <v>5972</v>
      </c>
      <c r="I34" s="75">
        <v>0</v>
      </c>
      <c r="J34" s="75">
        <v>17713096</v>
      </c>
      <c r="K34" s="75">
        <v>45908</v>
      </c>
      <c r="L34" s="75">
        <v>0</v>
      </c>
      <c r="M34" s="75">
        <v>0</v>
      </c>
      <c r="N34" s="76">
        <v>45908</v>
      </c>
      <c r="O34" s="77">
        <v>0</v>
      </c>
      <c r="P34" s="75">
        <v>0</v>
      </c>
      <c r="Q34" s="75">
        <v>0</v>
      </c>
      <c r="R34" s="126">
        <v>11242</v>
      </c>
      <c r="S34" s="126">
        <v>9310</v>
      </c>
      <c r="T34" s="75">
        <v>11825</v>
      </c>
      <c r="U34" s="76">
        <v>17791381</v>
      </c>
    </row>
    <row r="35" spans="1:21" ht="24" customHeight="1" x14ac:dyDescent="0.2">
      <c r="A35" s="82"/>
      <c r="B35" s="258" t="s">
        <v>307</v>
      </c>
      <c r="C35" s="263">
        <f>SUM(C24:C34)</f>
        <v>97341</v>
      </c>
      <c r="D35" s="78">
        <f t="shared" ref="D35:U35" si="1">SUM(D24:D34)</f>
        <v>8806</v>
      </c>
      <c r="E35" s="78">
        <f t="shared" si="1"/>
        <v>106147</v>
      </c>
      <c r="F35" s="244">
        <f t="shared" si="1"/>
        <v>166</v>
      </c>
      <c r="G35" s="263">
        <f t="shared" si="1"/>
        <v>302390778</v>
      </c>
      <c r="H35" s="78">
        <f t="shared" si="1"/>
        <v>41353</v>
      </c>
      <c r="I35" s="78">
        <f t="shared" si="1"/>
        <v>4815</v>
      </c>
      <c r="J35" s="78">
        <f t="shared" si="1"/>
        <v>302436946</v>
      </c>
      <c r="K35" s="78">
        <f t="shared" si="1"/>
        <v>3626676</v>
      </c>
      <c r="L35" s="78">
        <f t="shared" si="1"/>
        <v>310828</v>
      </c>
      <c r="M35" s="78">
        <f t="shared" si="1"/>
        <v>20562</v>
      </c>
      <c r="N35" s="244">
        <f t="shared" si="1"/>
        <v>3958066</v>
      </c>
      <c r="O35" s="263">
        <f t="shared" si="1"/>
        <v>56598</v>
      </c>
      <c r="P35" s="78">
        <f t="shared" si="1"/>
        <v>45837</v>
      </c>
      <c r="Q35" s="78">
        <f t="shared" si="1"/>
        <v>102435</v>
      </c>
      <c r="R35" s="78">
        <f>SUM(R24:R34)</f>
        <v>840152</v>
      </c>
      <c r="S35" s="78">
        <f t="shared" si="1"/>
        <v>80587</v>
      </c>
      <c r="T35" s="78">
        <f t="shared" si="1"/>
        <v>127352</v>
      </c>
      <c r="U35" s="244">
        <f t="shared" si="1"/>
        <v>307545538</v>
      </c>
    </row>
    <row r="36" spans="1:21" ht="24" customHeight="1" thickBot="1" x14ac:dyDescent="0.2">
      <c r="A36" s="83"/>
      <c r="B36" s="259" t="s">
        <v>47</v>
      </c>
      <c r="C36" s="264">
        <f t="shared" ref="C36:U36" si="2">SUM(C23,C35)</f>
        <v>808453</v>
      </c>
      <c r="D36" s="84">
        <f t="shared" si="2"/>
        <v>68383</v>
      </c>
      <c r="E36" s="84">
        <f t="shared" si="2"/>
        <v>876836</v>
      </c>
      <c r="F36" s="245">
        <f t="shared" si="2"/>
        <v>1357</v>
      </c>
      <c r="G36" s="264">
        <f t="shared" si="2"/>
        <v>2616266528</v>
      </c>
      <c r="H36" s="84">
        <f t="shared" si="2"/>
        <v>164287</v>
      </c>
      <c r="I36" s="84">
        <f t="shared" si="2"/>
        <v>4815</v>
      </c>
      <c r="J36" s="84">
        <f t="shared" si="2"/>
        <v>2616435630</v>
      </c>
      <c r="K36" s="84">
        <f t="shared" si="2"/>
        <v>33592495</v>
      </c>
      <c r="L36" s="84">
        <f t="shared" si="2"/>
        <v>2621172</v>
      </c>
      <c r="M36" s="84">
        <f t="shared" si="2"/>
        <v>268572</v>
      </c>
      <c r="N36" s="245">
        <f t="shared" si="2"/>
        <v>36482239</v>
      </c>
      <c r="O36" s="264">
        <f t="shared" si="2"/>
        <v>441411</v>
      </c>
      <c r="P36" s="84">
        <f t="shared" si="2"/>
        <v>48108</v>
      </c>
      <c r="Q36" s="84">
        <f t="shared" si="2"/>
        <v>489519</v>
      </c>
      <c r="R36" s="84">
        <f>SUM(R23,R35)</f>
        <v>12422039</v>
      </c>
      <c r="S36" s="84">
        <f t="shared" si="2"/>
        <v>1028878</v>
      </c>
      <c r="T36" s="84">
        <f t="shared" si="2"/>
        <v>1429016</v>
      </c>
      <c r="U36" s="245">
        <f t="shared" si="2"/>
        <v>2668287321</v>
      </c>
    </row>
    <row r="38" spans="1:21" x14ac:dyDescent="0.15">
      <c r="B38" s="160" t="s">
        <v>481</v>
      </c>
      <c r="C38" s="7">
        <f>SUM(C9:C22,C24:C34)</f>
        <v>808453</v>
      </c>
      <c r="D38" s="7">
        <f>SUM(D9:D22,D24:D34)</f>
        <v>68383</v>
      </c>
      <c r="E38" s="7">
        <f>SUM(C38:D38)</f>
        <v>876836</v>
      </c>
      <c r="F38" s="7">
        <f>SUM(F9:F22,F24:F34)</f>
        <v>1357</v>
      </c>
      <c r="G38" s="7">
        <f>SUM(G9:G22,G24:G34)</f>
        <v>2616266528</v>
      </c>
      <c r="H38" s="7">
        <f>SUM(H9:H22,H24:H34)</f>
        <v>164287</v>
      </c>
      <c r="I38" s="7">
        <f>SUM(I9:I22,I24:I34)</f>
        <v>4815</v>
      </c>
      <c r="J38" s="7">
        <f>SUM(G38:I38)</f>
        <v>2616435630</v>
      </c>
      <c r="K38" s="7">
        <f>SUM(K9:K22,K24:K34)</f>
        <v>33592495</v>
      </c>
      <c r="L38" s="7">
        <f>SUM(L9:L22,L24:L34)</f>
        <v>2621172</v>
      </c>
      <c r="M38" s="7">
        <f>SUM(M9:M22,M24:M34)</f>
        <v>268572</v>
      </c>
      <c r="N38" s="7">
        <f>SUM(K38:M38)</f>
        <v>36482239</v>
      </c>
      <c r="O38" s="7">
        <f>SUM(O9:O22,O24:O34)</f>
        <v>441411</v>
      </c>
      <c r="P38" s="7">
        <f>SUM(P9:P22,P24:P34)</f>
        <v>48108</v>
      </c>
      <c r="Q38" s="7">
        <f>SUM(O38:P38)</f>
        <v>489519</v>
      </c>
      <c r="R38" s="7">
        <f>SUM(R9:R22,R24:R34)</f>
        <v>12422039</v>
      </c>
      <c r="S38" s="7">
        <f>SUM(S9:S22,S24:S34)</f>
        <v>1028878</v>
      </c>
      <c r="T38" s="7">
        <f>SUM(T9:T22,T24:T34)</f>
        <v>1429016</v>
      </c>
      <c r="U38" s="7">
        <f>SUM(J38,N38,Q38,R38:T38)</f>
        <v>2668287321</v>
      </c>
    </row>
    <row r="39" spans="1:21" x14ac:dyDescent="0.15">
      <c r="C39" s="7">
        <f>C36-C38</f>
        <v>0</v>
      </c>
      <c r="D39" s="7">
        <f t="shared" ref="D39:U39" si="3">D36-D38</f>
        <v>0</v>
      </c>
      <c r="E39" s="7">
        <f t="shared" si="3"/>
        <v>0</v>
      </c>
      <c r="F39" s="7">
        <f t="shared" si="3"/>
        <v>0</v>
      </c>
      <c r="G39" s="7">
        <f t="shared" si="3"/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  <c r="L39" s="7">
        <f t="shared" si="3"/>
        <v>0</v>
      </c>
      <c r="M39" s="7">
        <f t="shared" si="3"/>
        <v>0</v>
      </c>
      <c r="N39" s="7">
        <f t="shared" si="3"/>
        <v>0</v>
      </c>
      <c r="O39" s="7">
        <f t="shared" si="3"/>
        <v>0</v>
      </c>
      <c r="P39" s="7">
        <f t="shared" si="3"/>
        <v>0</v>
      </c>
      <c r="Q39" s="7">
        <f t="shared" si="3"/>
        <v>0</v>
      </c>
      <c r="R39" s="7">
        <f>R36-R38</f>
        <v>0</v>
      </c>
      <c r="S39" s="7">
        <f t="shared" si="3"/>
        <v>0</v>
      </c>
      <c r="T39" s="7">
        <f t="shared" si="3"/>
        <v>0</v>
      </c>
      <c r="U39" s="7">
        <f t="shared" si="3"/>
        <v>0</v>
      </c>
    </row>
  </sheetData>
  <sheetProtection selectLockedCells="1" selectUnlockedCells="1"/>
  <mergeCells count="1">
    <mergeCell ref="J4:K4"/>
  </mergeCells>
  <phoneticPr fontId="2"/>
  <pageMargins left="0.78740157480314965" right="0.59055118110236227" top="0.78740157480314965" bottom="0.78740157480314965" header="0.39370078740157483" footer="0.39370078740157483"/>
  <pageSetup paperSize="9" scale="53" firstPageNumber="33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24</vt:i4>
      </vt:variant>
    </vt:vector>
  </HeadingPairs>
  <TitlesOfParts>
    <vt:vector size="37" baseType="lpstr">
      <vt:lpstr>第１１表</vt:lpstr>
      <vt:lpstr>第１２表</vt:lpstr>
      <vt:lpstr>第１３表</vt:lpstr>
      <vt:lpstr>第１４表①</vt:lpstr>
      <vt:lpstr>第１４表②</vt:lpstr>
      <vt:lpstr>第１４表③</vt:lpstr>
      <vt:lpstr>第１５表</vt:lpstr>
      <vt:lpstr>第１６表</vt:lpstr>
      <vt:lpstr>第１７表①</vt:lpstr>
      <vt:lpstr>第１７表②</vt:lpstr>
      <vt:lpstr>第１７表③</vt:lpstr>
      <vt:lpstr>第１７表④</vt:lpstr>
      <vt:lpstr>第１８表</vt:lpstr>
      <vt:lpstr>第１１表!Print_Area</vt:lpstr>
      <vt:lpstr>第１２表!Print_Area</vt:lpstr>
      <vt:lpstr>第１３表!Print_Area</vt:lpstr>
      <vt:lpstr>第１４表①!Print_Area</vt:lpstr>
      <vt:lpstr>第１４表②!Print_Area</vt:lpstr>
      <vt:lpstr>第１４表③!Print_Area</vt:lpstr>
      <vt:lpstr>第１５表!Print_Area</vt:lpstr>
      <vt:lpstr>第１６表!Print_Area</vt:lpstr>
      <vt:lpstr>第１７表①!Print_Area</vt:lpstr>
      <vt:lpstr>第１７表②!Print_Area</vt:lpstr>
      <vt:lpstr>第１７表③!Print_Area</vt:lpstr>
      <vt:lpstr>第１７表④!Print_Area</vt:lpstr>
      <vt:lpstr>第１８表!Print_Area</vt:lpstr>
      <vt:lpstr>第１１表!Print_Titles</vt:lpstr>
      <vt:lpstr>第１３表!Print_Titles</vt:lpstr>
      <vt:lpstr>第１４表①!Print_Titles</vt:lpstr>
      <vt:lpstr>第１４表②!Print_Titles</vt:lpstr>
      <vt:lpstr>第１４表③!Print_Titles</vt:lpstr>
      <vt:lpstr>第１５表!Print_Titles</vt:lpstr>
      <vt:lpstr>第１７表①!Print_Titles</vt:lpstr>
      <vt:lpstr>第１７表②!Print_Titles</vt:lpstr>
      <vt:lpstr>第１７表③!Print_Titles</vt:lpstr>
      <vt:lpstr>第１７表④!Print_Titles</vt:lpstr>
      <vt:lpstr>第１８表!Print_Titles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2016-02-22T11:17:53Z</cp:lastPrinted>
  <dcterms:created xsi:type="dcterms:W3CDTF">2003-01-22T04:09:14Z</dcterms:created>
  <dcterms:modified xsi:type="dcterms:W3CDTF">2016-02-22T11:37:31Z</dcterms:modified>
</cp:coreProperties>
</file>