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7635" yWindow="-15" windowWidth="7680" windowHeight="8745" tabRatio="760" firstSheet="3" activeTab="12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第１４表①!$A$1:$V$36</definedName>
    <definedName name="_xlnm.Print_Area" localSheetId="4">第１４表②!$A$1:$AS$36</definedName>
    <definedName name="_xlnm.Print_Area" localSheetId="5">第１４表③!$A$1:$AB$36</definedName>
    <definedName name="_xlnm.Print_Area" localSheetId="6">第１５表!$A$1:$AN$36</definedName>
    <definedName name="_xlnm.Print_Area" localSheetId="7">第１６表!$A$1:$K$36</definedName>
    <definedName name="_xlnm.Print_Area" localSheetId="8">第１７表①!$A$1:$V$36</definedName>
    <definedName name="_xlnm.Print_Area" localSheetId="9">第１７表②!$A$1:$AC$36</definedName>
    <definedName name="_xlnm.Print_Area" localSheetId="10">第１７表③!$A$1:$R$36</definedName>
    <definedName name="_xlnm.Print_Area" localSheetId="11">第１７表④!$A$1:$AB$36</definedName>
    <definedName name="_xlnm.Print_Area" localSheetId="12">第１８表!$A$1:$AB$36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52511"/>
</workbook>
</file>

<file path=xl/calcChain.xml><?xml version="1.0" encoding="utf-8"?>
<calcChain xmlns="http://schemas.openxmlformats.org/spreadsheetml/2006/main">
  <c r="O38" i="16" l="1"/>
  <c r="P38" i="16"/>
  <c r="Q38" i="16"/>
  <c r="R38" i="16"/>
  <c r="O39" i="16"/>
  <c r="P39" i="16"/>
  <c r="Q39" i="16"/>
  <c r="R39" i="16"/>
  <c r="N38" i="16"/>
  <c r="K2" i="16"/>
  <c r="S2" i="16"/>
  <c r="R36" i="16"/>
  <c r="Q36" i="16"/>
  <c r="P36" i="16"/>
  <c r="O36" i="16"/>
  <c r="O35" i="16"/>
  <c r="P35" i="16"/>
  <c r="Q35" i="16"/>
  <c r="R35" i="16"/>
  <c r="O23" i="16"/>
  <c r="P23" i="16"/>
  <c r="Q23" i="16"/>
  <c r="R23" i="16"/>
  <c r="H38" i="16"/>
  <c r="H35" i="16"/>
  <c r="H23" i="16"/>
  <c r="H36" i="16" s="1"/>
  <c r="H39" i="16" l="1"/>
  <c r="F35" i="5"/>
  <c r="H23" i="5"/>
  <c r="I23" i="5"/>
  <c r="J23" i="5"/>
  <c r="K23" i="5"/>
  <c r="L23" i="5"/>
  <c r="M23" i="5"/>
  <c r="N23" i="5"/>
  <c r="O23" i="5"/>
  <c r="F23" i="5"/>
  <c r="G23" i="5"/>
  <c r="E35" i="16" l="1"/>
  <c r="E36" i="16" s="1"/>
  <c r="F35" i="16"/>
  <c r="G35" i="16"/>
  <c r="I35" i="16"/>
  <c r="J35" i="16"/>
  <c r="K35" i="16"/>
  <c r="L35" i="16"/>
  <c r="M35" i="16"/>
  <c r="N35" i="16"/>
  <c r="S35" i="16"/>
  <c r="T35" i="16"/>
  <c r="U35" i="16"/>
  <c r="V35" i="16"/>
  <c r="W35" i="16"/>
  <c r="X35" i="16"/>
  <c r="Y35" i="16"/>
  <c r="Z35" i="16"/>
  <c r="Z36" i="16" s="1"/>
  <c r="AA35" i="16"/>
  <c r="AB35" i="16"/>
  <c r="V36" i="16"/>
  <c r="E23" i="16"/>
  <c r="F23" i="16"/>
  <c r="G23" i="16"/>
  <c r="I23" i="16"/>
  <c r="J23" i="16"/>
  <c r="K23" i="16"/>
  <c r="L23" i="16"/>
  <c r="M23" i="16"/>
  <c r="N23" i="16"/>
  <c r="S23" i="16"/>
  <c r="T23" i="16"/>
  <c r="U23" i="16"/>
  <c r="V23" i="16"/>
  <c r="W23" i="16"/>
  <c r="X23" i="16"/>
  <c r="Y23" i="16"/>
  <c r="Z23" i="16"/>
  <c r="AA23" i="16"/>
  <c r="AB23" i="16"/>
  <c r="C35" i="16"/>
  <c r="D35" i="16"/>
  <c r="D36" i="16" s="1"/>
  <c r="C23" i="16"/>
  <c r="D23" i="16"/>
  <c r="L38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V35" i="15"/>
  <c r="W35" i="15"/>
  <c r="X35" i="15"/>
  <c r="Y35" i="15"/>
  <c r="Z35" i="15"/>
  <c r="AA35" i="15"/>
  <c r="AB35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C35" i="15"/>
  <c r="D35" i="15"/>
  <c r="C23" i="15"/>
  <c r="D23" i="15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C35" i="17"/>
  <c r="D35" i="17"/>
  <c r="E23" i="17"/>
  <c r="E36" i="17" s="1"/>
  <c r="F23" i="17"/>
  <c r="F36" i="17" s="1"/>
  <c r="G23" i="17"/>
  <c r="H23" i="17"/>
  <c r="I23" i="17"/>
  <c r="I36" i="17" s="1"/>
  <c r="J23" i="17"/>
  <c r="J36" i="17" s="1"/>
  <c r="K23" i="17"/>
  <c r="L23" i="17"/>
  <c r="M23" i="17"/>
  <c r="M36" i="17" s="1"/>
  <c r="N23" i="17"/>
  <c r="N36" i="17" s="1"/>
  <c r="O23" i="17"/>
  <c r="P23" i="17"/>
  <c r="Q23" i="17"/>
  <c r="Q36" i="17" s="1"/>
  <c r="R23" i="17"/>
  <c r="R36" i="17" s="1"/>
  <c r="C23" i="17"/>
  <c r="C36" i="17" s="1"/>
  <c r="D23" i="17"/>
  <c r="D36" i="17" s="1"/>
  <c r="E35" i="14"/>
  <c r="E36" i="14"/>
  <c r="E23" i="14"/>
  <c r="E38" i="14"/>
  <c r="E39" i="14" s="1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C23" i="14"/>
  <c r="D23" i="14"/>
  <c r="N35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C23" i="13"/>
  <c r="D23" i="13"/>
  <c r="E23" i="12"/>
  <c r="F23" i="12"/>
  <c r="G23" i="12"/>
  <c r="H23" i="12"/>
  <c r="I23" i="12"/>
  <c r="J23" i="12"/>
  <c r="K23" i="12"/>
  <c r="D23" i="12"/>
  <c r="C23" i="12"/>
  <c r="N36" i="16" l="1"/>
  <c r="J36" i="16"/>
  <c r="AA36" i="16"/>
  <c r="W36" i="16"/>
  <c r="S36" i="16"/>
  <c r="Y36" i="16"/>
  <c r="U36" i="16"/>
  <c r="AB36" i="16"/>
  <c r="X36" i="16"/>
  <c r="T36" i="16"/>
  <c r="C36" i="16"/>
  <c r="M36" i="16"/>
  <c r="G36" i="16"/>
  <c r="K36" i="16"/>
  <c r="F36" i="16"/>
  <c r="I36" i="16"/>
  <c r="L36" i="16"/>
  <c r="L39" i="15"/>
  <c r="D36" i="15"/>
  <c r="C36" i="15"/>
  <c r="P36" i="17"/>
  <c r="L36" i="17"/>
  <c r="H36" i="17"/>
  <c r="O36" i="17"/>
  <c r="K36" i="17"/>
  <c r="G36" i="17"/>
  <c r="E38" i="11"/>
  <c r="E39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E35" i="11"/>
  <c r="E36" i="11"/>
  <c r="D23" i="11"/>
  <c r="C23" i="11"/>
  <c r="E38" i="9"/>
  <c r="E39" i="9" s="1"/>
  <c r="E35" i="9"/>
  <c r="E36" i="9"/>
  <c r="E23" i="9"/>
  <c r="O38" i="10" l="1"/>
  <c r="O23" i="10"/>
  <c r="O35" i="10"/>
  <c r="E23" i="10"/>
  <c r="F23" i="10"/>
  <c r="G23" i="10"/>
  <c r="H23" i="10"/>
  <c r="I23" i="10"/>
  <c r="J23" i="10"/>
  <c r="K23" i="10"/>
  <c r="L23" i="10"/>
  <c r="M23" i="10"/>
  <c r="N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D23" i="10"/>
  <c r="C23" i="10"/>
  <c r="D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C23" i="9"/>
  <c r="S35" i="13" l="1"/>
  <c r="S36" i="13" s="1"/>
  <c r="AS35" i="9"/>
  <c r="AR35" i="9"/>
  <c r="AQ35" i="9"/>
  <c r="AP36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L35" i="10" l="1"/>
  <c r="L36" i="10" s="1"/>
  <c r="V23" i="8" l="1"/>
  <c r="Q23" i="8"/>
  <c r="R23" i="8"/>
  <c r="S23" i="8"/>
  <c r="T23" i="8"/>
  <c r="U23" i="8"/>
  <c r="P23" i="8"/>
  <c r="O23" i="8"/>
  <c r="N23" i="8"/>
  <c r="I23" i="8"/>
  <c r="J23" i="8"/>
  <c r="K23" i="8"/>
  <c r="L23" i="8"/>
  <c r="M23" i="8"/>
  <c r="H23" i="8"/>
  <c r="G23" i="8"/>
  <c r="E23" i="8"/>
  <c r="F23" i="8"/>
  <c r="D23" i="8"/>
  <c r="C23" i="8"/>
  <c r="K23" i="7"/>
  <c r="L23" i="7"/>
  <c r="M23" i="7"/>
  <c r="N23" i="7"/>
  <c r="J23" i="7"/>
  <c r="I23" i="7"/>
  <c r="D23" i="7"/>
  <c r="E23" i="7"/>
  <c r="F23" i="7"/>
  <c r="G23" i="7"/>
  <c r="H23" i="7"/>
  <c r="C23" i="7"/>
  <c r="Q23" i="5"/>
  <c r="R23" i="5"/>
  <c r="S23" i="5"/>
  <c r="T23" i="5"/>
  <c r="U23" i="5"/>
  <c r="P23" i="5"/>
  <c r="S35" i="8" l="1"/>
  <c r="S36" i="8" s="1"/>
  <c r="G23" i="6" l="1"/>
  <c r="F23" i="6"/>
  <c r="E23" i="6"/>
  <c r="D23" i="6"/>
  <c r="C23" i="6"/>
  <c r="N35" i="10" l="1"/>
  <c r="M35" i="10"/>
  <c r="K35" i="10"/>
  <c r="J35" i="10"/>
  <c r="I35" i="10"/>
  <c r="H35" i="10"/>
  <c r="G35" i="10"/>
  <c r="F35" i="10"/>
  <c r="E35" i="10"/>
  <c r="D35" i="10"/>
  <c r="C35" i="10"/>
  <c r="K38" i="15" l="1"/>
  <c r="N38" i="17"/>
  <c r="R38" i="13"/>
  <c r="R35" i="13"/>
  <c r="K38" i="10"/>
  <c r="C38" i="10"/>
  <c r="K36" i="10"/>
  <c r="AO38" i="9"/>
  <c r="AL38" i="9"/>
  <c r="AO36" i="9"/>
  <c r="O38" i="8"/>
  <c r="R35" i="8"/>
  <c r="R36" i="8" s="1"/>
  <c r="R39" i="8" s="1"/>
  <c r="R38" i="8"/>
  <c r="D38" i="16"/>
  <c r="E38" i="16"/>
  <c r="F38" i="16"/>
  <c r="G38" i="16"/>
  <c r="I38" i="16"/>
  <c r="I39" i="16" s="1"/>
  <c r="J38" i="16"/>
  <c r="J39" i="16" s="1"/>
  <c r="K38" i="16"/>
  <c r="L38" i="16"/>
  <c r="M38" i="16"/>
  <c r="S38" i="16"/>
  <c r="S39" i="16" s="1"/>
  <c r="T38" i="16"/>
  <c r="U38" i="16"/>
  <c r="U39" i="16" s="1"/>
  <c r="V38" i="16"/>
  <c r="V39" i="16" s="1"/>
  <c r="W38" i="16"/>
  <c r="X38" i="16"/>
  <c r="Y38" i="16"/>
  <c r="Z38" i="16"/>
  <c r="AA38" i="16"/>
  <c r="C38" i="16"/>
  <c r="D38" i="15"/>
  <c r="E38" i="15"/>
  <c r="F38" i="15"/>
  <c r="H38" i="15"/>
  <c r="I38" i="15"/>
  <c r="I39" i="15" s="1"/>
  <c r="M38" i="15"/>
  <c r="N38" i="15"/>
  <c r="P38" i="15"/>
  <c r="Q38" i="15"/>
  <c r="R38" i="15"/>
  <c r="S38" i="15"/>
  <c r="S39" i="15" s="1"/>
  <c r="T38" i="15"/>
  <c r="V38" i="15"/>
  <c r="W38" i="15"/>
  <c r="X38" i="15"/>
  <c r="Y38" i="15"/>
  <c r="Z38" i="15"/>
  <c r="AA38" i="15"/>
  <c r="C38" i="15"/>
  <c r="D38" i="17"/>
  <c r="D39" i="17" s="1"/>
  <c r="E38" i="17"/>
  <c r="G38" i="17"/>
  <c r="H38" i="17"/>
  <c r="I38" i="17"/>
  <c r="K38" i="17"/>
  <c r="K39" i="17" s="1"/>
  <c r="L38" i="17"/>
  <c r="P38" i="17"/>
  <c r="Q38" i="17"/>
  <c r="C38" i="17"/>
  <c r="F38" i="17" s="1"/>
  <c r="D38" i="14"/>
  <c r="F38" i="14"/>
  <c r="G38" i="14"/>
  <c r="H38" i="14"/>
  <c r="I38" i="14"/>
  <c r="J38" i="14"/>
  <c r="K38" i="14"/>
  <c r="M38" i="14"/>
  <c r="N38" i="14"/>
  <c r="P38" i="14"/>
  <c r="Q38" i="14"/>
  <c r="R38" i="14"/>
  <c r="S38" i="14"/>
  <c r="U38" i="14"/>
  <c r="V38" i="14"/>
  <c r="W38" i="14"/>
  <c r="X38" i="14"/>
  <c r="Y38" i="14"/>
  <c r="AA38" i="14"/>
  <c r="AB38" i="14"/>
  <c r="C38" i="14"/>
  <c r="D38" i="13"/>
  <c r="F38" i="13"/>
  <c r="G38" i="13"/>
  <c r="H38" i="13"/>
  <c r="I38" i="13"/>
  <c r="K38" i="13"/>
  <c r="L38" i="13"/>
  <c r="M38" i="13"/>
  <c r="O38" i="13"/>
  <c r="P38" i="13"/>
  <c r="T38" i="13"/>
  <c r="U38" i="13"/>
  <c r="C38" i="13"/>
  <c r="E38" i="13" s="1"/>
  <c r="D38" i="10"/>
  <c r="E38" i="10"/>
  <c r="F38" i="10"/>
  <c r="H38" i="10"/>
  <c r="I38" i="10"/>
  <c r="M38" i="10"/>
  <c r="N38" i="10"/>
  <c r="P38" i="10"/>
  <c r="Q38" i="10"/>
  <c r="R38" i="10"/>
  <c r="S38" i="10"/>
  <c r="T38" i="10"/>
  <c r="V38" i="10"/>
  <c r="W38" i="10"/>
  <c r="X38" i="10"/>
  <c r="Y38" i="10"/>
  <c r="Z38" i="10"/>
  <c r="AA38" i="10"/>
  <c r="D38" i="9"/>
  <c r="F38" i="9"/>
  <c r="G38" i="9"/>
  <c r="H38" i="9"/>
  <c r="I38" i="9"/>
  <c r="J38" i="9"/>
  <c r="K38" i="9"/>
  <c r="M38" i="9"/>
  <c r="N38" i="9"/>
  <c r="P38" i="9"/>
  <c r="Q38" i="9"/>
  <c r="R38" i="9"/>
  <c r="S38" i="9"/>
  <c r="U38" i="9"/>
  <c r="V38" i="9"/>
  <c r="W38" i="9"/>
  <c r="X38" i="9"/>
  <c r="Y38" i="9"/>
  <c r="AA38" i="9"/>
  <c r="AB38" i="9"/>
  <c r="AD38" i="9"/>
  <c r="AE38" i="9"/>
  <c r="AF38" i="9"/>
  <c r="AH38" i="9"/>
  <c r="AI38" i="9"/>
  <c r="AJ38" i="9"/>
  <c r="AM38" i="9"/>
  <c r="AQ38" i="9"/>
  <c r="AR38" i="9"/>
  <c r="C38" i="9"/>
  <c r="G38" i="8"/>
  <c r="H38" i="8"/>
  <c r="I38" i="8"/>
  <c r="K38" i="8"/>
  <c r="L38" i="8"/>
  <c r="M38" i="8"/>
  <c r="P38" i="8"/>
  <c r="T38" i="8"/>
  <c r="U38" i="8"/>
  <c r="F38" i="8"/>
  <c r="D38" i="8"/>
  <c r="E38" i="8" s="1"/>
  <c r="C38" i="8"/>
  <c r="D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C38" i="11"/>
  <c r="J35" i="11"/>
  <c r="K35" i="11"/>
  <c r="L35" i="11"/>
  <c r="L36" i="11" s="1"/>
  <c r="L39" i="11" s="1"/>
  <c r="M35" i="11"/>
  <c r="J36" i="11"/>
  <c r="J39" i="11" s="1"/>
  <c r="K36" i="11"/>
  <c r="K39" i="11" s="1"/>
  <c r="D38" i="12"/>
  <c r="E38" i="12"/>
  <c r="F38" i="12"/>
  <c r="G38" i="12"/>
  <c r="H38" i="12"/>
  <c r="I38" i="12"/>
  <c r="J38" i="12"/>
  <c r="K38" i="12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M38" i="7"/>
  <c r="H38" i="7"/>
  <c r="G38" i="7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C38" i="5"/>
  <c r="E38" i="5" s="1"/>
  <c r="P2" i="15"/>
  <c r="K2" i="15"/>
  <c r="K2" i="17"/>
  <c r="V2" i="14"/>
  <c r="Q2" i="14"/>
  <c r="J2" i="14"/>
  <c r="O2" i="13"/>
  <c r="G2" i="13"/>
  <c r="AE2" i="11"/>
  <c r="W2" i="11"/>
  <c r="P2" i="11"/>
  <c r="P2" i="10"/>
  <c r="K2" i="10"/>
  <c r="AL2" i="9"/>
  <c r="AD2" i="9"/>
  <c r="V2" i="9"/>
  <c r="Q2" i="9"/>
  <c r="J2" i="9"/>
  <c r="O2" i="8"/>
  <c r="G2" i="8"/>
  <c r="P2" i="5"/>
  <c r="F2" i="5"/>
  <c r="E39" i="16"/>
  <c r="N39" i="16"/>
  <c r="Y39" i="16"/>
  <c r="D39" i="16"/>
  <c r="M39" i="16"/>
  <c r="D39" i="15"/>
  <c r="E39" i="15"/>
  <c r="H39" i="17"/>
  <c r="I39" i="17"/>
  <c r="D35" i="14"/>
  <c r="F35" i="14"/>
  <c r="G35" i="14"/>
  <c r="H35" i="14"/>
  <c r="H36" i="14" s="1"/>
  <c r="I35" i="14"/>
  <c r="I36" i="14" s="1"/>
  <c r="J35" i="14"/>
  <c r="J36" i="14" s="1"/>
  <c r="K35" i="14"/>
  <c r="K36" i="14" s="1"/>
  <c r="L35" i="14"/>
  <c r="L36" i="14" s="1"/>
  <c r="M35" i="14"/>
  <c r="N35" i="14"/>
  <c r="N36" i="14" s="1"/>
  <c r="N39" i="14" s="1"/>
  <c r="O35" i="14"/>
  <c r="P35" i="14"/>
  <c r="Q35" i="14"/>
  <c r="R35" i="14"/>
  <c r="S35" i="14"/>
  <c r="S36" i="14" s="1"/>
  <c r="S39" i="14" s="1"/>
  <c r="T35" i="14"/>
  <c r="U35" i="14"/>
  <c r="V35" i="14"/>
  <c r="V36" i="14" s="1"/>
  <c r="V39" i="14" s="1"/>
  <c r="W35" i="14"/>
  <c r="W36" i="14" s="1"/>
  <c r="X35" i="14"/>
  <c r="X36" i="14" s="1"/>
  <c r="Y35" i="14"/>
  <c r="Z35" i="14"/>
  <c r="Z36" i="14" s="1"/>
  <c r="AA35" i="14"/>
  <c r="AB35" i="14"/>
  <c r="AC35" i="14"/>
  <c r="F36" i="14"/>
  <c r="G36" i="14"/>
  <c r="C35" i="14"/>
  <c r="C36" i="14" s="1"/>
  <c r="C39" i="14" s="1"/>
  <c r="D35" i="13"/>
  <c r="E35" i="13"/>
  <c r="F35" i="13"/>
  <c r="G35" i="13"/>
  <c r="G36" i="13" s="1"/>
  <c r="H35" i="13"/>
  <c r="I35" i="13"/>
  <c r="I36" i="13" s="1"/>
  <c r="J35" i="13"/>
  <c r="K35" i="13"/>
  <c r="K36" i="13" s="1"/>
  <c r="K39" i="13" s="1"/>
  <c r="L35" i="13"/>
  <c r="M35" i="13"/>
  <c r="O35" i="13"/>
  <c r="P35" i="13"/>
  <c r="Q35" i="13"/>
  <c r="T35" i="13"/>
  <c r="U35" i="13"/>
  <c r="U36" i="13" s="1"/>
  <c r="U39" i="13" s="1"/>
  <c r="V35" i="13"/>
  <c r="V36" i="13" s="1"/>
  <c r="C35" i="13"/>
  <c r="D36" i="13"/>
  <c r="L36" i="13"/>
  <c r="L39" i="13" s="1"/>
  <c r="P36" i="13"/>
  <c r="C35" i="12"/>
  <c r="E36" i="12"/>
  <c r="E39" i="12" s="1"/>
  <c r="C36" i="12"/>
  <c r="C39" i="12" s="1"/>
  <c r="D35" i="12"/>
  <c r="E35" i="12"/>
  <c r="F35" i="12"/>
  <c r="F36" i="12" s="1"/>
  <c r="G35" i="12"/>
  <c r="G36" i="12" s="1"/>
  <c r="G39" i="12" s="1"/>
  <c r="H35" i="12"/>
  <c r="I35" i="12"/>
  <c r="J35" i="12"/>
  <c r="J36" i="12" s="1"/>
  <c r="K35" i="12"/>
  <c r="K36" i="12" s="1"/>
  <c r="D35" i="11"/>
  <c r="F35" i="11"/>
  <c r="G35" i="11"/>
  <c r="H35" i="11"/>
  <c r="I35" i="11"/>
  <c r="N35" i="11"/>
  <c r="O35" i="11"/>
  <c r="O36" i="11" s="1"/>
  <c r="P35" i="11"/>
  <c r="Q35" i="11"/>
  <c r="R35" i="11"/>
  <c r="S35" i="11"/>
  <c r="S36" i="11" s="1"/>
  <c r="T35" i="11"/>
  <c r="T36" i="11" s="1"/>
  <c r="U35" i="11"/>
  <c r="U36" i="11" s="1"/>
  <c r="V35" i="11"/>
  <c r="W35" i="11"/>
  <c r="W36" i="11" s="1"/>
  <c r="X35" i="11"/>
  <c r="X36" i="11" s="1"/>
  <c r="Y35" i="11"/>
  <c r="Y36" i="11" s="1"/>
  <c r="Z35" i="11"/>
  <c r="Z36" i="11" s="1"/>
  <c r="AA35" i="11"/>
  <c r="AA36" i="11" s="1"/>
  <c r="AA39" i="11" s="1"/>
  <c r="AB35" i="11"/>
  <c r="AC35" i="11"/>
  <c r="AD35" i="11"/>
  <c r="AD36" i="11" s="1"/>
  <c r="AE35" i="11"/>
  <c r="AE36" i="11" s="1"/>
  <c r="AE39" i="11" s="1"/>
  <c r="AF35" i="11"/>
  <c r="AG35" i="11"/>
  <c r="AH35" i="11"/>
  <c r="AI35" i="11"/>
  <c r="AJ35" i="11"/>
  <c r="AK35" i="11"/>
  <c r="AL35" i="11"/>
  <c r="AM35" i="11"/>
  <c r="AM36" i="11" s="1"/>
  <c r="AM39" i="11" s="1"/>
  <c r="AN35" i="11"/>
  <c r="C35" i="11"/>
  <c r="F36" i="11"/>
  <c r="N36" i="11"/>
  <c r="V36" i="11"/>
  <c r="AJ36" i="11"/>
  <c r="AJ39" i="11" s="1"/>
  <c r="P35" i="10"/>
  <c r="P36" i="10" s="1"/>
  <c r="Q35" i="10"/>
  <c r="Q36" i="10" s="1"/>
  <c r="Q39" i="10" s="1"/>
  <c r="R35" i="10"/>
  <c r="S35" i="10"/>
  <c r="T35" i="10"/>
  <c r="T36" i="10" s="1"/>
  <c r="U35" i="10"/>
  <c r="U36" i="10" s="1"/>
  <c r="V35" i="10"/>
  <c r="W35" i="10"/>
  <c r="X35" i="10"/>
  <c r="X36" i="10" s="1"/>
  <c r="Y35" i="10"/>
  <c r="Y36" i="10" s="1"/>
  <c r="Y39" i="10" s="1"/>
  <c r="Z35" i="10"/>
  <c r="AA35" i="10"/>
  <c r="AB35" i="10"/>
  <c r="D36" i="10"/>
  <c r="E36" i="10"/>
  <c r="F36" i="10"/>
  <c r="G36" i="10"/>
  <c r="H36" i="10"/>
  <c r="I36" i="10"/>
  <c r="J36" i="10"/>
  <c r="M36" i="10"/>
  <c r="N36" i="10"/>
  <c r="O36" i="10"/>
  <c r="S36" i="10"/>
  <c r="V36" i="10"/>
  <c r="W36" i="10"/>
  <c r="W39" i="10" s="1"/>
  <c r="Z36" i="10"/>
  <c r="AB36" i="10"/>
  <c r="C36" i="10"/>
  <c r="D35" i="8"/>
  <c r="E35" i="8"/>
  <c r="F35" i="8"/>
  <c r="F36" i="8" s="1"/>
  <c r="C35" i="8"/>
  <c r="D36" i="8"/>
  <c r="C36" i="8"/>
  <c r="C39" i="8" s="1"/>
  <c r="D35" i="9"/>
  <c r="D36" i="9" s="1"/>
  <c r="F35" i="9"/>
  <c r="F36" i="9" s="1"/>
  <c r="G35" i="9"/>
  <c r="G36" i="9" s="1"/>
  <c r="H35" i="9"/>
  <c r="H36" i="9" s="1"/>
  <c r="I35" i="9"/>
  <c r="I36" i="9" s="1"/>
  <c r="J35" i="9"/>
  <c r="K35" i="9"/>
  <c r="K36" i="9" s="1"/>
  <c r="L35" i="9"/>
  <c r="L36" i="9" s="1"/>
  <c r="M35" i="9"/>
  <c r="N35" i="9"/>
  <c r="O35" i="9"/>
  <c r="O36" i="9" s="1"/>
  <c r="P35" i="9"/>
  <c r="P36" i="9" s="1"/>
  <c r="Q35" i="9"/>
  <c r="R35" i="9"/>
  <c r="S35" i="9"/>
  <c r="S36" i="9" s="1"/>
  <c r="T35" i="9"/>
  <c r="T36" i="9" s="1"/>
  <c r="U35" i="9"/>
  <c r="U36" i="9" s="1"/>
  <c r="V35" i="9"/>
  <c r="W35" i="9"/>
  <c r="W36" i="9" s="1"/>
  <c r="X35" i="9"/>
  <c r="X36" i="9" s="1"/>
  <c r="Y35" i="9"/>
  <c r="Y36" i="9" s="1"/>
  <c r="Z35" i="9"/>
  <c r="AA35" i="9"/>
  <c r="AA36" i="9" s="1"/>
  <c r="AB35" i="9"/>
  <c r="AB36" i="9" s="1"/>
  <c r="AC35" i="9"/>
  <c r="AC36" i="9" s="1"/>
  <c r="AD36" i="9"/>
  <c r="AF36" i="9"/>
  <c r="AG36" i="9"/>
  <c r="AH36" i="9"/>
  <c r="AJ36" i="9"/>
  <c r="AK36" i="9"/>
  <c r="AL36" i="9"/>
  <c r="AM36" i="9"/>
  <c r="AN36" i="9"/>
  <c r="AQ36" i="9"/>
  <c r="AR36" i="9"/>
  <c r="C35" i="9"/>
  <c r="C36" i="9" s="1"/>
  <c r="G35" i="8"/>
  <c r="H35" i="8"/>
  <c r="H36" i="8" s="1"/>
  <c r="I35" i="8"/>
  <c r="I36" i="8" s="1"/>
  <c r="J35" i="8"/>
  <c r="J36" i="8"/>
  <c r="K35" i="8"/>
  <c r="K36" i="8" s="1"/>
  <c r="K39" i="8" s="1"/>
  <c r="L35" i="8"/>
  <c r="L36" i="8" s="1"/>
  <c r="M35" i="8"/>
  <c r="M36" i="8"/>
  <c r="N35" i="8"/>
  <c r="N36" i="8" s="1"/>
  <c r="O35" i="8"/>
  <c r="O36" i="8" s="1"/>
  <c r="O39" i="8" s="1"/>
  <c r="P35" i="8"/>
  <c r="Q35" i="8"/>
  <c r="T35" i="8"/>
  <c r="U35" i="8"/>
  <c r="U36" i="8" s="1"/>
  <c r="V35" i="8"/>
  <c r="T36" i="8"/>
  <c r="J35" i="7"/>
  <c r="K35" i="7"/>
  <c r="L35" i="7"/>
  <c r="L36" i="7" s="1"/>
  <c r="M35" i="7"/>
  <c r="M36" i="7" s="1"/>
  <c r="N35" i="7"/>
  <c r="N36" i="7" s="1"/>
  <c r="I35" i="7"/>
  <c r="I36" i="7" s="1"/>
  <c r="D35" i="7"/>
  <c r="E35" i="7"/>
  <c r="F35" i="7"/>
  <c r="F36" i="7" s="1"/>
  <c r="G35" i="7"/>
  <c r="G36" i="7" s="1"/>
  <c r="H35" i="7"/>
  <c r="H36" i="7" s="1"/>
  <c r="C35" i="7"/>
  <c r="D35" i="6"/>
  <c r="E35" i="6"/>
  <c r="E36" i="6" s="1"/>
  <c r="E39" i="6" s="1"/>
  <c r="F35" i="6"/>
  <c r="F36" i="6" s="1"/>
  <c r="G35" i="6"/>
  <c r="C35" i="6"/>
  <c r="D36" i="6"/>
  <c r="D35" i="5"/>
  <c r="E35" i="5"/>
  <c r="F36" i="5"/>
  <c r="G35" i="5"/>
  <c r="G36" i="5" s="1"/>
  <c r="H35" i="5"/>
  <c r="H36" i="5" s="1"/>
  <c r="I35" i="5"/>
  <c r="I36" i="5" s="1"/>
  <c r="J35" i="5"/>
  <c r="K35" i="5"/>
  <c r="L35" i="5"/>
  <c r="M35" i="5"/>
  <c r="N35" i="5"/>
  <c r="N36" i="5" s="1"/>
  <c r="O35" i="5"/>
  <c r="O36" i="5" s="1"/>
  <c r="P35" i="5"/>
  <c r="P36" i="5" s="1"/>
  <c r="P39" i="5" s="1"/>
  <c r="Q35" i="5"/>
  <c r="R35" i="5"/>
  <c r="S35" i="5"/>
  <c r="S36" i="5" s="1"/>
  <c r="S39" i="5" s="1"/>
  <c r="T35" i="5"/>
  <c r="U35" i="5"/>
  <c r="C35" i="5"/>
  <c r="D23" i="5"/>
  <c r="E23" i="5"/>
  <c r="J36" i="5"/>
  <c r="L36" i="5"/>
  <c r="C23" i="5"/>
  <c r="O36" i="14"/>
  <c r="AL36" i="11"/>
  <c r="AC36" i="11"/>
  <c r="AC39" i="11" s="1"/>
  <c r="Q36" i="11"/>
  <c r="Q38" i="8"/>
  <c r="AE36" i="9"/>
  <c r="AI36" i="9"/>
  <c r="AK36" i="11"/>
  <c r="AK39" i="11" s="1"/>
  <c r="M39" i="15"/>
  <c r="T36" i="14"/>
  <c r="P36" i="14"/>
  <c r="I39" i="14" l="1"/>
  <c r="X39" i="14"/>
  <c r="D39" i="13"/>
  <c r="J39" i="12"/>
  <c r="F39" i="12"/>
  <c r="K39" i="12"/>
  <c r="W39" i="11"/>
  <c r="O39" i="11"/>
  <c r="S39" i="10"/>
  <c r="J38" i="10"/>
  <c r="C39" i="10"/>
  <c r="D39" i="9"/>
  <c r="M39" i="8"/>
  <c r="J38" i="8"/>
  <c r="I39" i="8"/>
  <c r="F39" i="8"/>
  <c r="D39" i="8"/>
  <c r="F39" i="6"/>
  <c r="Z39" i="15"/>
  <c r="P39" i="15"/>
  <c r="U38" i="15"/>
  <c r="C39" i="15"/>
  <c r="Y39" i="15"/>
  <c r="G38" i="15"/>
  <c r="G39" i="15" s="1"/>
  <c r="C39" i="17"/>
  <c r="J38" i="17"/>
  <c r="J39" i="17" s="1"/>
  <c r="H39" i="14"/>
  <c r="L38" i="14"/>
  <c r="L39" i="14" s="1"/>
  <c r="G39" i="14"/>
  <c r="K39" i="14"/>
  <c r="Z39" i="11"/>
  <c r="V39" i="11"/>
  <c r="Q39" i="11"/>
  <c r="Y39" i="11"/>
  <c r="U39" i="11"/>
  <c r="T39" i="10"/>
  <c r="AB38" i="10"/>
  <c r="U38" i="10"/>
  <c r="U39" i="10" s="1"/>
  <c r="AI39" i="9"/>
  <c r="AH39" i="9"/>
  <c r="F39" i="9"/>
  <c r="AQ39" i="9"/>
  <c r="AO39" i="9"/>
  <c r="AA39" i="9"/>
  <c r="AG38" i="9"/>
  <c r="AG39" i="9" s="1"/>
  <c r="AK38" i="9"/>
  <c r="AK39" i="9" s="1"/>
  <c r="AD39" i="9"/>
  <c r="Z38" i="9"/>
  <c r="C39" i="9"/>
  <c r="I39" i="9"/>
  <c r="L38" i="9"/>
  <c r="L39" i="9" s="1"/>
  <c r="F38" i="7"/>
  <c r="F39" i="7" s="1"/>
  <c r="I39" i="7"/>
  <c r="L38" i="7"/>
  <c r="L39" i="7" s="1"/>
  <c r="D39" i="6"/>
  <c r="C36" i="5"/>
  <c r="AL39" i="11"/>
  <c r="AG36" i="11"/>
  <c r="AG39" i="11" s="1"/>
  <c r="AF36" i="11"/>
  <c r="AF39" i="11" s="1"/>
  <c r="AH36" i="11"/>
  <c r="AH39" i="11" s="1"/>
  <c r="AD39" i="11"/>
  <c r="AB36" i="11"/>
  <c r="AB39" i="11" s="1"/>
  <c r="X39" i="11"/>
  <c r="S39" i="11"/>
  <c r="R36" i="11"/>
  <c r="R39" i="11" s="1"/>
  <c r="T39" i="11"/>
  <c r="C36" i="11"/>
  <c r="C39" i="11" s="1"/>
  <c r="I36" i="11"/>
  <c r="I39" i="11" s="1"/>
  <c r="D36" i="11"/>
  <c r="D39" i="11" s="1"/>
  <c r="G36" i="11"/>
  <c r="G39" i="11" s="1"/>
  <c r="F39" i="11"/>
  <c r="H36" i="11"/>
  <c r="H39" i="11" s="1"/>
  <c r="M36" i="11"/>
  <c r="M39" i="11" s="1"/>
  <c r="N39" i="11"/>
  <c r="N39" i="15"/>
  <c r="H39" i="15"/>
  <c r="F39" i="15"/>
  <c r="J38" i="15"/>
  <c r="K39" i="15"/>
  <c r="G39" i="17"/>
  <c r="P39" i="17"/>
  <c r="N39" i="17"/>
  <c r="F39" i="17"/>
  <c r="E39" i="17"/>
  <c r="Q39" i="17"/>
  <c r="K39" i="10"/>
  <c r="M39" i="10"/>
  <c r="G38" i="10"/>
  <c r="G39" i="10" s="1"/>
  <c r="F39" i="10"/>
  <c r="D39" i="10"/>
  <c r="E39" i="10"/>
  <c r="N39" i="10"/>
  <c r="H39" i="10"/>
  <c r="AF39" i="9"/>
  <c r="AE39" i="9"/>
  <c r="AR39" i="9"/>
  <c r="AL39" i="9"/>
  <c r="AN38" i="9"/>
  <c r="AN39" i="9" s="1"/>
  <c r="AM39" i="9"/>
  <c r="AJ39" i="9"/>
  <c r="W39" i="16"/>
  <c r="T39" i="16"/>
  <c r="AB38" i="16"/>
  <c r="AB39" i="16" s="1"/>
  <c r="X39" i="16"/>
  <c r="G39" i="16"/>
  <c r="K39" i="16"/>
  <c r="C39" i="16"/>
  <c r="L39" i="16"/>
  <c r="F39" i="16"/>
  <c r="AC36" i="14"/>
  <c r="J39" i="14"/>
  <c r="AB36" i="14"/>
  <c r="AB39" i="14" s="1"/>
  <c r="Y36" i="14"/>
  <c r="Y39" i="14" s="1"/>
  <c r="Q36" i="14"/>
  <c r="Q39" i="14" s="1"/>
  <c r="M36" i="14"/>
  <c r="M39" i="14" s="1"/>
  <c r="F39" i="14"/>
  <c r="Z38" i="14"/>
  <c r="Z39" i="14" s="1"/>
  <c r="AA36" i="14"/>
  <c r="AA39" i="14" s="1"/>
  <c r="D36" i="14"/>
  <c r="D39" i="14" s="1"/>
  <c r="T39" i="14"/>
  <c r="O38" i="14"/>
  <c r="W39" i="14"/>
  <c r="R36" i="14"/>
  <c r="R39" i="14" s="1"/>
  <c r="P39" i="14"/>
  <c r="U36" i="14"/>
  <c r="U39" i="14" s="1"/>
  <c r="T38" i="14"/>
  <c r="O36" i="13"/>
  <c r="O39" i="13" s="1"/>
  <c r="T36" i="13"/>
  <c r="T39" i="13" s="1"/>
  <c r="N36" i="13"/>
  <c r="Q36" i="13"/>
  <c r="M36" i="13"/>
  <c r="M39" i="13" s="1"/>
  <c r="J36" i="13"/>
  <c r="I39" i="13"/>
  <c r="P39" i="13"/>
  <c r="Q38" i="13"/>
  <c r="H36" i="13"/>
  <c r="H39" i="13" s="1"/>
  <c r="J38" i="13"/>
  <c r="G39" i="13"/>
  <c r="N38" i="13"/>
  <c r="R36" i="13"/>
  <c r="R39" i="13" s="1"/>
  <c r="F36" i="13"/>
  <c r="F39" i="13" s="1"/>
  <c r="C36" i="13"/>
  <c r="C39" i="13" s="1"/>
  <c r="AB39" i="9"/>
  <c r="Z36" i="9"/>
  <c r="V36" i="9"/>
  <c r="V39" i="9" s="1"/>
  <c r="K39" i="9"/>
  <c r="G39" i="9"/>
  <c r="X39" i="9"/>
  <c r="T38" i="9"/>
  <c r="T39" i="9" s="1"/>
  <c r="O38" i="9"/>
  <c r="O39" i="9" s="1"/>
  <c r="H39" i="9"/>
  <c r="Y39" i="9"/>
  <c r="U39" i="9"/>
  <c r="P39" i="9"/>
  <c r="M36" i="9"/>
  <c r="M39" i="9" s="1"/>
  <c r="S39" i="9"/>
  <c r="J39" i="8"/>
  <c r="T39" i="8"/>
  <c r="V36" i="8"/>
  <c r="U39" i="8"/>
  <c r="N38" i="8"/>
  <c r="V38" i="8" s="1"/>
  <c r="H39" i="8"/>
  <c r="I36" i="12"/>
  <c r="I39" i="12" s="1"/>
  <c r="H36" i="12"/>
  <c r="H39" i="12" s="1"/>
  <c r="D36" i="12"/>
  <c r="D39" i="12" s="1"/>
  <c r="R36" i="10"/>
  <c r="R39" i="10" s="1"/>
  <c r="AB39" i="10"/>
  <c r="V39" i="10"/>
  <c r="Z39" i="10"/>
  <c r="P39" i="10"/>
  <c r="AA36" i="10"/>
  <c r="AA39" i="10" s="1"/>
  <c r="X39" i="10"/>
  <c r="V39" i="15"/>
  <c r="X39" i="15"/>
  <c r="R39" i="15"/>
  <c r="AB38" i="15"/>
  <c r="AB39" i="15" s="1"/>
  <c r="W39" i="15"/>
  <c r="T39" i="15"/>
  <c r="Q39" i="15"/>
  <c r="AA39" i="15"/>
  <c r="E36" i="8"/>
  <c r="E39" i="8" s="1"/>
  <c r="C36" i="7"/>
  <c r="C39" i="7" s="1"/>
  <c r="E36" i="7"/>
  <c r="E39" i="7" s="1"/>
  <c r="D36" i="7"/>
  <c r="D39" i="7" s="1"/>
  <c r="C36" i="6"/>
  <c r="C39" i="6" s="1"/>
  <c r="G36" i="6"/>
  <c r="G39" i="6" s="1"/>
  <c r="R36" i="5"/>
  <c r="U36" i="5"/>
  <c r="U39" i="5" s="1"/>
  <c r="Q36" i="5"/>
  <c r="Q39" i="5" s="1"/>
  <c r="T36" i="5"/>
  <c r="T39" i="5" s="1"/>
  <c r="R39" i="5"/>
  <c r="M36" i="5"/>
  <c r="K36" i="5"/>
  <c r="O38" i="5"/>
  <c r="O39" i="5" s="1"/>
  <c r="D36" i="5"/>
  <c r="Q36" i="8"/>
  <c r="Q39" i="8" s="1"/>
  <c r="J36" i="7"/>
  <c r="J39" i="7" s="1"/>
  <c r="Q36" i="9"/>
  <c r="Q39" i="9" s="1"/>
  <c r="J39" i="10"/>
  <c r="P36" i="11"/>
  <c r="P39" i="11" s="1"/>
  <c r="AN36" i="11"/>
  <c r="AN39" i="11" s="1"/>
  <c r="E36" i="5"/>
  <c r="E39" i="5" s="1"/>
  <c r="M38" i="17"/>
  <c r="M39" i="17" s="1"/>
  <c r="P36" i="8"/>
  <c r="P39" i="8" s="1"/>
  <c r="G36" i="8"/>
  <c r="G39" i="8" s="1"/>
  <c r="W39" i="9"/>
  <c r="J36" i="9"/>
  <c r="J39" i="9" s="1"/>
  <c r="I39" i="10"/>
  <c r="AI36" i="11"/>
  <c r="AI39" i="11" s="1"/>
  <c r="E36" i="13"/>
  <c r="E39" i="13" s="1"/>
  <c r="AA39" i="16"/>
  <c r="K36" i="7"/>
  <c r="K39" i="7" s="1"/>
  <c r="L39" i="8"/>
  <c r="AS36" i="9"/>
  <c r="R36" i="9"/>
  <c r="R39" i="9" s="1"/>
  <c r="N36" i="9"/>
  <c r="N39" i="9" s="1"/>
  <c r="L39" i="17"/>
  <c r="Z39" i="16"/>
  <c r="J39" i="13" l="1"/>
  <c r="N39" i="13"/>
  <c r="O38" i="15"/>
  <c r="O39" i="15" s="1"/>
  <c r="U39" i="15"/>
  <c r="J39" i="15"/>
  <c r="Z39" i="9"/>
  <c r="AS38" i="9"/>
  <c r="AS39" i="9" s="1"/>
  <c r="O39" i="10"/>
  <c r="AC38" i="14"/>
  <c r="AC39" i="14" s="1"/>
  <c r="O39" i="14"/>
  <c r="Q39" i="13"/>
  <c r="V38" i="13"/>
  <c r="V39" i="13" s="1"/>
  <c r="AC38" i="9"/>
  <c r="AC39" i="9" s="1"/>
  <c r="V39" i="8"/>
  <c r="N39" i="8"/>
  <c r="R38" i="17"/>
  <c r="R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S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L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W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E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<sst xmlns="http://schemas.openxmlformats.org/spreadsheetml/2006/main" count="1277" uniqueCount="673">
  <si>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</si>
  <si>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</si>
  <si>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</si>
  <si>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</si>
  <si>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</si>
  <si>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</si>
  <si>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</si>
  <si>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</si>
  <si>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</si>
  <si>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</si>
  <si>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</si>
  <si>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</si>
  <si>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</si>
  <si>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</si>
  <si>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</si>
  <si>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</si>
  <si>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</si>
  <si>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</si>
  <si>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</si>
  <si>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</si>
  <si>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</si>
  <si>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</si>
  <si>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</si>
  <si>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</si>
  <si>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</si>
  <si>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</si>
  <si>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</si>
  <si>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</si>
  <si>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</si>
  <si>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</si>
  <si>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</si>
  <si>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</si>
  <si>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</si>
  <si>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</si>
  <si>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</si>
  <si>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</si>
  <si>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</si>
  <si>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</si>
  <si>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</si>
  <si>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</si>
  <si>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</si>
  <si>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</si>
  <si>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</si>
  <si>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</si>
  <si>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</si>
  <si>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</si>
  <si>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</si>
  <si>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</si>
  <si>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</si>
  <si>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</si>
  <si>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</si>
  <si>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</si>
  <si>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</si>
  <si>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</si>
  <si>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</si>
  <si>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</si>
  <si>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</si>
  <si>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</si>
  <si>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</si>
  <si>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</si>
  <si>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</si>
  <si>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</si>
  <si>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</si>
  <si>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</si>
  <si>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</si>
  <si>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</si>
  <si>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</si>
  <si>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</si>
  <si>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</si>
  <si>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</si>
  <si>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</si>
  <si>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</si>
  <si>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</si>
  <si>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</si>
  <si>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</si>
  <si>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</si>
  <si>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</si>
  <si>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</si>
  <si>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</si>
  <si>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</si>
  <si>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</si>
  <si>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</si>
  <si>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</si>
  <si>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</si>
  <si>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</si>
  <si>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</si>
  <si>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</si>
  <si>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</si>
  <si>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</si>
  <si>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</si>
  <si>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</si>
  <si>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</si>
  <si>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</si>
  <si>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</si>
  <si>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</si>
  <si>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</si>
  <si>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</si>
  <si>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</si>
  <si>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</si>
  <si>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</si>
  <si>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</si>
  <si>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</si>
  <si>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</si>
  <si>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</si>
  <si>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</si>
  <si>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</si>
  <si>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</si>
  <si>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</si>
  <si>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</si>
  <si>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</si>
  <si>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</si>
  <si>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</si>
  <si>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</si>
  <si>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</si>
  <si>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</si>
  <si>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</si>
  <si>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</si>
  <si>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</si>
  <si>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</si>
  <si>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</si>
  <si>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</si>
  <si>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</si>
  <si>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</si>
  <si>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</si>
  <si>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</si>
  <si>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</si>
  <si>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</si>
  <si>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</si>
  <si>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</si>
  <si>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</si>
  <si>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</si>
  <si>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</si>
  <si>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</si>
  <si>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</si>
  <si>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</si>
  <si>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</si>
  <si>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</si>
  <si>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</si>
  <si>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</si>
  <si>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</si>
  <si>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</si>
  <si>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</si>
  <si>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</si>
  <si>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</si>
  <si>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</si>
  <si>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</si>
  <si>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</si>
  <si>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</si>
  <si>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</si>
  <si>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</si>
  <si>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</si>
  <si>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</si>
  <si>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</si>
  <si>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</si>
  <si>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</si>
  <si>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</si>
  <si>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</si>
  <si>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</si>
  <si>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</si>
  <si>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</si>
  <si>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</si>
  <si>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</si>
  <si>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</si>
  <si>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</si>
  <si>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</si>
  <si>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</si>
  <si>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</si>
  <si>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</si>
  <si>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</si>
  <si>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</si>
  <si>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</si>
  <si>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</si>
  <si>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</si>
  <si>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</si>
  <si>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</si>
  <si>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</si>
  <si>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</si>
  <si>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</si>
  <si>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</si>
  <si>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</si>
  <si>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</si>
  <si>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</si>
  <si>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</si>
  <si>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</si>
  <si>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</si>
  <si>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</si>
  <si>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</si>
  <si>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</si>
  <si>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</si>
  <si>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</si>
  <si>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</si>
  <si>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</si>
  <si>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</si>
  <si>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</si>
  <si>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</si>
  <si>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</si>
  <si>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</si>
  <si>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</si>
  <si>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</si>
  <si>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</si>
  <si>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</si>
  <si>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</si>
  <si>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</si>
  <si>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</si>
  <si>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</si>
  <si>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</si>
  <si>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</si>
  <si>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</si>
  <si>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</si>
  <si>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</si>
  <si>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</si>
  <si>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</si>
  <si>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</si>
  <si>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</si>
  <si>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</si>
  <si>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</si>
  <si>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</si>
  <si>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</si>
  <si>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</si>
  <si>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</si>
  <si>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</si>
  <si>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</si>
  <si>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</si>
  <si>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</si>
  <si>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</si>
  <si>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</si>
  <si>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</si>
  <si>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</si>
  <si>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</si>
  <si>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</si>
  <si>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</si>
  <si>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</si>
  <si>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</si>
  <si>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</si>
  <si>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</si>
  <si>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</si>
  <si>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</si>
  <si>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</si>
  <si>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</si>
  <si>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</si>
  <si>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</si>
  <si>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</si>
  <si>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</si>
  <si>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</si>
  <si>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</si>
  <si>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</si>
  <si>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</si>
  <si>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</si>
  <si>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</si>
  <si>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</si>
  <si>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</si>
  <si>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</si>
  <si>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</si>
  <si>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</si>
  <si>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</si>
  <si>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</si>
  <si>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</si>
  <si>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</si>
  <si>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</si>
  <si>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</si>
  <si>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</si>
  <si>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</si>
  <si>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</si>
  <si>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</si>
  <si>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</si>
  <si>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</si>
  <si>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</si>
  <si>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</si>
  <si>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</si>
  <si>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</si>
  <si>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</si>
  <si>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</si>
  <si>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</si>
  <si>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</si>
  <si>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</si>
  <si>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</si>
  <si>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</si>
  <si>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</si>
  <si>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</si>
  <si>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</si>
  <si>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</si>
  <si>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</si>
  <si>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</si>
  <si>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</si>
  <si>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</si>
  <si>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</si>
  <si>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</si>
  <si>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</si>
  <si>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</si>
  <si>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</si>
  <si>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</si>
  <si>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</si>
  <si>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</si>
  <si>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</si>
  <si>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</si>
  <si>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</si>
  <si>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</si>
  <si>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</si>
  <si>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</si>
  <si>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</si>
  <si>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</si>
  <si>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</si>
  <si>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</si>
  <si>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</si>
  <si>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</si>
  <si>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</si>
  <si>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</si>
  <si>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</si>
  <si>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</si>
  <si>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</si>
  <si>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</si>
  <si>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</si>
  <si>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</si>
  <si>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</si>
  <si>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</si>
  <si>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</si>
  <si>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</si>
  <si>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</si>
  <si>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</si>
  <si>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</si>
  <si>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</si>
  <si>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</si>
  <si>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</si>
  <si>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</si>
  <si>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</si>
  <si>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</si>
  <si>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</si>
  <si>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</si>
  <si>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</si>
  <si>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</si>
  <si>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</si>
  <si>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</si>
  <si>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</si>
  <si>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</si>
  <si>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</si>
  <si>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</si>
  <si>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</si>
  <si>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</si>
  <si>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</si>
  <si>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</si>
  <si>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</si>
  <si>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</si>
  <si>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</si>
  <si>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</si>
  <si>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</si>
  <si>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32-01-07</t>
    <phoneticPr fontId="2"/>
  </si>
  <si>
    <t>32-01-08</t>
    <phoneticPr fontId="2"/>
  </si>
  <si>
    <t>32-01-09</t>
    <phoneticPr fontId="2"/>
  </si>
  <si>
    <t>32-01-10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</si>
  <si>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</si>
  <si>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</si>
  <si>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</si>
  <si>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</si>
  <si>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</si>
  <si>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</si>
  <si>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</si>
  <si>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</si>
  <si>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</si>
  <si>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</si>
  <si>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</si>
  <si>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</si>
  <si>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</si>
  <si>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</si>
  <si>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</si>
  <si>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</si>
  <si>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</si>
  <si>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</si>
  <si>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</si>
  <si>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</si>
  <si>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</si>
  <si>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</si>
  <si>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</si>
  <si>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</si>
  <si>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</si>
  <si>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</si>
  <si>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</si>
  <si>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</si>
  <si>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</si>
  <si>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</si>
  <si>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</si>
  <si>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</si>
  <si>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</si>
  <si>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</si>
  <si>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</si>
  <si>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</si>
  <si>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</si>
  <si>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</si>
  <si>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</si>
  <si>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</si>
  <si>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</si>
  <si>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</si>
  <si>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</si>
  <si>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</si>
  <si>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</si>
  <si>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</si>
  <si>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</si>
  <si>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</si>
  <si>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</si>
  <si>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</si>
  <si>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</si>
  <si>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</si>
  <si>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</si>
  <si>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</si>
  <si>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</si>
  <si>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</si>
  <si>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</si>
  <si>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</si>
  <si>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</si>
  <si>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</si>
  <si>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</si>
  <si>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</si>
  <si>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</si>
  <si>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</si>
  <si>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</si>
  <si>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</si>
  <si>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</si>
  <si>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</si>
  <si>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</si>
  <si>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</si>
  <si>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</si>
  <si>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</si>
  <si>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</si>
  <si>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</si>
  <si>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</si>
  <si>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</si>
  <si>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</si>
  <si>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</si>
  <si>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</si>
  <si>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</si>
  <si>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</si>
  <si>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</si>
  <si>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</si>
  <si>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</si>
  <si>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</si>
  <si>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</si>
  <si>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</si>
  <si>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</si>
  <si>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</si>
  <si>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</si>
  <si>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</si>
  <si>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</si>
  <si>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</si>
  <si>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</si>
  <si>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</si>
  <si>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</si>
  <si>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</si>
  <si>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</si>
  <si>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</si>
  <si>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</si>
  <si>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</si>
  <si>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</si>
  <si>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</si>
  <si>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</si>
  <si>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</si>
  <si>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19-01-19</t>
    <phoneticPr fontId="3"/>
  </si>
  <si>
    <t>19-01-23</t>
    <phoneticPr fontId="3"/>
  </si>
  <si>
    <t>19-01-24</t>
    <phoneticPr fontId="3"/>
  </si>
  <si>
    <t>19-01-29</t>
    <phoneticPr fontId="3"/>
  </si>
  <si>
    <t>19-01-28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</si>
  <si>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</si>
  <si>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</si>
  <si>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</si>
  <si>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</si>
  <si>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58-10-19</t>
  </si>
  <si>
    <t>58-10-13</t>
  </si>
  <si>
    <t>58-10-16</t>
  </si>
  <si>
    <t>58-10-15</t>
  </si>
  <si>
    <t>58-10-18</t>
    <phoneticPr fontId="2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</si>
  <si>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</si>
  <si>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</si>
  <si>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</si>
  <si>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</si>
  <si>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</si>
  <si>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59-10-29</t>
  </si>
  <si>
    <t>59-10-30</t>
  </si>
  <si>
    <t>59-10-28</t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</si>
  <si>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</si>
  <si>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</si>
  <si>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</si>
  <si>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</si>
  <si>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</si>
  <si>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59-18-13</t>
  </si>
  <si>
    <t>59-18-21</t>
    <phoneticPr fontId="2"/>
  </si>
  <si>
    <t>第２　市町村民税　（平成２９年度市町村税課税状況等の調）</t>
    <rPh sb="19" eb="20">
      <t>ゼイ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</si>
  <si>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</si>
  <si>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譲渡所得金等の金額</t>
    <rPh sb="0" eb="2">
      <t>ジョウト</t>
    </rPh>
    <rPh sb="2" eb="4">
      <t>ショトク</t>
    </rPh>
    <rPh sb="4" eb="6">
      <t>キントウ</t>
    </rPh>
    <rPh sb="7" eb="9">
      <t>キンガク</t>
    </rPh>
    <phoneticPr fontId="3"/>
  </si>
  <si>
    <t>58-10-14</t>
    <phoneticPr fontId="3"/>
  </si>
  <si>
    <t>58-10-17</t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</si>
  <si>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</si>
  <si>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所得等の金額に係るもの</t>
    <rPh sb="0" eb="2">
      <t>ショトク</t>
    </rPh>
    <rPh sb="2" eb="3">
      <t>トウ</t>
    </rPh>
    <phoneticPr fontId="3"/>
  </si>
  <si>
    <t>一般株式等に係る譲渡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</si>
  <si>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上場株式等に係る譲渡</t>
    <rPh sb="0" eb="2">
      <t>ジョウジョウ</t>
    </rPh>
    <rPh sb="2" eb="4">
      <t>カブシキ</t>
    </rPh>
    <rPh sb="4" eb="5">
      <t>トウ</t>
    </rPh>
    <rPh sb="6" eb="7">
      <t>カカ</t>
    </rPh>
    <rPh sb="8" eb="10">
      <t>ジョウト</t>
    </rPh>
    <phoneticPr fontId="2"/>
  </si>
  <si>
    <t>所得者の金額に係るもの</t>
    <rPh sb="0" eb="3">
      <t>ショトクシャ</t>
    </rPh>
    <rPh sb="4" eb="6">
      <t>キンガク</t>
    </rPh>
    <rPh sb="7" eb="8">
      <t>カカ</t>
    </rPh>
    <phoneticPr fontId="2"/>
  </si>
  <si>
    <t>59-10-17</t>
    <phoneticPr fontId="2"/>
  </si>
  <si>
    <t>59-10-18</t>
    <phoneticPr fontId="3"/>
  </si>
  <si>
    <t>59-10-22</t>
    <phoneticPr fontId="3"/>
  </si>
  <si>
    <t>59-10-23</t>
    <phoneticPr fontId="3"/>
  </si>
  <si>
    <t>59-10-24</t>
    <phoneticPr fontId="3"/>
  </si>
  <si>
    <t>59-10-25</t>
    <phoneticPr fontId="3"/>
  </si>
  <si>
    <t>59-10-26</t>
    <phoneticPr fontId="3"/>
  </si>
  <si>
    <t>59-10-27</t>
    <phoneticPr fontId="3"/>
  </si>
  <si>
    <t>12-10-28</t>
    <phoneticPr fontId="3"/>
  </si>
  <si>
    <t>59-10-21</t>
    <phoneticPr fontId="3"/>
  </si>
  <si>
    <t>59-10-31</t>
  </si>
  <si>
    <t>59-10-32</t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</si>
  <si>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</si>
  <si>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譲渡所得等分</t>
    <rPh sb="0" eb="2">
      <t>ジョウト</t>
    </rPh>
    <rPh sb="2" eb="4">
      <t>ショトク</t>
    </rPh>
    <rPh sb="4" eb="5">
      <t>ナド</t>
    </rPh>
    <rPh sb="5" eb="6">
      <t>ブン</t>
    </rPh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</si>
  <si>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</si>
  <si>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58-18-14</t>
    <phoneticPr fontId="2"/>
  </si>
  <si>
    <t>58-18-17</t>
    <phoneticPr fontId="2"/>
  </si>
  <si>
    <t>58-18-24</t>
    <phoneticPr fontId="2"/>
  </si>
  <si>
    <t>一般株式等に係る譲渡</t>
    <rPh sb="0" eb="2">
      <t>イッパン</t>
    </rPh>
    <rPh sb="2" eb="5">
      <t>カブシキナド</t>
    </rPh>
    <rPh sb="6" eb="7">
      <t>カカワ</t>
    </rPh>
    <rPh sb="8" eb="10">
      <t>ジョウト</t>
    </rPh>
    <phoneticPr fontId="3"/>
  </si>
  <si>
    <t>所得等の金額に係るもの</t>
    <rPh sb="0" eb="2">
      <t>ショトク</t>
    </rPh>
    <rPh sb="2" eb="3">
      <t>トウ</t>
    </rPh>
    <rPh sb="4" eb="6">
      <t>キンガク</t>
    </rPh>
    <rPh sb="7" eb="8">
      <t>カカ</t>
    </rPh>
    <phoneticPr fontId="3"/>
  </si>
  <si>
    <t>上場株式等に係る譲渡</t>
    <rPh sb="0" eb="2">
      <t>ジョウジョウ</t>
    </rPh>
    <rPh sb="2" eb="5">
      <t>カブシキナド</t>
    </rPh>
    <rPh sb="6" eb="7">
      <t>カカワ</t>
    </rPh>
    <rPh sb="8" eb="10">
      <t>ジョウト</t>
    </rPh>
    <phoneticPr fontId="3"/>
  </si>
  <si>
    <t>59-18-14</t>
    <phoneticPr fontId="5"/>
  </si>
  <si>
    <t>59-18-15</t>
    <phoneticPr fontId="5"/>
  </si>
  <si>
    <t>59-18-16</t>
    <phoneticPr fontId="5"/>
  </si>
  <si>
    <t>59-18-17</t>
    <phoneticPr fontId="5"/>
  </si>
  <si>
    <t>59-18-18</t>
    <phoneticPr fontId="2"/>
  </si>
  <si>
    <t>59-18-22</t>
    <phoneticPr fontId="2"/>
  </si>
  <si>
    <t>59-18-23</t>
    <phoneticPr fontId="2"/>
  </si>
  <si>
    <t>59-18-24</t>
    <phoneticPr fontId="2"/>
  </si>
  <si>
    <t>59-18-25</t>
    <phoneticPr fontId="2"/>
  </si>
  <si>
    <t>59-18-26</t>
    <phoneticPr fontId="2"/>
  </si>
  <si>
    <t>59-18-27</t>
    <phoneticPr fontId="2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</si>
  <si>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</si>
  <si>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</si>
  <si>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</si>
  <si>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59-18-29</t>
    <phoneticPr fontId="2"/>
  </si>
  <si>
    <t>59-18-28</t>
    <phoneticPr fontId="2"/>
  </si>
  <si>
    <t>59-18-30</t>
    <phoneticPr fontId="2"/>
  </si>
  <si>
    <t>59-18-31</t>
    <phoneticPr fontId="2"/>
  </si>
  <si>
    <t>59-18-32</t>
    <phoneticPr fontId="2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</si>
  <si>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</si>
  <si>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</si>
  <si>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</si>
  <si>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</si>
  <si>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</si>
  <si>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</si>
  <si>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</si>
  <si>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12-18-23</t>
    <phoneticPr fontId="3"/>
  </si>
  <si>
    <t>12-18-24</t>
    <phoneticPr fontId="3"/>
  </si>
  <si>
    <t>12-18-25</t>
    <phoneticPr fontId="3"/>
  </si>
  <si>
    <t>12-18-26</t>
    <phoneticPr fontId="3"/>
  </si>
  <si>
    <t>12-18-27</t>
    <phoneticPr fontId="2"/>
  </si>
  <si>
    <t>12-18-28</t>
    <phoneticPr fontId="2"/>
  </si>
  <si>
    <t>32-01-12</t>
    <phoneticPr fontId="2"/>
  </si>
  <si>
    <t>第１項第9号に</t>
    <phoneticPr fontId="2"/>
  </si>
  <si>
    <t>第１項第8号に</t>
    <phoneticPr fontId="2"/>
  </si>
  <si>
    <t>第１項第7号に</t>
    <phoneticPr fontId="2"/>
  </si>
  <si>
    <t>第１項第6号に</t>
    <phoneticPr fontId="2"/>
  </si>
  <si>
    <t>第１項第5号に</t>
    <phoneticPr fontId="2"/>
  </si>
  <si>
    <t>第１項第4号に</t>
    <phoneticPr fontId="2"/>
  </si>
  <si>
    <t>第１項第3号に</t>
    <phoneticPr fontId="2"/>
  </si>
  <si>
    <t>第１項第2号に</t>
    <phoneticPr fontId="2"/>
  </si>
  <si>
    <t>第１項第1号に</t>
    <phoneticPr fontId="2"/>
  </si>
  <si>
    <t>第１１表  平成３０年度市町村民税等の納税義務者等</t>
    <rPh sb="24" eb="25">
      <t>トウ</t>
    </rPh>
    <phoneticPr fontId="2"/>
  </si>
  <si>
    <t>第１２表  平成３０年度個人の市町村民税の納税義務者等</t>
    <rPh sb="26" eb="27">
      <t>トウ</t>
    </rPh>
    <phoneticPr fontId="4"/>
  </si>
  <si>
    <t>第１３表  平成３０年度市町村民税の特別徴収義務者等及び特別徴収税額（給与特徴に係る分）</t>
    <rPh sb="25" eb="26">
      <t>トウ</t>
    </rPh>
    <rPh sb="35" eb="37">
      <t>キュウヨ</t>
    </rPh>
    <rPh sb="37" eb="39">
      <t>トクチョウ</t>
    </rPh>
    <rPh sb="40" eb="41">
      <t>カカ</t>
    </rPh>
    <rPh sb="42" eb="43">
      <t>ブン</t>
    </rPh>
    <phoneticPr fontId="3"/>
  </si>
  <si>
    <t>第１３表  平成３０年度市町村民税の特別徴収義務者等及び特別徴収税額（年金特徴に係る分）</t>
    <rPh sb="25" eb="26">
      <t>トウ</t>
    </rPh>
    <rPh sb="35" eb="37">
      <t>ネンキン</t>
    </rPh>
    <rPh sb="37" eb="39">
      <t>トクチョウ</t>
    </rPh>
    <rPh sb="40" eb="41">
      <t>カカ</t>
    </rPh>
    <rPh sb="42" eb="43">
      <t>ブン</t>
    </rPh>
    <phoneticPr fontId="3"/>
  </si>
  <si>
    <t>58-10-21</t>
    <phoneticPr fontId="2"/>
  </si>
  <si>
    <t>58-10-22</t>
    <phoneticPr fontId="2"/>
  </si>
  <si>
    <t>58-10-23</t>
    <phoneticPr fontId="2"/>
  </si>
  <si>
    <t>58-10-24</t>
    <phoneticPr fontId="2"/>
  </si>
  <si>
    <t>58-10-25</t>
    <phoneticPr fontId="2"/>
  </si>
  <si>
    <t>58-10-26</t>
    <phoneticPr fontId="2"/>
  </si>
  <si>
    <t>58-10-27</t>
    <phoneticPr fontId="2"/>
  </si>
  <si>
    <t>58-10-28</t>
    <phoneticPr fontId="2"/>
  </si>
  <si>
    <t>58-10-29</t>
    <phoneticPr fontId="2"/>
  </si>
  <si>
    <t>58-10-30</t>
    <phoneticPr fontId="2"/>
  </si>
  <si>
    <t>58-10-31</t>
    <phoneticPr fontId="2"/>
  </si>
  <si>
    <t>58-10-32</t>
    <phoneticPr fontId="2"/>
  </si>
  <si>
    <t>58-10-33</t>
    <phoneticPr fontId="2"/>
  </si>
  <si>
    <t>58-10-34</t>
    <phoneticPr fontId="2"/>
  </si>
  <si>
    <t>58-10-35</t>
    <phoneticPr fontId="2"/>
  </si>
  <si>
    <t>58-10-36</t>
    <phoneticPr fontId="2"/>
  </si>
  <si>
    <t>58-10-37</t>
    <phoneticPr fontId="2"/>
  </si>
  <si>
    <t>58-10-38</t>
    <phoneticPr fontId="2"/>
  </si>
  <si>
    <t>58-10-39</t>
    <phoneticPr fontId="2"/>
  </si>
  <si>
    <t>58-10-40</t>
    <phoneticPr fontId="2"/>
  </si>
  <si>
    <t>58-10-41</t>
    <phoneticPr fontId="2"/>
  </si>
  <si>
    <t>58-10-42</t>
    <phoneticPr fontId="2"/>
  </si>
  <si>
    <t>58-10-43</t>
    <phoneticPr fontId="2"/>
  </si>
  <si>
    <t>58-10-44</t>
    <phoneticPr fontId="2"/>
  </si>
  <si>
    <t>第１４表  平成３０年度分市町村民税の所得割額等</t>
    <rPh sb="12" eb="13">
      <t>ブン</t>
    </rPh>
    <rPh sb="13" eb="15">
      <t>シチョウ</t>
    </rPh>
    <rPh sb="15" eb="16">
      <t>ソン</t>
    </rPh>
    <phoneticPr fontId="3"/>
  </si>
  <si>
    <t>第１４表  平成３０度分市町村民税の所得割額等</t>
    <rPh sb="11" eb="12">
      <t>ブン</t>
    </rPh>
    <phoneticPr fontId="2"/>
  </si>
  <si>
    <t>うちセルフ</t>
    <phoneticPr fontId="2"/>
  </si>
  <si>
    <t>メディケーション税制分</t>
    <rPh sb="8" eb="10">
      <t>ゼイセイ</t>
    </rPh>
    <rPh sb="10" eb="11">
      <t>ブン</t>
    </rPh>
    <phoneticPr fontId="2"/>
  </si>
  <si>
    <t>58-10-20</t>
    <phoneticPr fontId="2"/>
  </si>
  <si>
    <t>うちセルフメディ</t>
    <phoneticPr fontId="3"/>
  </si>
  <si>
    <t>ケーション税制分</t>
    <rPh sb="5" eb="7">
      <t>ゼイセイ</t>
    </rPh>
    <rPh sb="7" eb="8">
      <t>ブン</t>
    </rPh>
    <phoneticPr fontId="3"/>
  </si>
  <si>
    <t>19-01-02</t>
    <phoneticPr fontId="3"/>
  </si>
  <si>
    <t>19-01-03</t>
    <phoneticPr fontId="3"/>
  </si>
  <si>
    <t>19-01-04</t>
    <phoneticPr fontId="3"/>
  </si>
  <si>
    <t>19-01-05</t>
    <phoneticPr fontId="3"/>
  </si>
  <si>
    <t>19-01-06</t>
    <phoneticPr fontId="3"/>
  </si>
  <si>
    <t>19-01-07</t>
    <phoneticPr fontId="3"/>
  </si>
  <si>
    <t>19-01-08</t>
    <phoneticPr fontId="3"/>
  </si>
  <si>
    <t>19-01-09</t>
    <phoneticPr fontId="3"/>
  </si>
  <si>
    <t>19-01-10</t>
    <phoneticPr fontId="3"/>
  </si>
  <si>
    <t>19-01-11</t>
    <phoneticPr fontId="3"/>
  </si>
  <si>
    <t>19-01-12</t>
    <phoneticPr fontId="3"/>
  </si>
  <si>
    <t>19-01-13</t>
    <phoneticPr fontId="3"/>
  </si>
  <si>
    <t>19-01-16</t>
    <phoneticPr fontId="3"/>
  </si>
  <si>
    <t>19-01-20</t>
    <phoneticPr fontId="3"/>
  </si>
  <si>
    <t>19-01-21</t>
    <phoneticPr fontId="3"/>
  </si>
  <si>
    <t>19-01-25</t>
    <phoneticPr fontId="3"/>
  </si>
  <si>
    <t>19-01-30</t>
    <phoneticPr fontId="3"/>
  </si>
  <si>
    <t>19-01-34</t>
    <phoneticPr fontId="3"/>
  </si>
  <si>
    <t>19-01-33</t>
    <phoneticPr fontId="3"/>
  </si>
  <si>
    <t>19-01-37</t>
    <phoneticPr fontId="3"/>
  </si>
  <si>
    <t>19-01-36</t>
    <phoneticPr fontId="3"/>
  </si>
  <si>
    <t>19-01-38</t>
    <phoneticPr fontId="3"/>
  </si>
  <si>
    <t>19-01-39</t>
    <phoneticPr fontId="3"/>
  </si>
  <si>
    <t>19-01-40</t>
    <phoneticPr fontId="3"/>
  </si>
  <si>
    <t>19-01-41</t>
    <phoneticPr fontId="3"/>
  </si>
  <si>
    <t>19-01-42</t>
    <phoneticPr fontId="3"/>
  </si>
  <si>
    <t>19-01-43</t>
    <phoneticPr fontId="3"/>
  </si>
  <si>
    <t>19-01-44</t>
    <phoneticPr fontId="3"/>
  </si>
  <si>
    <t>19-01-45</t>
    <phoneticPr fontId="3"/>
  </si>
  <si>
    <t>19-01-46</t>
    <phoneticPr fontId="3"/>
  </si>
  <si>
    <t>19-01-47</t>
    <phoneticPr fontId="3"/>
  </si>
  <si>
    <t>19-01-48</t>
    <phoneticPr fontId="3"/>
  </si>
  <si>
    <t>第１５表  平成３０年度分に係る所得控除等の人員等</t>
    <phoneticPr fontId="3"/>
  </si>
  <si>
    <t>第１６表  平成３０年度青色申告者及び事業専従者</t>
    <phoneticPr fontId="3"/>
  </si>
  <si>
    <t>第１７表  平成３０年度分県民税の所得割額等</t>
    <rPh sb="12" eb="13">
      <t>ブン</t>
    </rPh>
    <phoneticPr fontId="2"/>
  </si>
  <si>
    <t>うちセルフメディ</t>
    <phoneticPr fontId="2"/>
  </si>
  <si>
    <t>ケーション税制分</t>
    <rPh sb="5" eb="7">
      <t>ゼイセイ</t>
    </rPh>
    <rPh sb="7" eb="8">
      <t>ブン</t>
    </rPh>
    <phoneticPr fontId="2"/>
  </si>
  <si>
    <t>58-18-19</t>
    <phoneticPr fontId="2"/>
  </si>
  <si>
    <t>58-18-20</t>
    <phoneticPr fontId="2"/>
  </si>
  <si>
    <t>58-18-21</t>
    <phoneticPr fontId="2"/>
  </si>
  <si>
    <t>58-18-22</t>
    <phoneticPr fontId="2"/>
  </si>
  <si>
    <t>58-18-23</t>
    <phoneticPr fontId="2"/>
  </si>
  <si>
    <t>58-18-25</t>
    <phoneticPr fontId="2"/>
  </si>
  <si>
    <t>58-18-26</t>
    <phoneticPr fontId="2"/>
  </si>
  <si>
    <t>58-18-27</t>
    <phoneticPr fontId="2"/>
  </si>
  <si>
    <t>58-18-28</t>
    <phoneticPr fontId="2"/>
  </si>
  <si>
    <t>58-18-29</t>
    <phoneticPr fontId="2"/>
  </si>
  <si>
    <t>58-18-30</t>
    <phoneticPr fontId="2"/>
  </si>
  <si>
    <t>58-18-31</t>
    <phoneticPr fontId="2"/>
  </si>
  <si>
    <t>58-18-32</t>
    <phoneticPr fontId="2"/>
  </si>
  <si>
    <t>58-18-33</t>
    <phoneticPr fontId="2"/>
  </si>
  <si>
    <t>58-18-34</t>
    <phoneticPr fontId="2"/>
  </si>
  <si>
    <t>58-18-35</t>
    <phoneticPr fontId="2"/>
  </si>
  <si>
    <t>58-18-36</t>
    <phoneticPr fontId="2"/>
  </si>
  <si>
    <t>58-18-37</t>
    <phoneticPr fontId="2"/>
  </si>
  <si>
    <t>58-18-38</t>
    <phoneticPr fontId="2"/>
  </si>
  <si>
    <t>58-18-39</t>
    <phoneticPr fontId="2"/>
  </si>
  <si>
    <t>58-18-40</t>
    <phoneticPr fontId="2"/>
  </si>
  <si>
    <t>58-18-41</t>
    <phoneticPr fontId="2"/>
  </si>
  <si>
    <t>58-18-42</t>
    <phoneticPr fontId="2"/>
  </si>
  <si>
    <t>58-18-43</t>
    <phoneticPr fontId="2"/>
  </si>
  <si>
    <t>58-18-44</t>
    <phoneticPr fontId="2"/>
  </si>
  <si>
    <t>第１７表  平成３０年度分県民税の所得割額等</t>
    <rPh sb="12" eb="13">
      <t>ブン</t>
    </rPh>
    <phoneticPr fontId="5"/>
  </si>
  <si>
    <t>第１８表  平成２９年度市町村民税の法人税割額及び法人均等割額</t>
    <phoneticPr fontId="2"/>
  </si>
  <si>
    <t>税額控除額</t>
    <rPh sb="0" eb="2">
      <t>ゼイガク</t>
    </rPh>
    <rPh sb="2" eb="5">
      <t>コウジョガク</t>
    </rPh>
    <phoneticPr fontId="2"/>
  </si>
  <si>
    <t>特定寄附金</t>
    <rPh sb="0" eb="2">
      <t>トクテイ</t>
    </rPh>
    <rPh sb="2" eb="5">
      <t>キフキン</t>
    </rPh>
    <phoneticPr fontId="2"/>
  </si>
  <si>
    <t>32-01-06</t>
    <phoneticPr fontId="2"/>
  </si>
  <si>
    <t>32-01-11</t>
    <phoneticPr fontId="2"/>
  </si>
  <si>
    <t>特定寄附金税額</t>
    <rPh sb="0" eb="2">
      <t>トクテイ</t>
    </rPh>
    <rPh sb="2" eb="5">
      <t>キフキン</t>
    </rPh>
    <rPh sb="5" eb="7">
      <t>ゼイガク</t>
    </rPh>
    <phoneticPr fontId="2"/>
  </si>
  <si>
    <t>控除の適用を</t>
    <rPh sb="0" eb="2">
      <t>コウジョ</t>
    </rPh>
    <rPh sb="3" eb="5">
      <t>テキヨウ</t>
    </rPh>
    <phoneticPr fontId="2"/>
  </si>
  <si>
    <t>受けた法人数</t>
    <rPh sb="0" eb="1">
      <t>ウ</t>
    </rPh>
    <rPh sb="3" eb="6">
      <t>ホウジンスウ</t>
    </rPh>
    <phoneticPr fontId="2"/>
  </si>
  <si>
    <t>32-01-13</t>
    <phoneticPr fontId="2"/>
  </si>
  <si>
    <t>32-01-14</t>
    <phoneticPr fontId="2"/>
  </si>
  <si>
    <t>32-01-15</t>
    <phoneticPr fontId="2"/>
  </si>
  <si>
    <t>32-01-16</t>
    <phoneticPr fontId="2"/>
  </si>
  <si>
    <t>寄附件数</t>
    <rPh sb="0" eb="2">
      <t>キフ</t>
    </rPh>
    <rPh sb="2" eb="4">
      <t>ケンスウ</t>
    </rPh>
    <phoneticPr fontId="2"/>
  </si>
  <si>
    <t>特定寄附金の額</t>
    <rPh sb="0" eb="2">
      <t>トクテイ</t>
    </rPh>
    <rPh sb="2" eb="5">
      <t>キフキン</t>
    </rPh>
    <rPh sb="6" eb="7">
      <t>ガク</t>
    </rPh>
    <phoneticPr fontId="2"/>
  </si>
  <si>
    <t>控除額</t>
    <rPh sb="0" eb="3">
      <t>コウジョガク</t>
    </rPh>
    <phoneticPr fontId="2"/>
  </si>
  <si>
    <t>(単位：人、千円）</t>
    <phoneticPr fontId="2"/>
  </si>
  <si>
    <t>(単位：人、千円）</t>
    <phoneticPr fontId="2"/>
  </si>
  <si>
    <t>法人税割額</t>
    <rPh sb="0" eb="3">
      <t>ホウジンゼイ</t>
    </rPh>
    <rPh sb="3" eb="4">
      <t>ワ</t>
    </rPh>
    <rPh sb="4" eb="5">
      <t>ガク</t>
    </rPh>
    <phoneticPr fontId="2"/>
  </si>
  <si>
    <t>（その２）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</si>
</sst>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6">
    <xf numFmtId="0" fontId="0" fillId="0" borderId="0" xfId="0"/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49" fontId="7" fillId="0" borderId="6" xfId="1" applyNumberFormat="1" applyFont="1" applyBorder="1" applyAlignment="1" applyProtection="1">
      <alignment horizontal="center"/>
    </xf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9" xfId="1" applyNumberFormat="1" applyFont="1" applyBorder="1" applyAlignment="1" applyProtection="1">
      <alignment horizont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9" xfId="1" applyNumberFormat="1" applyFont="1" applyBorder="1" applyAlignment="1" applyProtection="1">
      <alignment horizontal="center"/>
    </xf>
    <xf numFmtId="49" fontId="7" fillId="0" borderId="20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 applyProtection="1">
      <alignment horizontal="centerContinuous"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27" xfId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28" xfId="1" applyFont="1" applyBorder="1" applyAlignment="1" applyProtection="1">
      <alignment horizontal="center" vertical="center"/>
    </xf>
    <xf numFmtId="38" fontId="7" fillId="0" borderId="27" xfId="1" applyFont="1" applyBorder="1" applyAlignment="1" applyProtection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32" xfId="1" applyFont="1" applyBorder="1" applyAlignment="1" applyProtection="1">
      <alignment horizontal="center"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0" xfId="1" applyFont="1" applyBorder="1" applyAlignment="1">
      <alignment horizontal="center"/>
    </xf>
    <xf numFmtId="38" fontId="7" fillId="0" borderId="5" xfId="1" applyFont="1" applyBorder="1" applyAlignment="1">
      <alignment horizontal="center"/>
    </xf>
    <xf numFmtId="38" fontId="7" fillId="0" borderId="27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34" xfId="1" applyFont="1" applyBorder="1" applyAlignment="1">
      <alignment horizont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3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 shrinkToFit="1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37" xfId="1" applyFont="1" applyBorder="1" applyAlignment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36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39" xfId="1" applyFont="1" applyBorder="1" applyAlignment="1">
      <alignment horizontal="center" vertical="center"/>
    </xf>
    <xf numFmtId="38" fontId="7" fillId="0" borderId="40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4" xfId="1" applyFont="1" applyFill="1" applyBorder="1" applyAlignment="1">
      <alignment horizontal="right" wrapText="1"/>
    </xf>
    <xf numFmtId="38" fontId="7" fillId="0" borderId="45" xfId="1" applyFont="1" applyBorder="1" applyAlignment="1">
      <alignment vertical="center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9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4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4" xfId="1" applyFont="1" applyBorder="1" applyAlignment="1" applyProtection="1">
      <alignment horizontal="left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1" xfId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63" xfId="1" applyFont="1" applyBorder="1" applyAlignment="1" applyProtection="1">
      <alignment horizontal="centerContinuous" vertical="center"/>
    </xf>
    <xf numFmtId="38" fontId="7" fillId="0" borderId="3" xfId="1" applyFont="1" applyBorder="1" applyAlignment="1">
      <alignment horizontal="centerContinuous" vertical="center"/>
    </xf>
    <xf numFmtId="38" fontId="7" fillId="0" borderId="64" xfId="1" applyFont="1" applyBorder="1" applyAlignment="1">
      <alignment horizontal="centerContinuous" vertical="center"/>
    </xf>
    <xf numFmtId="38" fontId="7" fillId="0" borderId="1" xfId="1" applyFont="1" applyBorder="1" applyAlignment="1">
      <alignment horizontal="centerContinuous" vertical="center"/>
    </xf>
    <xf numFmtId="38" fontId="7" fillId="0" borderId="65" xfId="1" applyFont="1" applyBorder="1" applyAlignment="1" applyProtection="1">
      <alignment horizontal="centerContinuous" vertical="center"/>
    </xf>
    <xf numFmtId="38" fontId="7" fillId="0" borderId="66" xfId="1" applyFont="1" applyBorder="1" applyAlignment="1">
      <alignment horizontal="centerContinuous" vertical="center"/>
    </xf>
    <xf numFmtId="38" fontId="7" fillId="0" borderId="67" xfId="1" applyFont="1" applyBorder="1" applyAlignment="1" applyProtection="1">
      <alignment horizontal="centerContinuous" vertical="center"/>
    </xf>
    <xf numFmtId="38" fontId="7" fillId="0" borderId="68" xfId="1" applyFont="1" applyBorder="1" applyAlignment="1">
      <alignment horizontal="centerContinuous" vertical="center"/>
    </xf>
    <xf numFmtId="38" fontId="7" fillId="0" borderId="65" xfId="1" applyFont="1" applyBorder="1" applyAlignment="1">
      <alignment horizontal="centerContinuous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70" xfId="1" applyFont="1" applyBorder="1" applyAlignment="1">
      <alignment vertical="center"/>
    </xf>
    <xf numFmtId="38" fontId="7" fillId="0" borderId="71" xfId="1" applyFont="1" applyBorder="1" applyAlignment="1" applyProtection="1">
      <alignment horizontal="centerContinuous" vertical="center"/>
    </xf>
    <xf numFmtId="38" fontId="7" fillId="0" borderId="27" xfId="1" applyFont="1" applyBorder="1" applyAlignment="1" applyProtection="1">
      <alignment horizontal="centerContinuous" vertical="center"/>
    </xf>
    <xf numFmtId="38" fontId="7" fillId="0" borderId="27" xfId="1" applyFont="1" applyBorder="1" applyAlignment="1">
      <alignment horizontal="centerContinuous" vertical="center"/>
    </xf>
    <xf numFmtId="38" fontId="7" fillId="0" borderId="72" xfId="1" applyFont="1" applyBorder="1" applyAlignment="1" applyProtection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73" xfId="1" applyFont="1" applyBorder="1" applyAlignment="1">
      <alignment horizontal="centerContinuous" vertical="center"/>
    </xf>
    <xf numFmtId="38" fontId="7" fillId="0" borderId="74" xfId="1" applyFont="1" applyBorder="1" applyAlignment="1">
      <alignment horizontal="centerContinuous"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75" xfId="1" applyFont="1" applyBorder="1" applyAlignment="1">
      <alignment horizontal="center" vertical="center"/>
    </xf>
    <xf numFmtId="38" fontId="10" fillId="0" borderId="2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1" xfId="1" applyFont="1" applyBorder="1" applyAlignment="1">
      <alignment horizontal="center" vertical="center"/>
    </xf>
    <xf numFmtId="38" fontId="7" fillId="0" borderId="5" xfId="1" applyFont="1" applyBorder="1" applyAlignment="1">
      <alignment horizontal="centerContinuous" vertical="center"/>
    </xf>
    <xf numFmtId="38" fontId="7" fillId="0" borderId="4" xfId="1" applyFont="1" applyBorder="1" applyAlignment="1">
      <alignment horizontal="centerContinuous" vertical="center"/>
    </xf>
    <xf numFmtId="38" fontId="7" fillId="0" borderId="76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73" xfId="1" applyFont="1" applyBorder="1" applyAlignment="1">
      <alignment vertical="center"/>
    </xf>
    <xf numFmtId="38" fontId="7" fillId="0" borderId="7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0" xfId="1" applyFont="1" applyAlignment="1" applyProtection="1">
      <alignment horizontal="centerContinuous"/>
    </xf>
    <xf numFmtId="38" fontId="7" fillId="0" borderId="0" xfId="1" applyFont="1" applyProtection="1"/>
    <xf numFmtId="38" fontId="7" fillId="0" borderId="0" xfId="1" applyFont="1" applyBorder="1"/>
    <xf numFmtId="38" fontId="7" fillId="0" borderId="0" xfId="1" applyFont="1" applyBorder="1" applyProtection="1"/>
    <xf numFmtId="38" fontId="7" fillId="0" borderId="0" xfId="1" applyFont="1" applyAlignment="1">
      <alignment horizontal="right"/>
    </xf>
    <xf numFmtId="38" fontId="7" fillId="0" borderId="80" xfId="1" applyFont="1" applyBorder="1" applyAlignment="1" applyProtection="1">
      <alignment horizontal="centerContinuous" vertical="center"/>
    </xf>
    <xf numFmtId="38" fontId="7" fillId="0" borderId="81" xfId="1" applyFont="1" applyBorder="1" applyAlignment="1" applyProtection="1">
      <alignment horizontal="centerContinuous" vertical="center"/>
    </xf>
    <xf numFmtId="38" fontId="7" fillId="0" borderId="21" xfId="1" applyFont="1" applyBorder="1" applyAlignment="1" applyProtection="1">
      <alignment horizontal="centerContinuous" vertical="center"/>
    </xf>
    <xf numFmtId="38" fontId="7" fillId="0" borderId="3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Continuous" vertical="center"/>
    </xf>
    <xf numFmtId="38" fontId="7" fillId="0" borderId="83" xfId="1" applyFont="1" applyBorder="1" applyAlignment="1" applyProtection="1">
      <alignment horizontal="centerContinuous" vertical="center"/>
    </xf>
    <xf numFmtId="38" fontId="7" fillId="0" borderId="67" xfId="1" applyFont="1" applyBorder="1" applyAlignment="1">
      <alignment horizontal="centerContinuous" vertical="center"/>
    </xf>
    <xf numFmtId="38" fontId="7" fillId="0" borderId="84" xfId="1" applyFont="1" applyBorder="1" applyAlignment="1">
      <alignment horizontal="centerContinuous" vertical="center"/>
    </xf>
    <xf numFmtId="38" fontId="7" fillId="0" borderId="85" xfId="1" applyFont="1" applyBorder="1" applyAlignment="1" applyProtection="1">
      <alignment horizontal="centerContinuous" vertical="center"/>
    </xf>
    <xf numFmtId="38" fontId="7" fillId="0" borderId="86" xfId="1" applyFont="1" applyBorder="1" applyAlignment="1">
      <alignment horizontal="centerContinuous" vertical="center"/>
    </xf>
    <xf numFmtId="38" fontId="7" fillId="0" borderId="29" xfId="1" applyFont="1" applyBorder="1" applyAlignment="1">
      <alignment horizontal="centerContinuous" vertical="center"/>
    </xf>
    <xf numFmtId="38" fontId="7" fillId="0" borderId="60" xfId="1" applyFont="1" applyBorder="1"/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89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Continuous" vertical="center"/>
    </xf>
    <xf numFmtId="38" fontId="7" fillId="0" borderId="90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69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horizontal="centerContinuous" vertical="center"/>
    </xf>
    <xf numFmtId="38" fontId="7" fillId="0" borderId="82" xfId="1" applyFont="1" applyBorder="1" applyAlignment="1">
      <alignment horizontal="center" vertical="center"/>
    </xf>
    <xf numFmtId="38" fontId="7" fillId="0" borderId="88" xfId="1" applyFont="1" applyBorder="1" applyAlignment="1">
      <alignment vertical="center"/>
    </xf>
    <xf numFmtId="38" fontId="7" fillId="0" borderId="70" xfId="1" applyFont="1" applyBorder="1" applyAlignment="1">
      <alignment horizontal="center"/>
    </xf>
    <xf numFmtId="38" fontId="7" fillId="0" borderId="92" xfId="1" applyFont="1" applyBorder="1" applyAlignment="1">
      <alignment horizontal="center" vertical="center"/>
    </xf>
    <xf numFmtId="38" fontId="7" fillId="0" borderId="32" xfId="1" applyFont="1" applyBorder="1" applyAlignment="1">
      <alignment horizontal="center" vertical="center"/>
    </xf>
    <xf numFmtId="38" fontId="10" fillId="0" borderId="27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7" fillId="0" borderId="93" xfId="1" applyFont="1" applyFill="1" applyBorder="1" applyAlignment="1">
      <alignment horizontal="right" wrapText="1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99" xfId="1" applyFont="1" applyBorder="1" applyAlignment="1">
      <alignment horizontal="centerContinuous" vertical="center"/>
    </xf>
    <xf numFmtId="38" fontId="7" fillId="0" borderId="88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82" xfId="1" applyFont="1" applyBorder="1" applyAlignment="1" applyProtection="1">
      <alignment horizontal="center"/>
    </xf>
    <xf numFmtId="38" fontId="7" fillId="0" borderId="38" xfId="1" applyFont="1" applyBorder="1" applyAlignment="1" applyProtection="1">
      <alignment horizontal="center"/>
    </xf>
    <xf numFmtId="38" fontId="7" fillId="0" borderId="3" xfId="1" applyFont="1" applyBorder="1" applyAlignment="1">
      <alignment horizontal="center"/>
    </xf>
    <xf numFmtId="38" fontId="7" fillId="0" borderId="69" xfId="1" applyFont="1" applyBorder="1" applyAlignment="1">
      <alignment horizontal="center"/>
    </xf>
    <xf numFmtId="38" fontId="7" fillId="0" borderId="0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vertical="center"/>
    </xf>
    <xf numFmtId="38" fontId="7" fillId="0" borderId="100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67" xfId="1" applyFont="1" applyBorder="1" applyAlignment="1" applyProtection="1">
      <alignment horizontal="center" vertical="center"/>
    </xf>
    <xf numFmtId="38" fontId="7" fillId="0" borderId="101" xfId="1" applyFont="1" applyBorder="1" applyAlignment="1" applyProtection="1">
      <alignment horizontal="center" vertical="center"/>
    </xf>
    <xf numFmtId="38" fontId="7" fillId="0" borderId="90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102" xfId="1" applyFont="1" applyBorder="1" applyAlignment="1" applyProtection="1">
      <alignment horizontal="center" vertical="center"/>
    </xf>
    <xf numFmtId="38" fontId="7" fillId="0" borderId="101" xfId="1" applyFont="1" applyBorder="1" applyAlignment="1">
      <alignment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8" xfId="1" applyFont="1" applyBorder="1" applyAlignment="1">
      <alignment horizontal="centerContinuous" vertical="center"/>
    </xf>
    <xf numFmtId="38" fontId="7" fillId="0" borderId="14" xfId="1" applyFont="1" applyBorder="1" applyAlignment="1">
      <alignment horizontal="centerContinuous" vertical="center"/>
    </xf>
    <xf numFmtId="38" fontId="7" fillId="0" borderId="103" xfId="1" applyFont="1" applyBorder="1" applyAlignment="1">
      <alignment horizontal="center" vertical="center"/>
    </xf>
    <xf numFmtId="38" fontId="7" fillId="0" borderId="103" xfId="1" applyFont="1" applyBorder="1" applyAlignment="1">
      <alignment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82" xfId="1" applyFont="1" applyBorder="1" applyAlignment="1">
      <alignment horizontal="center"/>
    </xf>
    <xf numFmtId="38" fontId="7" fillId="0" borderId="76" xfId="1" applyFont="1" applyBorder="1" applyAlignment="1" applyProtection="1">
      <alignment vertical="center"/>
    </xf>
    <xf numFmtId="38" fontId="7" fillId="0" borderId="105" xfId="1" applyFont="1" applyBorder="1" applyAlignment="1">
      <alignment horizontal="centerContinuous" vertical="center"/>
    </xf>
    <xf numFmtId="38" fontId="7" fillId="0" borderId="101" xfId="1" applyFont="1" applyBorder="1" applyAlignment="1" applyProtection="1">
      <alignment horizontal="centerContinuous" vertical="center"/>
    </xf>
    <xf numFmtId="38" fontId="7" fillId="0" borderId="37" xfId="1" applyFont="1" applyBorder="1" applyAlignment="1">
      <alignment vertical="center"/>
    </xf>
    <xf numFmtId="38" fontId="7" fillId="0" borderId="106" xfId="1" applyFont="1" applyBorder="1" applyAlignment="1">
      <alignment horizontal="centerContinuous" vertical="center"/>
    </xf>
    <xf numFmtId="38" fontId="7" fillId="0" borderId="0" xfId="1" applyFont="1" applyBorder="1" applyAlignment="1">
      <alignment horizontal="centerContinuous" vertical="center"/>
    </xf>
    <xf numFmtId="49" fontId="7" fillId="0" borderId="107" xfId="1" applyNumberFormat="1" applyFont="1" applyBorder="1" applyAlignment="1" applyProtection="1">
      <alignment horizontal="center"/>
    </xf>
    <xf numFmtId="38" fontId="7" fillId="0" borderId="108" xfId="1" applyFont="1" applyBorder="1" applyAlignment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69" xfId="1" applyFont="1" applyBorder="1" applyAlignment="1">
      <alignment horizontal="center" vertical="center" shrinkToFit="1"/>
    </xf>
    <xf numFmtId="38" fontId="7" fillId="0" borderId="68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vertical="center"/>
    </xf>
    <xf numFmtId="38" fontId="7" fillId="0" borderId="33" xfId="1" applyFont="1" applyBorder="1" applyAlignment="1">
      <alignment horizontal="center" vertical="center" shrinkToFit="1"/>
    </xf>
    <xf numFmtId="38" fontId="7" fillId="0" borderId="110" xfId="1" applyFont="1" applyFill="1" applyBorder="1" applyAlignment="1">
      <alignment horizontal="right" wrapText="1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13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103" xfId="1" applyFont="1" applyBorder="1" applyAlignment="1" applyProtection="1">
      <alignment horizontal="centerContinuous" vertical="center"/>
    </xf>
    <xf numFmtId="38" fontId="7" fillId="0" borderId="70" xfId="1" applyFont="1" applyBorder="1" applyAlignment="1" applyProtection="1">
      <alignment horizontal="centerContinuous" vertical="center"/>
    </xf>
    <xf numFmtId="38" fontId="7" fillId="0" borderId="77" xfId="1" applyFont="1" applyBorder="1" applyAlignment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4" xfId="1" applyFont="1" applyBorder="1" applyAlignment="1">
      <alignment vertical="center"/>
    </xf>
    <xf numFmtId="38" fontId="7" fillId="0" borderId="115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6" xfId="1" applyFont="1" applyBorder="1" applyAlignment="1" applyProtection="1">
      <alignment horizontal="centerContinuous" vertical="center"/>
    </xf>
    <xf numFmtId="38" fontId="7" fillId="0" borderId="113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7" xfId="1" applyFont="1" applyFill="1" applyBorder="1" applyAlignment="1">
      <alignment horizontal="right" wrapText="1"/>
    </xf>
    <xf numFmtId="38" fontId="7" fillId="0" borderId="118" xfId="1" applyFont="1" applyBorder="1" applyAlignment="1">
      <alignment vertical="center"/>
    </xf>
    <xf numFmtId="38" fontId="7" fillId="0" borderId="119" xfId="1" applyFont="1" applyFill="1" applyBorder="1" applyAlignment="1">
      <alignment horizontal="right" wrapText="1"/>
    </xf>
    <xf numFmtId="38" fontId="7" fillId="0" borderId="120" xfId="1" applyFont="1" applyBorder="1" applyAlignment="1">
      <alignment vertical="center"/>
    </xf>
    <xf numFmtId="38" fontId="7" fillId="0" borderId="121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2" xfId="1" applyFont="1" applyBorder="1" applyAlignment="1">
      <alignment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6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1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7" xfId="1" applyFont="1" applyFill="1" applyBorder="1" applyAlignment="1">
      <alignment horizontal="right" wrapText="1"/>
    </xf>
    <xf numFmtId="38" fontId="7" fillId="0" borderId="128" xfId="1" applyFont="1" applyBorder="1" applyAlignment="1">
      <alignment vertical="center"/>
    </xf>
    <xf numFmtId="38" fontId="7" fillId="0" borderId="129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0" xfId="1" applyFont="1" applyBorder="1" applyAlignment="1">
      <alignment vertical="center"/>
    </xf>
    <xf numFmtId="38" fontId="7" fillId="0" borderId="87" xfId="1" applyFont="1" applyBorder="1" applyAlignment="1" applyProtection="1">
      <alignment horizontal="left" vertical="center"/>
    </xf>
    <xf numFmtId="38" fontId="7" fillId="0" borderId="22" xfId="1" applyFont="1" applyBorder="1" applyAlignment="1" applyProtection="1">
      <alignment horizontal="left" vertical="center"/>
    </xf>
    <xf numFmtId="38" fontId="7" fillId="0" borderId="121" xfId="1" applyFont="1" applyBorder="1" applyAlignment="1" applyProtection="1">
      <alignment horizontal="left" vertical="center"/>
    </xf>
    <xf numFmtId="38" fontId="7" fillId="0" borderId="90" xfId="1" applyFont="1" applyBorder="1" applyAlignment="1" applyProtection="1">
      <alignment horizontal="center" vertical="center"/>
    </xf>
    <xf numFmtId="38" fontId="7" fillId="0" borderId="31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131" xfId="1" applyFont="1" applyBorder="1" applyAlignment="1" applyProtection="1">
      <alignment horizontal="centerContinuous" vertical="center"/>
    </xf>
    <xf numFmtId="38" fontId="7" fillId="0" borderId="121" xfId="1" applyFont="1" applyBorder="1" applyAlignment="1" applyProtection="1">
      <alignment horizontal="centerContinuous" vertical="center"/>
    </xf>
    <xf numFmtId="38" fontId="7" fillId="0" borderId="34" xfId="1" applyFont="1" applyBorder="1" applyAlignment="1" applyProtection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left" vertical="center"/>
    </xf>
    <xf numFmtId="38" fontId="7" fillId="0" borderId="129" xfId="1" applyFont="1" applyBorder="1" applyAlignment="1">
      <alignment horizontal="centerContinuous" vertical="center"/>
    </xf>
    <xf numFmtId="38" fontId="7" fillId="0" borderId="101" xfId="1" applyFont="1" applyBorder="1" applyAlignment="1">
      <alignment horizontal="centerContinuous" vertical="center"/>
    </xf>
    <xf numFmtId="38" fontId="7" fillId="0" borderId="22" xfId="1" applyFont="1" applyBorder="1" applyAlignment="1">
      <alignment vertical="center"/>
    </xf>
    <xf numFmtId="38" fontId="7" fillId="0" borderId="128" xfId="1" applyFont="1" applyBorder="1"/>
    <xf numFmtId="38" fontId="7" fillId="0" borderId="26" xfId="1" applyFont="1" applyBorder="1" applyAlignment="1">
      <alignment horizontal="center"/>
    </xf>
    <xf numFmtId="38" fontId="7" fillId="0" borderId="132" xfId="1" applyFont="1" applyBorder="1" applyAlignment="1" applyProtection="1">
      <alignment horizontal="center" vertical="center"/>
    </xf>
    <xf numFmtId="38" fontId="7" fillId="0" borderId="39" xfId="1" applyFont="1" applyBorder="1" applyAlignment="1" applyProtection="1">
      <alignment horizontal="center" vertical="center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38" fontId="7" fillId="0" borderId="0" xfId="1" applyFont="1" applyAlignment="1" applyProtection="1">
      <alignment horizontal="left" vertical="center" indent="1"/>
    </xf>
    <xf numFmtId="38" fontId="7" fillId="0" borderId="0" xfId="1" applyFont="1" applyAlignment="1">
      <alignment horizontal="left" indent="1"/>
    </xf>
    <xf numFmtId="38" fontId="7" fillId="0" borderId="33" xfId="1" applyFont="1" applyBorder="1" applyAlignment="1">
      <alignment horizontal="distributed" indent="1"/>
    </xf>
    <xf numFmtId="38" fontId="7" fillId="0" borderId="36" xfId="1" applyFont="1" applyBorder="1" applyAlignment="1">
      <alignment horizontal="distributed" vertical="top" indent="1"/>
    </xf>
    <xf numFmtId="38" fontId="7" fillId="0" borderId="102" xfId="1" applyFont="1" applyBorder="1" applyAlignment="1" applyProtection="1">
      <alignment horizontal="centerContinuous" vertical="center"/>
    </xf>
    <xf numFmtId="38" fontId="7" fillId="0" borderId="29" xfId="1" applyFont="1" applyBorder="1" applyAlignment="1">
      <alignment horizontal="center" vertical="top" shrinkToFit="1"/>
    </xf>
    <xf numFmtId="38" fontId="7" fillId="0" borderId="0" xfId="1" applyFont="1" applyBorder="1" applyAlignment="1">
      <alignment horizontal="center" vertical="top"/>
    </xf>
    <xf numFmtId="38" fontId="7" fillId="0" borderId="5" xfId="1" applyFont="1" applyBorder="1" applyAlignment="1">
      <alignment horizontal="center" vertical="top"/>
    </xf>
    <xf numFmtId="38" fontId="7" fillId="0" borderId="29" xfId="1" applyFont="1" applyBorder="1" applyAlignment="1">
      <alignment horizontal="center" vertical="center" shrinkToFit="1"/>
    </xf>
    <xf numFmtId="38" fontId="7" fillId="0" borderId="73" xfId="1" applyFont="1" applyBorder="1" applyAlignment="1" applyProtection="1">
      <alignment horizontal="center" vertical="center" shrinkToFit="1"/>
    </xf>
    <xf numFmtId="38" fontId="7" fillId="0" borderId="73" xfId="1" applyFont="1" applyBorder="1" applyAlignment="1">
      <alignment horizontal="center" vertical="center" shrinkToFit="1"/>
    </xf>
    <xf numFmtId="38" fontId="7" fillId="0" borderId="91" xfId="1" applyFont="1" applyBorder="1" applyAlignment="1">
      <alignment horizontal="center" vertical="top"/>
    </xf>
    <xf numFmtId="38" fontId="7" fillId="0" borderId="5" xfId="1" applyFont="1" applyBorder="1" applyAlignment="1">
      <alignment horizontal="center" shrinkToFit="1"/>
    </xf>
    <xf numFmtId="38" fontId="7" fillId="0" borderId="5" xfId="1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top" shrinkToFit="1"/>
    </xf>
    <xf numFmtId="38" fontId="7" fillId="0" borderId="5" xfId="1" applyFont="1" applyBorder="1" applyAlignment="1" applyProtection="1">
      <alignment horizontal="center" vertical="center" shrinkToFit="1"/>
    </xf>
    <xf numFmtId="38" fontId="7" fillId="0" borderId="4" xfId="1" applyFont="1" applyBorder="1" applyAlignment="1">
      <alignment horizontal="center" vertical="top" shrinkToFit="1"/>
    </xf>
    <xf numFmtId="38" fontId="7" fillId="0" borderId="106" xfId="1" applyFont="1" applyBorder="1" applyAlignment="1">
      <alignment horizontal="center"/>
    </xf>
    <xf numFmtId="38" fontId="7" fillId="0" borderId="5" xfId="1" applyFont="1" applyBorder="1" applyAlignment="1">
      <alignment horizontal="distributed" vertical="top" indent="1"/>
    </xf>
    <xf numFmtId="38" fontId="7" fillId="0" borderId="75" xfId="1" applyFont="1" applyBorder="1" applyAlignment="1">
      <alignment horizontal="distributed" vertical="top" indent="1"/>
    </xf>
    <xf numFmtId="38" fontId="7" fillId="0" borderId="5" xfId="1" applyFont="1" applyBorder="1" applyAlignment="1" applyProtection="1">
      <alignment horizontal="center"/>
    </xf>
    <xf numFmtId="38" fontId="7" fillId="0" borderId="73" xfId="1" applyFont="1" applyBorder="1" applyAlignment="1" applyProtection="1">
      <alignment horizontal="center" shrinkToFit="1"/>
    </xf>
    <xf numFmtId="38" fontId="7" fillId="0" borderId="27" xfId="1" applyFont="1" applyBorder="1" applyAlignment="1" applyProtection="1">
      <alignment horizontal="center"/>
    </xf>
    <xf numFmtId="38" fontId="7" fillId="0" borderId="92" xfId="1" applyFont="1" applyBorder="1" applyAlignment="1" applyProtection="1">
      <alignment horizontal="center"/>
    </xf>
    <xf numFmtId="38" fontId="7" fillId="0" borderId="106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 shrinkToFit="1"/>
    </xf>
    <xf numFmtId="38" fontId="7" fillId="0" borderId="36" xfId="1" applyFont="1" applyBorder="1" applyAlignment="1">
      <alignment horizontal="center" vertical="top"/>
    </xf>
    <xf numFmtId="38" fontId="7" fillId="0" borderId="4" xfId="1" applyFont="1" applyBorder="1" applyAlignment="1">
      <alignment horizontal="center" vertical="top"/>
    </xf>
    <xf numFmtId="38" fontId="7" fillId="0" borderId="103" xfId="1" applyFont="1" applyBorder="1" applyAlignment="1">
      <alignment horizontal="center"/>
    </xf>
    <xf numFmtId="38" fontId="7" fillId="0" borderId="134" xfId="1" applyFont="1" applyBorder="1" applyAlignment="1">
      <alignment horizontal="center"/>
    </xf>
    <xf numFmtId="49" fontId="7" fillId="0" borderId="40" xfId="1" applyNumberFormat="1" applyFont="1" applyBorder="1" applyAlignment="1" applyProtection="1">
      <alignment horizontal="center"/>
    </xf>
    <xf numFmtId="38" fontId="13" fillId="0" borderId="69" xfId="1" applyFont="1" applyBorder="1" applyAlignment="1">
      <alignment horizontal="distributed" indent="1"/>
    </xf>
    <xf numFmtId="38" fontId="13" fillId="0" borderId="33" xfId="1" applyFont="1" applyBorder="1" applyAlignment="1">
      <alignment horizontal="distributed" vertical="center" indent="1"/>
    </xf>
    <xf numFmtId="38" fontId="13" fillId="0" borderId="33" xfId="1" applyFont="1" applyBorder="1" applyAlignment="1">
      <alignment horizontal="distributed" vertical="top" indent="1"/>
    </xf>
    <xf numFmtId="38" fontId="7" fillId="0" borderId="0" xfId="1" applyFont="1" applyBorder="1" applyAlignment="1" applyProtection="1">
      <alignment horizontal="center" vertical="top" shrinkToFit="1"/>
    </xf>
    <xf numFmtId="38" fontId="7" fillId="0" borderId="33" xfId="1" applyFont="1" applyBorder="1" applyAlignment="1" applyProtection="1">
      <alignment horizontal="center" vertical="top" shrinkToFit="1"/>
    </xf>
    <xf numFmtId="38" fontId="7" fillId="0" borderId="66" xfId="1" applyFont="1" applyBorder="1" applyAlignment="1">
      <alignment vertical="center"/>
    </xf>
    <xf numFmtId="38" fontId="7" fillId="0" borderId="135" xfId="1" applyFont="1" applyBorder="1" applyAlignment="1">
      <alignment horizontal="centerContinuous" vertical="center"/>
    </xf>
    <xf numFmtId="38" fontId="7" fillId="0" borderId="30" xfId="1" applyFont="1" applyBorder="1" applyAlignment="1" applyProtection="1">
      <alignment horizontal="center" vertical="center"/>
    </xf>
    <xf numFmtId="38" fontId="7" fillId="0" borderId="136" xfId="1" applyFont="1" applyFill="1" applyBorder="1" applyAlignment="1">
      <alignment horizontal="right" wrapText="1"/>
    </xf>
    <xf numFmtId="38" fontId="7" fillId="0" borderId="126" xfId="1" applyFont="1" applyBorder="1" applyAlignment="1">
      <alignment vertical="center"/>
    </xf>
    <xf numFmtId="38" fontId="7" fillId="0" borderId="40" xfId="1" applyFont="1" applyBorder="1" applyAlignment="1">
      <alignment horizontal="centerContinuous" vertical="center"/>
    </xf>
    <xf numFmtId="38" fontId="7" fillId="0" borderId="70" xfId="1" applyFont="1" applyBorder="1" applyAlignment="1" applyProtection="1">
      <alignment horizontal="center" vertic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7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8" xfId="1" applyNumberFormat="1" applyFont="1" applyBorder="1" applyAlignment="1">
      <alignment vertical="center"/>
    </xf>
    <xf numFmtId="49" fontId="7" fillId="0" borderId="139" xfId="1" applyNumberFormat="1" applyFont="1" applyBorder="1" applyAlignment="1" applyProtection="1">
      <alignment vertical="center"/>
    </xf>
    <xf numFmtId="49" fontId="7" fillId="0" borderId="140" xfId="1" applyNumberFormat="1" applyFont="1" applyBorder="1" applyAlignment="1" applyProtection="1">
      <alignment horizont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39" xfId="1" applyNumberFormat="1" applyFont="1" applyBorder="1" applyAlignment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 vertical="center"/>
    </xf>
    <xf numFmtId="49" fontId="7" fillId="0" borderId="77" xfId="1" applyNumberFormat="1" applyFont="1" applyBorder="1" applyAlignment="1">
      <alignment horizontal="center"/>
    </xf>
    <xf numFmtId="49" fontId="7" fillId="0" borderId="142" xfId="1" applyNumberFormat="1" applyFont="1" applyBorder="1" applyAlignment="1" applyProtection="1">
      <alignment horizontal="center"/>
    </xf>
    <xf numFmtId="49" fontId="7" fillId="0" borderId="143" xfId="1" applyNumberFormat="1" applyFont="1" applyBorder="1" applyAlignment="1" applyProtection="1">
      <alignment horizontal="center"/>
    </xf>
    <xf numFmtId="49" fontId="7" fillId="0" borderId="144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horizontal="center" vertical="center"/>
    </xf>
    <xf numFmtId="38" fontId="10" fillId="0" borderId="72" xfId="1" applyFont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7" fillId="0" borderId="146" xfId="1" applyFont="1" applyBorder="1" applyAlignment="1" applyProtection="1">
      <alignment horizontal="centerContinuous" vertical="center"/>
    </xf>
    <xf numFmtId="38" fontId="7" fillId="0" borderId="96" xfId="1" applyFont="1" applyBorder="1" applyAlignment="1" applyProtection="1">
      <alignment horizontal="centerContinuous" vertical="center"/>
    </xf>
    <xf numFmtId="49" fontId="7" fillId="0" borderId="145" xfId="1" applyNumberFormat="1" applyFont="1" applyBorder="1" applyAlignment="1" applyProtection="1">
      <alignment horizontal="centerContinuous" vertical="center"/>
    </xf>
    <xf numFmtId="49" fontId="7" fillId="0" borderId="146" xfId="1" applyNumberFormat="1" applyFont="1" applyBorder="1" applyAlignment="1" applyProtection="1">
      <alignment horizontal="centerContinuous" vertical="center"/>
    </xf>
    <xf numFmtId="49" fontId="7" fillId="0" borderId="96" xfId="1" applyNumberFormat="1" applyFont="1" applyBorder="1" applyAlignment="1" applyProtection="1">
      <alignment horizontal="centerContinuous" vertical="center"/>
    </xf>
    <xf numFmtId="38" fontId="7" fillId="0" borderId="147" xfId="1" applyFont="1" applyFill="1" applyBorder="1" applyAlignment="1">
      <alignment horizontal="right" wrapText="1"/>
    </xf>
    <xf numFmtId="38" fontId="7" fillId="0" borderId="50" xfId="1" applyFont="1" applyFill="1" applyBorder="1" applyAlignment="1">
      <alignment horizontal="right" wrapText="1"/>
    </xf>
    <xf numFmtId="38" fontId="7" fillId="0" borderId="148" xfId="1" applyFont="1" applyFill="1" applyBorder="1" applyAlignment="1">
      <alignment horizontal="right" wrapText="1"/>
    </xf>
    <xf numFmtId="38" fontId="7" fillId="0" borderId="36" xfId="1" applyFont="1" applyBorder="1" applyAlignment="1">
      <alignment horizontal="center"/>
    </xf>
    <xf numFmtId="49" fontId="7" fillId="0" borderId="149" xfId="1" applyNumberFormat="1" applyFont="1" applyBorder="1" applyAlignment="1" applyProtection="1">
      <alignment horizontal="center"/>
    </xf>
    <xf numFmtId="38" fontId="7" fillId="0" borderId="27" xfId="1" applyFont="1" applyBorder="1" applyAlignment="1">
      <alignment vertical="center"/>
    </xf>
    <xf numFmtId="38" fontId="7" fillId="0" borderId="27" xfId="1" applyFont="1" applyBorder="1" applyAlignment="1" applyProtection="1">
      <alignment vertical="center"/>
    </xf>
    <xf numFmtId="38" fontId="10" fillId="0" borderId="27" xfId="1" applyFont="1" applyBorder="1" applyAlignment="1">
      <alignment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1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8" xfId="1" applyFont="1" applyFill="1" applyBorder="1" applyAlignment="1">
      <alignment vertical="center"/>
    </xf>
    <xf numFmtId="38" fontId="7" fillId="0" borderId="71" xfId="1" applyFont="1" applyBorder="1" applyAlignment="1">
      <alignment vertical="center"/>
    </xf>
    <xf numFmtId="38" fontId="7" fillId="0" borderId="150" xfId="1" applyFont="1" applyFill="1" applyBorder="1" applyAlignment="1">
      <alignment horizontal="right" wrapText="1"/>
    </xf>
    <xf numFmtId="38" fontId="7" fillId="0" borderId="151" xfId="1" applyFont="1" applyFill="1" applyBorder="1" applyAlignment="1">
      <alignment horizontal="right" wrapText="1"/>
    </xf>
    <xf numFmtId="38" fontId="7" fillId="0" borderId="152" xfId="1" applyFont="1" applyBorder="1" applyAlignment="1" applyProtection="1">
      <alignment horizontal="centerContinuous" vertical="center"/>
    </xf>
    <xf numFmtId="38" fontId="7" fillId="0" borderId="153" xfId="1" applyFont="1" applyBorder="1" applyAlignment="1" applyProtection="1">
      <alignment horizontal="centerContinuous" vertical="center"/>
    </xf>
    <xf numFmtId="38" fontId="7" fillId="0" borderId="154" xfId="1" applyFont="1" applyBorder="1" applyAlignment="1" applyProtection="1">
      <alignment horizontal="centerContinuous" vertical="center"/>
    </xf>
    <xf numFmtId="38" fontId="7" fillId="0" borderId="58" xfId="1" applyFont="1" applyBorder="1" applyAlignment="1" applyProtection="1">
      <alignment horizontal="centerContinuous" vertical="center"/>
    </xf>
    <xf numFmtId="38" fontId="7" fillId="0" borderId="146" xfId="1" applyFont="1" applyBorder="1" applyAlignment="1">
      <alignment horizontal="centerContinuous" vertical="center"/>
    </xf>
    <xf numFmtId="38" fontId="7" fillId="0" borderId="96" xfId="1" applyFont="1" applyBorder="1" applyAlignment="1">
      <alignment horizontal="centerContinuous" vertical="center"/>
    </xf>
    <xf numFmtId="38" fontId="7" fillId="0" borderId="92" xfId="1" applyFont="1" applyBorder="1" applyAlignment="1"/>
    <xf numFmtId="38" fontId="7" fillId="0" borderId="76" xfId="1" applyFont="1" applyBorder="1" applyAlignment="1" applyProtection="1"/>
    <xf numFmtId="38" fontId="7" fillId="0" borderId="92" xfId="1" applyFont="1" applyBorder="1" applyAlignment="1">
      <alignment vertical="center"/>
    </xf>
    <xf numFmtId="38" fontId="7" fillId="0" borderId="64" xfId="1" applyFont="1" applyBorder="1" applyAlignment="1" applyProtection="1">
      <alignment horizontal="centerContinuous" vertical="center"/>
    </xf>
    <xf numFmtId="38" fontId="7" fillId="0" borderId="157" xfId="1" applyFont="1" applyFill="1" applyBorder="1" applyAlignment="1">
      <alignment horizontal="right" wrapText="1"/>
    </xf>
    <xf numFmtId="38" fontId="7" fillId="0" borderId="158" xfId="1" applyFont="1" applyBorder="1" applyAlignment="1" applyProtection="1">
      <alignment horizontal="centerContinuous" vertical="center"/>
    </xf>
    <xf numFmtId="38" fontId="7" fillId="0" borderId="58" xfId="1" applyFont="1" applyFill="1" applyBorder="1" applyAlignment="1">
      <alignment horizontal="right" wrapText="1"/>
    </xf>
    <xf numFmtId="49" fontId="7" fillId="0" borderId="159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vertical="center"/>
    </xf>
    <xf numFmtId="38" fontId="7" fillId="0" borderId="75" xfId="1" applyFont="1" applyBorder="1" applyAlignment="1">
      <alignment horizontal="centerContinuous" vertical="center"/>
    </xf>
    <xf numFmtId="38" fontId="7" fillId="0" borderId="160" xfId="1" applyFont="1" applyFill="1" applyBorder="1" applyAlignment="1">
      <alignment horizontal="right" wrapText="1"/>
    </xf>
    <xf numFmtId="38" fontId="7" fillId="0" borderId="161" xfId="1" applyFont="1" applyFill="1" applyBorder="1" applyAlignment="1">
      <alignment horizontal="right" wrapText="1"/>
    </xf>
    <xf numFmtId="38" fontId="7" fillId="0" borderId="162" xfId="1" applyFont="1" applyFill="1" applyBorder="1" applyAlignment="1">
      <alignment horizontal="right" wrapText="1"/>
    </xf>
    <xf numFmtId="38" fontId="7" fillId="0" borderId="163" xfId="1" applyFont="1" applyFill="1" applyBorder="1" applyAlignment="1">
      <alignment horizontal="right" wrapText="1"/>
    </xf>
    <xf numFmtId="38" fontId="7" fillId="0" borderId="164" xfId="1" applyFont="1" applyFill="1" applyBorder="1" applyAlignment="1">
      <alignment horizontal="right" wrapText="1"/>
    </xf>
    <xf numFmtId="38" fontId="7" fillId="0" borderId="145" xfId="1" applyFont="1" applyFill="1" applyBorder="1" applyAlignment="1">
      <alignment horizontal="right" wrapText="1"/>
    </xf>
    <xf numFmtId="38" fontId="7" fillId="0" borderId="165" xfId="1" applyFont="1" applyFill="1" applyBorder="1" applyAlignment="1">
      <alignment horizontal="right" wrapText="1"/>
    </xf>
    <xf numFmtId="38" fontId="7" fillId="0" borderId="166" xfId="1" applyFont="1" applyFill="1" applyBorder="1" applyAlignment="1">
      <alignment horizontal="right" wrapText="1"/>
    </xf>
    <xf numFmtId="38" fontId="7" fillId="0" borderId="167" xfId="1" applyFont="1" applyBorder="1" applyAlignment="1">
      <alignment vertical="center"/>
    </xf>
    <xf numFmtId="38" fontId="7" fillId="0" borderId="168" xfId="1" applyFont="1" applyFill="1" applyBorder="1" applyAlignment="1">
      <alignment horizontal="right" wrapText="1"/>
    </xf>
    <xf numFmtId="38" fontId="7" fillId="0" borderId="170" xfId="1" applyFont="1" applyBorder="1" applyAlignment="1">
      <alignment horizontal="right"/>
    </xf>
    <xf numFmtId="38" fontId="7" fillId="0" borderId="171" xfId="1" applyFont="1" applyBorder="1" applyAlignment="1">
      <alignment horizontal="right"/>
    </xf>
    <xf numFmtId="38" fontId="7" fillId="0" borderId="173" xfId="1" applyFont="1" applyBorder="1" applyAlignment="1">
      <alignment horizontal="right"/>
    </xf>
    <xf numFmtId="38" fontId="7" fillId="0" borderId="174" xfId="1" applyFont="1" applyBorder="1" applyAlignment="1">
      <alignment horizontal="right"/>
    </xf>
    <xf numFmtId="38" fontId="7" fillId="0" borderId="172" xfId="1" applyFont="1" applyBorder="1" applyAlignment="1">
      <alignment horizontal="right"/>
    </xf>
    <xf numFmtId="38" fontId="7" fillId="0" borderId="169" xfId="1" applyFont="1" applyBorder="1" applyAlignment="1">
      <alignment horizontal="right"/>
    </xf>
    <xf numFmtId="38" fontId="7" fillId="0" borderId="75" xfId="1" applyFont="1" applyBorder="1" applyAlignment="1">
      <alignment vertical="center"/>
    </xf>
    <xf numFmtId="38" fontId="7" fillId="0" borderId="33" xfId="1" applyFont="1" applyBorder="1" applyAlignment="1">
      <alignment horizontal="center" shrinkToFit="1"/>
    </xf>
    <xf numFmtId="38" fontId="13" fillId="0" borderId="33" xfId="1" applyFont="1" applyBorder="1" applyAlignment="1">
      <alignment horizontal="center"/>
    </xf>
    <xf numFmtId="38" fontId="13" fillId="0" borderId="33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horizontal="center" shrinkToFit="1"/>
    </xf>
    <xf numFmtId="49" fontId="7" fillId="0" borderId="33" xfId="1" applyNumberFormat="1" applyFont="1" applyBorder="1" applyAlignment="1" applyProtection="1">
      <alignment horizontal="center"/>
    </xf>
    <xf numFmtId="38" fontId="7" fillId="0" borderId="155" xfId="1" applyFont="1" applyBorder="1" applyAlignment="1">
      <alignment horizontal="center" vertical="center"/>
    </xf>
    <xf numFmtId="38" fontId="7" fillId="0" borderId="175" xfId="1" applyFont="1" applyFill="1" applyBorder="1" applyAlignment="1">
      <alignment horizontal="right" wrapText="1"/>
    </xf>
    <xf numFmtId="38" fontId="7" fillId="0" borderId="10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155" xfId="1" applyFont="1" applyBorder="1" applyAlignment="1">
      <alignment horizontal="center" vertical="center"/>
    </xf>
    <xf numFmtId="38" fontId="7" fillId="0" borderId="156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74" xfId="1" applyFont="1" applyBorder="1" applyAlignment="1" applyProtection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7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176" xfId="1" applyFont="1" applyBorder="1" applyAlignment="1">
      <alignment horizontal="center"/>
    </xf>
    <xf numFmtId="38" fontId="7" fillId="0" borderId="92" xfId="1" applyFont="1" applyBorder="1" applyAlignment="1">
      <alignment horizontal="center"/>
    </xf>
    <xf numFmtId="38" fontId="7" fillId="0" borderId="177" xfId="1" applyFont="1" applyFill="1" applyBorder="1" applyAlignment="1">
      <alignment horizontal="right" wrapText="1"/>
    </xf>
    <xf numFmtId="38" fontId="7" fillId="0" borderId="178" xfId="1" applyFont="1" applyFill="1" applyBorder="1" applyAlignment="1">
      <alignment horizontal="right" wrapText="1"/>
    </xf>
    <xf numFmtId="38" fontId="7" fillId="0" borderId="179" xfId="1" applyFont="1" applyFill="1" applyBorder="1" applyAlignment="1">
      <alignment horizontal="right" wrapText="1"/>
    </xf>
    <xf numFmtId="38" fontId="7" fillId="0" borderId="180" xfId="1" applyFont="1" applyFill="1" applyBorder="1" applyAlignment="1">
      <alignment horizontal="right" wrapText="1"/>
    </xf>
    <xf numFmtId="38" fontId="7" fillId="0" borderId="181" xfId="1" applyFont="1" applyFill="1" applyBorder="1" applyAlignment="1">
      <alignment horizontal="right" wrapText="1"/>
    </xf>
    <xf numFmtId="38" fontId="7" fillId="0" borderId="182" xfId="1" applyFont="1" applyBorder="1" applyAlignment="1">
      <alignment vertical="center"/>
    </xf>
    <xf numFmtId="38" fontId="7" fillId="0" borderId="146" xfId="1" applyFont="1" applyFill="1" applyBorder="1" applyAlignment="1">
      <alignment horizontal="right" wrapText="1"/>
    </xf>
    <xf numFmtId="38" fontId="7" fillId="0" borderId="183" xfId="1" applyFont="1" applyFill="1" applyBorder="1" applyAlignment="1">
      <alignment horizontal="right" wrapText="1"/>
    </xf>
    <xf numFmtId="38" fontId="7" fillId="0" borderId="184" xfId="1" applyFont="1" applyFill="1" applyBorder="1" applyAlignment="1">
      <alignment horizontal="right" wrapText="1"/>
    </xf>
    <xf numFmtId="38" fontId="7" fillId="0" borderId="185" xfId="1" applyFont="1" applyFill="1" applyBorder="1" applyAlignment="1">
      <alignment horizontal="right" wrapText="1"/>
    </xf>
    <xf numFmtId="38" fontId="7" fillId="0" borderId="86" xfId="1" applyFont="1" applyFill="1" applyBorder="1" applyAlignment="1">
      <alignment horizontal="right" wrapText="1"/>
    </xf>
    <xf numFmtId="38" fontId="7" fillId="0" borderId="186" xfId="1" applyFont="1" applyFill="1" applyBorder="1" applyAlignment="1">
      <alignment horizontal="right" wrapText="1"/>
    </xf>
    <xf numFmtId="38" fontId="7" fillId="0" borderId="187" xfId="1" applyFont="1" applyFill="1" applyBorder="1" applyAlignment="1">
      <alignment horizontal="right" wrapText="1"/>
    </xf>
    <xf numFmtId="38" fontId="7" fillId="0" borderId="0" xfId="1" applyFont="1" applyBorder="1" applyAlignment="1" applyProtection="1">
      <alignment horizontal="center" vertical="top"/>
    </xf>
    <xf numFmtId="38" fontId="7" fillId="0" borderId="75" xfId="1" applyFont="1" applyBorder="1" applyAlignment="1">
      <alignment horizontal="center"/>
    </xf>
    <xf numFmtId="38" fontId="7" fillId="0" borderId="80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135" xfId="1" applyFont="1" applyBorder="1" applyAlignment="1" applyProtection="1">
      <alignment horizontal="center" vertical="center"/>
    </xf>
    <xf numFmtId="38" fontId="7" fillId="0" borderId="189" xfId="1" applyFont="1" applyBorder="1" applyAlignment="1" applyProtection="1">
      <alignment horizontal="center" vertical="center"/>
    </xf>
    <xf numFmtId="38" fontId="7" fillId="0" borderId="188" xfId="1" applyFont="1" applyBorder="1" applyAlignment="1" applyProtection="1">
      <alignment horizontal="center" vertical="center"/>
    </xf>
    <xf numFmtId="38" fontId="12" fillId="0" borderId="0" xfId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39"/>
  <sheetViews>
    <sheetView view="pageBreakPreview" zoomScale="50" zoomScaleNormal="50" zoomScaleSheetLayoutView="50" workbookViewId="0">
      <pane xSplit="2" ySplit="8" topLeftCell="C15" activePane="bottomRight" state="frozen"/>
      <selection activeCell="O5" sqref="O5:O8"/>
      <selection pane="topRight" activeCell="O5" sqref="O5:O8"/>
      <selection pane="bottomLeft" activeCell="O5" sqref="O5:O8"/>
      <selection pane="bottomRight" activeCell="F36" sqref="F36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5" width="25.875" style="7" customWidth="1"/>
    <col min="6" max="15" width="18.375" style="7" customWidth="1"/>
    <col min="16" max="21" width="28.375" style="7" customWidth="1"/>
    <col min="22" max="16384" width="11" style="7"/>
  </cols>
  <sheetData>
    <row r="1" spans="1:223" ht="24.95" customHeight="1" x14ac:dyDescent="0.15">
      <c r="C1" s="286" t="s">
        <v>483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</row>
    <row r="2" spans="1:223" ht="20.100000000000001" customHeight="1" x14ac:dyDescent="0.15">
      <c r="B2" s="25"/>
      <c r="C2" s="287" t="s">
        <v>556</v>
      </c>
      <c r="D2" s="24"/>
      <c r="E2" s="24"/>
      <c r="F2" s="287" t="str">
        <f>C2</f>
        <v>第１１表  平成３０年度市町村民税等の納税義務者等</v>
      </c>
      <c r="G2" s="24"/>
      <c r="H2" s="24"/>
      <c r="I2" s="24"/>
      <c r="J2" s="24"/>
      <c r="K2" s="24"/>
      <c r="L2" s="24"/>
      <c r="M2" s="24"/>
      <c r="N2" s="24"/>
      <c r="O2" s="24"/>
      <c r="P2" s="287" t="str">
        <f>C2</f>
        <v>第１１表  平成３０年度市町村民税等の納税義務者等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</row>
    <row r="3" spans="1:223" s="26" customFormat="1" ht="20.100000000000001" customHeight="1" thickBot="1" x14ac:dyDescent="0.25">
      <c r="C3" s="289" t="s">
        <v>0</v>
      </c>
      <c r="D3" s="82"/>
      <c r="E3" s="228" t="s">
        <v>1</v>
      </c>
      <c r="F3" s="289" t="s">
        <v>2</v>
      </c>
      <c r="O3" s="157" t="s">
        <v>1</v>
      </c>
      <c r="P3" s="289" t="s">
        <v>3</v>
      </c>
      <c r="U3" s="157" t="s">
        <v>1</v>
      </c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</row>
    <row r="4" spans="1:223" ht="24" customHeight="1" x14ac:dyDescent="0.15">
      <c r="A4" s="27"/>
      <c r="B4" s="243"/>
      <c r="C4" s="255" t="s">
        <v>4</v>
      </c>
      <c r="D4" s="229"/>
      <c r="E4" s="256"/>
      <c r="F4" s="141" t="s">
        <v>5</v>
      </c>
      <c r="G4" s="30"/>
      <c r="H4" s="30"/>
      <c r="I4" s="30"/>
      <c r="J4" s="30"/>
      <c r="K4" s="30"/>
      <c r="L4" s="172"/>
      <c r="M4" s="173"/>
      <c r="N4" s="173"/>
      <c r="O4" s="142"/>
      <c r="P4" s="235"/>
      <c r="Q4" s="29" t="s">
        <v>6</v>
      </c>
      <c r="R4" s="30"/>
      <c r="S4" s="30"/>
      <c r="T4" s="236"/>
      <c r="U4" s="237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</row>
    <row r="5" spans="1:223" ht="24" customHeight="1" x14ac:dyDescent="0.2">
      <c r="A5" s="32"/>
      <c r="B5" s="244"/>
      <c r="C5" s="257"/>
      <c r="D5" s="99"/>
      <c r="E5" s="199"/>
      <c r="F5" s="260"/>
      <c r="G5" s="219"/>
      <c r="H5" s="185"/>
      <c r="I5" s="230"/>
      <c r="J5" s="185"/>
      <c r="K5" s="185"/>
      <c r="L5" s="230"/>
      <c r="M5" s="231"/>
      <c r="N5" s="231"/>
      <c r="O5" s="261"/>
      <c r="P5" s="192" t="s">
        <v>7</v>
      </c>
      <c r="Q5" s="185"/>
      <c r="R5" s="185"/>
      <c r="S5" s="230"/>
      <c r="T5" s="232"/>
      <c r="U5" s="177" t="s">
        <v>8</v>
      </c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</row>
    <row r="6" spans="1:223" ht="24" customHeight="1" x14ac:dyDescent="0.2">
      <c r="A6" s="42" t="s">
        <v>9</v>
      </c>
      <c r="B6" s="245"/>
      <c r="C6" s="153" t="s">
        <v>10</v>
      </c>
      <c r="D6" s="39" t="s">
        <v>11</v>
      </c>
      <c r="E6" s="198" t="s">
        <v>12</v>
      </c>
      <c r="F6" s="120" t="s">
        <v>219</v>
      </c>
      <c r="G6" s="46" t="s">
        <v>220</v>
      </c>
      <c r="H6" s="47" t="s">
        <v>221</v>
      </c>
      <c r="I6" s="47" t="s">
        <v>222</v>
      </c>
      <c r="J6" s="47" t="s">
        <v>13</v>
      </c>
      <c r="K6" s="47" t="s">
        <v>223</v>
      </c>
      <c r="L6" s="47" t="s">
        <v>224</v>
      </c>
      <c r="M6" s="47" t="s">
        <v>225</v>
      </c>
      <c r="N6" s="47" t="s">
        <v>226</v>
      </c>
      <c r="O6" s="262" t="s">
        <v>12</v>
      </c>
      <c r="P6" s="154" t="s">
        <v>405</v>
      </c>
      <c r="Q6" s="47" t="s">
        <v>14</v>
      </c>
      <c r="R6" s="47" t="s">
        <v>164</v>
      </c>
      <c r="S6" s="47" t="s">
        <v>15</v>
      </c>
      <c r="T6" s="48" t="s">
        <v>164</v>
      </c>
      <c r="U6" s="198" t="s">
        <v>14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</row>
    <row r="7" spans="1:223" ht="24" customHeight="1" x14ac:dyDescent="0.2">
      <c r="A7" s="32"/>
      <c r="B7" s="40"/>
      <c r="C7" s="154"/>
      <c r="D7" s="47"/>
      <c r="E7" s="40"/>
      <c r="F7" s="120"/>
      <c r="G7" s="53"/>
      <c r="H7" s="183"/>
      <c r="I7" s="47"/>
      <c r="J7" s="54"/>
      <c r="K7" s="183"/>
      <c r="L7" s="47"/>
      <c r="M7" s="54"/>
      <c r="N7" s="233"/>
      <c r="O7" s="150"/>
      <c r="P7" s="154"/>
      <c r="Q7" s="183"/>
      <c r="R7" s="183"/>
      <c r="S7" s="47"/>
      <c r="T7" s="48"/>
      <c r="U7" s="238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</row>
    <row r="8" spans="1:223" s="337" customFormat="1" ht="24" customHeight="1" x14ac:dyDescent="0.2">
      <c r="A8" s="334"/>
      <c r="B8" s="335"/>
      <c r="C8" s="321" t="s">
        <v>227</v>
      </c>
      <c r="D8" s="9" t="s">
        <v>228</v>
      </c>
      <c r="E8" s="12" t="s">
        <v>229</v>
      </c>
      <c r="F8" s="336" t="s">
        <v>16</v>
      </c>
      <c r="G8" s="15" t="s">
        <v>17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24</v>
      </c>
      <c r="O8" s="12" t="s">
        <v>397</v>
      </c>
      <c r="P8" s="321" t="s">
        <v>25</v>
      </c>
      <c r="Q8" s="9" t="s">
        <v>26</v>
      </c>
      <c r="R8" s="9" t="s">
        <v>27</v>
      </c>
      <c r="S8" s="9" t="s">
        <v>398</v>
      </c>
      <c r="T8" s="9" t="s">
        <v>399</v>
      </c>
      <c r="U8" s="12" t="s">
        <v>400</v>
      </c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4"/>
      <c r="AH8" s="344"/>
      <c r="AI8" s="344"/>
      <c r="AJ8" s="344"/>
      <c r="AK8" s="344"/>
      <c r="AL8" s="344"/>
      <c r="AM8" s="344"/>
      <c r="AN8" s="344"/>
      <c r="AO8" s="344"/>
      <c r="AP8" s="344"/>
      <c r="AQ8" s="344"/>
      <c r="AR8" s="344"/>
      <c r="AS8" s="344"/>
      <c r="AT8" s="344"/>
      <c r="AU8" s="344"/>
      <c r="AV8" s="344"/>
      <c r="AW8" s="344"/>
      <c r="AX8" s="344"/>
      <c r="AY8" s="344"/>
      <c r="AZ8" s="344"/>
      <c r="BA8" s="344"/>
      <c r="BB8" s="344"/>
      <c r="BC8" s="344"/>
      <c r="BD8" s="344"/>
      <c r="BE8" s="344"/>
      <c r="BF8" s="344"/>
      <c r="BG8" s="344"/>
      <c r="BH8" s="344"/>
      <c r="BI8" s="344"/>
      <c r="BJ8" s="344"/>
      <c r="BK8" s="344"/>
      <c r="BL8" s="344"/>
      <c r="BM8" s="344"/>
      <c r="BN8" s="344"/>
      <c r="BO8" s="344"/>
      <c r="BP8" s="344"/>
      <c r="BQ8" s="344"/>
      <c r="BR8" s="344"/>
      <c r="BS8" s="344"/>
      <c r="BT8" s="344"/>
      <c r="BU8" s="344"/>
      <c r="BV8" s="344"/>
      <c r="BW8" s="344"/>
      <c r="BX8" s="344"/>
      <c r="BY8" s="344"/>
      <c r="BZ8" s="344"/>
      <c r="CA8" s="344"/>
      <c r="CB8" s="344"/>
      <c r="CC8" s="344"/>
      <c r="CD8" s="344"/>
      <c r="CE8" s="344"/>
      <c r="CF8" s="344"/>
      <c r="CG8" s="344"/>
      <c r="CH8" s="344"/>
      <c r="CI8" s="344"/>
      <c r="CJ8" s="344"/>
      <c r="CK8" s="344"/>
      <c r="CL8" s="344"/>
      <c r="CM8" s="344"/>
      <c r="CN8" s="344"/>
      <c r="CO8" s="344"/>
      <c r="CP8" s="344"/>
      <c r="CQ8" s="344"/>
      <c r="CR8" s="344"/>
      <c r="CS8" s="344"/>
      <c r="CT8" s="344"/>
      <c r="CU8" s="344"/>
      <c r="CV8" s="344"/>
      <c r="CW8" s="344"/>
      <c r="CX8" s="344"/>
      <c r="CY8" s="344"/>
      <c r="CZ8" s="344"/>
      <c r="DA8" s="344"/>
      <c r="DB8" s="344"/>
      <c r="DC8" s="344"/>
      <c r="DD8" s="344"/>
      <c r="DE8" s="344"/>
      <c r="DF8" s="344"/>
      <c r="DG8" s="344"/>
      <c r="DH8" s="344"/>
      <c r="DI8" s="344"/>
      <c r="DJ8" s="344"/>
      <c r="DK8" s="344"/>
      <c r="DL8" s="344"/>
      <c r="DM8" s="344"/>
      <c r="DN8" s="344"/>
      <c r="DO8" s="344"/>
      <c r="DP8" s="344"/>
      <c r="DQ8" s="344"/>
      <c r="DR8" s="344"/>
      <c r="DS8" s="344"/>
      <c r="DT8" s="344"/>
      <c r="DU8" s="344"/>
      <c r="DV8" s="344"/>
      <c r="DW8" s="344"/>
      <c r="DX8" s="344"/>
      <c r="DY8" s="344"/>
      <c r="DZ8" s="344"/>
      <c r="EA8" s="344"/>
      <c r="EB8" s="344"/>
      <c r="EC8" s="344"/>
      <c r="ED8" s="344"/>
      <c r="EE8" s="344"/>
      <c r="EF8" s="344"/>
      <c r="EG8" s="344"/>
      <c r="EH8" s="344"/>
      <c r="EI8" s="344"/>
      <c r="EJ8" s="344"/>
      <c r="EK8" s="344"/>
      <c r="EL8" s="344"/>
      <c r="EM8" s="344"/>
      <c r="EN8" s="344"/>
      <c r="EO8" s="344"/>
      <c r="EP8" s="344"/>
      <c r="EQ8" s="344"/>
      <c r="ER8" s="344"/>
      <c r="ES8" s="344"/>
      <c r="ET8" s="344"/>
      <c r="EU8" s="344"/>
      <c r="EV8" s="344"/>
      <c r="EW8" s="344"/>
      <c r="EX8" s="344"/>
      <c r="EY8" s="344"/>
      <c r="EZ8" s="344"/>
      <c r="FA8" s="344"/>
      <c r="FB8" s="344"/>
      <c r="FC8" s="344"/>
      <c r="FD8" s="344"/>
      <c r="FE8" s="344"/>
      <c r="FF8" s="344"/>
      <c r="FG8" s="344"/>
      <c r="FH8" s="344"/>
      <c r="FI8" s="344"/>
      <c r="FJ8" s="344"/>
      <c r="FK8" s="344"/>
      <c r="FL8" s="344"/>
      <c r="FM8" s="344"/>
      <c r="FN8" s="344"/>
      <c r="FO8" s="344"/>
      <c r="FP8" s="344"/>
      <c r="FQ8" s="344"/>
      <c r="FR8" s="344"/>
      <c r="FS8" s="344"/>
      <c r="FT8" s="344"/>
      <c r="FU8" s="344"/>
      <c r="FV8" s="344"/>
      <c r="FW8" s="344"/>
      <c r="FX8" s="344"/>
      <c r="FY8" s="344"/>
      <c r="FZ8" s="344"/>
      <c r="GA8" s="344"/>
      <c r="GB8" s="344"/>
      <c r="GC8" s="344"/>
      <c r="GD8" s="344"/>
      <c r="GE8" s="344"/>
      <c r="GF8" s="344"/>
      <c r="GG8" s="344"/>
      <c r="GH8" s="344"/>
      <c r="GI8" s="344"/>
      <c r="GJ8" s="344"/>
      <c r="GK8" s="344"/>
      <c r="GL8" s="344"/>
      <c r="GM8" s="344"/>
      <c r="GN8" s="344"/>
      <c r="GO8" s="344"/>
      <c r="GP8" s="344"/>
      <c r="GQ8" s="344"/>
      <c r="GR8" s="344"/>
      <c r="GS8" s="344"/>
      <c r="GT8" s="344"/>
      <c r="GU8" s="344"/>
      <c r="GV8" s="344"/>
      <c r="GW8" s="344"/>
      <c r="GX8" s="344"/>
      <c r="GY8" s="344"/>
      <c r="GZ8" s="344"/>
      <c r="HA8" s="344"/>
      <c r="HB8" s="344"/>
      <c r="HC8" s="344"/>
      <c r="HD8" s="344"/>
      <c r="HE8" s="344"/>
      <c r="HF8" s="344"/>
      <c r="HG8" s="344"/>
      <c r="HH8" s="344"/>
      <c r="HI8" s="344"/>
      <c r="HJ8" s="344"/>
      <c r="HK8" s="344"/>
      <c r="HL8" s="344"/>
      <c r="HM8" s="344"/>
      <c r="HN8" s="344"/>
      <c r="HO8" s="344"/>
    </row>
    <row r="9" spans="1:223" ht="24" customHeight="1" x14ac:dyDescent="0.2">
      <c r="A9" s="62">
        <v>1</v>
      </c>
      <c r="B9" s="246" t="s">
        <v>28</v>
      </c>
      <c r="C9" s="65">
        <v>261257</v>
      </c>
      <c r="D9" s="63">
        <v>19</v>
      </c>
      <c r="E9" s="64">
        <v>261276</v>
      </c>
      <c r="F9" s="65">
        <v>123</v>
      </c>
      <c r="G9" s="63">
        <v>41</v>
      </c>
      <c r="H9" s="63">
        <v>911</v>
      </c>
      <c r="I9" s="63">
        <v>99</v>
      </c>
      <c r="J9" s="63">
        <v>803</v>
      </c>
      <c r="K9" s="63">
        <v>232</v>
      </c>
      <c r="L9" s="63">
        <v>2370</v>
      </c>
      <c r="M9" s="63">
        <v>115</v>
      </c>
      <c r="N9" s="63">
        <v>12751</v>
      </c>
      <c r="O9" s="64">
        <v>17445</v>
      </c>
      <c r="P9" s="65">
        <v>246152</v>
      </c>
      <c r="Q9" s="63">
        <v>16991</v>
      </c>
      <c r="R9" s="63">
        <v>457</v>
      </c>
      <c r="S9" s="63">
        <v>6447</v>
      </c>
      <c r="T9" s="63">
        <v>318</v>
      </c>
      <c r="U9" s="64">
        <v>192602</v>
      </c>
    </row>
    <row r="10" spans="1:223" ht="24" customHeight="1" x14ac:dyDescent="0.2">
      <c r="A10" s="66">
        <v>2</v>
      </c>
      <c r="B10" s="247" t="s">
        <v>29</v>
      </c>
      <c r="C10" s="69">
        <v>71654</v>
      </c>
      <c r="D10" s="67">
        <v>67</v>
      </c>
      <c r="E10" s="68">
        <v>71721</v>
      </c>
      <c r="F10" s="69">
        <v>23</v>
      </c>
      <c r="G10" s="67">
        <v>13</v>
      </c>
      <c r="H10" s="67">
        <v>142</v>
      </c>
      <c r="I10" s="67">
        <v>16</v>
      </c>
      <c r="J10" s="67">
        <v>121</v>
      </c>
      <c r="K10" s="67">
        <v>74</v>
      </c>
      <c r="L10" s="67">
        <v>593</v>
      </c>
      <c r="M10" s="67">
        <v>32</v>
      </c>
      <c r="N10" s="67">
        <v>3510</v>
      </c>
      <c r="O10" s="68">
        <v>4524</v>
      </c>
      <c r="P10" s="69">
        <v>66166</v>
      </c>
      <c r="Q10" s="67">
        <v>4459</v>
      </c>
      <c r="R10" s="67">
        <v>84</v>
      </c>
      <c r="S10" s="67">
        <v>1519</v>
      </c>
      <c r="T10" s="67">
        <v>45</v>
      </c>
      <c r="U10" s="68">
        <v>63152</v>
      </c>
    </row>
    <row r="11" spans="1:223" ht="24" customHeight="1" x14ac:dyDescent="0.2">
      <c r="A11" s="66">
        <v>3</v>
      </c>
      <c r="B11" s="247" t="s">
        <v>30</v>
      </c>
      <c r="C11" s="69">
        <v>81642</v>
      </c>
      <c r="D11" s="67">
        <v>0</v>
      </c>
      <c r="E11" s="68">
        <v>81642</v>
      </c>
      <c r="F11" s="69">
        <v>26</v>
      </c>
      <c r="G11" s="67">
        <v>10</v>
      </c>
      <c r="H11" s="67">
        <v>138</v>
      </c>
      <c r="I11" s="67">
        <v>34</v>
      </c>
      <c r="J11" s="67">
        <v>114</v>
      </c>
      <c r="K11" s="67">
        <v>55</v>
      </c>
      <c r="L11" s="67">
        <v>565</v>
      </c>
      <c r="M11" s="67">
        <v>33</v>
      </c>
      <c r="N11" s="67">
        <v>3127</v>
      </c>
      <c r="O11" s="68">
        <v>4102</v>
      </c>
      <c r="P11" s="69">
        <v>72876</v>
      </c>
      <c r="Q11" s="67">
        <v>3976</v>
      </c>
      <c r="R11" s="67">
        <v>62</v>
      </c>
      <c r="S11" s="67">
        <v>1515</v>
      </c>
      <c r="T11" s="67">
        <v>40</v>
      </c>
      <c r="U11" s="68">
        <v>68035</v>
      </c>
    </row>
    <row r="12" spans="1:223" ht="24" customHeight="1" x14ac:dyDescent="0.2">
      <c r="A12" s="66">
        <v>4</v>
      </c>
      <c r="B12" s="247" t="s">
        <v>31</v>
      </c>
      <c r="C12" s="69">
        <v>60027</v>
      </c>
      <c r="D12" s="67">
        <v>0</v>
      </c>
      <c r="E12" s="68">
        <v>60027</v>
      </c>
      <c r="F12" s="69">
        <v>27</v>
      </c>
      <c r="G12" s="67">
        <v>10</v>
      </c>
      <c r="H12" s="67">
        <v>211</v>
      </c>
      <c r="I12" s="67">
        <v>24</v>
      </c>
      <c r="J12" s="67">
        <v>196</v>
      </c>
      <c r="K12" s="67">
        <v>60</v>
      </c>
      <c r="L12" s="67">
        <v>583</v>
      </c>
      <c r="M12" s="67">
        <v>27</v>
      </c>
      <c r="N12" s="67">
        <v>2597</v>
      </c>
      <c r="O12" s="68">
        <v>3735</v>
      </c>
      <c r="P12" s="69">
        <v>53810</v>
      </c>
      <c r="Q12" s="67">
        <v>3628</v>
      </c>
      <c r="R12" s="67">
        <v>78</v>
      </c>
      <c r="S12" s="67">
        <v>1470</v>
      </c>
      <c r="T12" s="67">
        <v>37</v>
      </c>
      <c r="U12" s="68">
        <v>52358</v>
      </c>
    </row>
    <row r="13" spans="1:223" ht="24" customHeight="1" x14ac:dyDescent="0.2">
      <c r="A13" s="66">
        <v>5</v>
      </c>
      <c r="B13" s="247" t="s">
        <v>32</v>
      </c>
      <c r="C13" s="69">
        <v>50577</v>
      </c>
      <c r="D13" s="67">
        <v>230</v>
      </c>
      <c r="E13" s="68">
        <v>50807</v>
      </c>
      <c r="F13" s="69">
        <v>17</v>
      </c>
      <c r="G13" s="67">
        <v>9</v>
      </c>
      <c r="H13" s="67">
        <v>102</v>
      </c>
      <c r="I13" s="67">
        <v>18</v>
      </c>
      <c r="J13" s="67">
        <v>88</v>
      </c>
      <c r="K13" s="67">
        <v>40</v>
      </c>
      <c r="L13" s="67">
        <v>442</v>
      </c>
      <c r="M13" s="67">
        <v>17</v>
      </c>
      <c r="N13" s="67">
        <v>2291</v>
      </c>
      <c r="O13" s="68">
        <v>3024</v>
      </c>
      <c r="P13" s="69">
        <v>45216</v>
      </c>
      <c r="Q13" s="67">
        <v>2956</v>
      </c>
      <c r="R13" s="67">
        <v>63</v>
      </c>
      <c r="S13" s="67">
        <v>1080</v>
      </c>
      <c r="T13" s="67">
        <v>43</v>
      </c>
      <c r="U13" s="68">
        <v>41189</v>
      </c>
    </row>
    <row r="14" spans="1:223" ht="24" customHeight="1" x14ac:dyDescent="0.2">
      <c r="A14" s="66">
        <v>6</v>
      </c>
      <c r="B14" s="247" t="s">
        <v>33</v>
      </c>
      <c r="C14" s="69">
        <v>42824</v>
      </c>
      <c r="D14" s="67">
        <v>745</v>
      </c>
      <c r="E14" s="68">
        <v>43569</v>
      </c>
      <c r="F14" s="69">
        <v>14</v>
      </c>
      <c r="G14" s="67">
        <v>9</v>
      </c>
      <c r="H14" s="67">
        <v>93</v>
      </c>
      <c r="I14" s="67">
        <v>16</v>
      </c>
      <c r="J14" s="67">
        <v>63</v>
      </c>
      <c r="K14" s="67">
        <v>36</v>
      </c>
      <c r="L14" s="67">
        <v>309</v>
      </c>
      <c r="M14" s="67">
        <v>18</v>
      </c>
      <c r="N14" s="67">
        <v>1815</v>
      </c>
      <c r="O14" s="68">
        <v>2373</v>
      </c>
      <c r="P14" s="69">
        <v>38089</v>
      </c>
      <c r="Q14" s="67">
        <v>2334</v>
      </c>
      <c r="R14" s="67">
        <v>54</v>
      </c>
      <c r="S14" s="67">
        <v>819</v>
      </c>
      <c r="T14" s="67">
        <v>35</v>
      </c>
      <c r="U14" s="68">
        <v>48752</v>
      </c>
    </row>
    <row r="15" spans="1:223" ht="24" customHeight="1" x14ac:dyDescent="0.2">
      <c r="A15" s="66">
        <v>7</v>
      </c>
      <c r="B15" s="247" t="s">
        <v>34</v>
      </c>
      <c r="C15" s="69">
        <v>85320</v>
      </c>
      <c r="D15" s="67">
        <v>0</v>
      </c>
      <c r="E15" s="68">
        <v>85320</v>
      </c>
      <c r="F15" s="69">
        <v>47</v>
      </c>
      <c r="G15" s="67">
        <v>27</v>
      </c>
      <c r="H15" s="67">
        <v>303</v>
      </c>
      <c r="I15" s="67">
        <v>30</v>
      </c>
      <c r="J15" s="67">
        <v>255</v>
      </c>
      <c r="K15" s="67">
        <v>85</v>
      </c>
      <c r="L15" s="67">
        <v>745</v>
      </c>
      <c r="M15" s="67">
        <v>45</v>
      </c>
      <c r="N15" s="67">
        <v>3186</v>
      </c>
      <c r="O15" s="68">
        <v>4723</v>
      </c>
      <c r="P15" s="69">
        <v>77493</v>
      </c>
      <c r="Q15" s="67">
        <v>4684</v>
      </c>
      <c r="R15" s="67">
        <v>165</v>
      </c>
      <c r="S15" s="67">
        <v>2055</v>
      </c>
      <c r="T15" s="67">
        <v>108</v>
      </c>
      <c r="U15" s="68">
        <v>63731</v>
      </c>
    </row>
    <row r="16" spans="1:223" ht="24" customHeight="1" x14ac:dyDescent="0.2">
      <c r="A16" s="66">
        <v>8</v>
      </c>
      <c r="B16" s="247" t="s">
        <v>35</v>
      </c>
      <c r="C16" s="69">
        <v>41405</v>
      </c>
      <c r="D16" s="67">
        <v>15</v>
      </c>
      <c r="E16" s="68">
        <v>41420</v>
      </c>
      <c r="F16" s="69">
        <v>22</v>
      </c>
      <c r="G16" s="67">
        <v>11</v>
      </c>
      <c r="H16" s="67">
        <v>104</v>
      </c>
      <c r="I16" s="67">
        <v>19</v>
      </c>
      <c r="J16" s="67">
        <v>69</v>
      </c>
      <c r="K16" s="67">
        <v>27</v>
      </c>
      <c r="L16" s="67">
        <v>280</v>
      </c>
      <c r="M16" s="67">
        <v>23</v>
      </c>
      <c r="N16" s="67">
        <v>1430</v>
      </c>
      <c r="O16" s="68">
        <v>1985</v>
      </c>
      <c r="P16" s="69">
        <v>37400</v>
      </c>
      <c r="Q16" s="67">
        <v>1980</v>
      </c>
      <c r="R16" s="67">
        <v>73</v>
      </c>
      <c r="S16" s="67">
        <v>749</v>
      </c>
      <c r="T16" s="67">
        <v>41</v>
      </c>
      <c r="U16" s="68">
        <v>31869</v>
      </c>
    </row>
    <row r="17" spans="1:21" ht="24" customHeight="1" x14ac:dyDescent="0.2">
      <c r="A17" s="66">
        <v>9</v>
      </c>
      <c r="B17" s="247" t="s">
        <v>36</v>
      </c>
      <c r="C17" s="69">
        <v>36332</v>
      </c>
      <c r="D17" s="67">
        <v>0</v>
      </c>
      <c r="E17" s="68">
        <v>36332</v>
      </c>
      <c r="F17" s="69">
        <v>16</v>
      </c>
      <c r="G17" s="67">
        <v>6</v>
      </c>
      <c r="H17" s="67">
        <v>94</v>
      </c>
      <c r="I17" s="67">
        <v>18</v>
      </c>
      <c r="J17" s="67">
        <v>53</v>
      </c>
      <c r="K17" s="67">
        <v>26</v>
      </c>
      <c r="L17" s="67">
        <v>269</v>
      </c>
      <c r="M17" s="67">
        <v>12</v>
      </c>
      <c r="N17" s="67">
        <v>1250</v>
      </c>
      <c r="O17" s="68">
        <v>1744</v>
      </c>
      <c r="P17" s="69">
        <v>32575</v>
      </c>
      <c r="Q17" s="67">
        <v>1699</v>
      </c>
      <c r="R17" s="67">
        <v>74</v>
      </c>
      <c r="S17" s="67">
        <v>656</v>
      </c>
      <c r="T17" s="67">
        <v>48</v>
      </c>
      <c r="U17" s="68">
        <v>30395</v>
      </c>
    </row>
    <row r="18" spans="1:21" ht="24" customHeight="1" x14ac:dyDescent="0.2">
      <c r="A18" s="66">
        <v>10</v>
      </c>
      <c r="B18" s="247" t="s">
        <v>37</v>
      </c>
      <c r="C18" s="69">
        <v>16836</v>
      </c>
      <c r="D18" s="67">
        <v>438</v>
      </c>
      <c r="E18" s="68">
        <v>17274</v>
      </c>
      <c r="F18" s="69">
        <v>6</v>
      </c>
      <c r="G18" s="67">
        <v>2</v>
      </c>
      <c r="H18" s="67">
        <v>56</v>
      </c>
      <c r="I18" s="67">
        <v>2</v>
      </c>
      <c r="J18" s="67">
        <v>36</v>
      </c>
      <c r="K18" s="67">
        <v>11</v>
      </c>
      <c r="L18" s="67">
        <v>131</v>
      </c>
      <c r="M18" s="67">
        <v>6</v>
      </c>
      <c r="N18" s="67">
        <v>588</v>
      </c>
      <c r="O18" s="68">
        <v>838</v>
      </c>
      <c r="P18" s="69">
        <v>14989</v>
      </c>
      <c r="Q18" s="67">
        <v>837</v>
      </c>
      <c r="R18" s="67">
        <v>20</v>
      </c>
      <c r="S18" s="67">
        <v>329</v>
      </c>
      <c r="T18" s="67">
        <v>14</v>
      </c>
      <c r="U18" s="68">
        <v>15658</v>
      </c>
    </row>
    <row r="19" spans="1:21" ht="24" customHeight="1" x14ac:dyDescent="0.2">
      <c r="A19" s="66">
        <v>11</v>
      </c>
      <c r="B19" s="248" t="s">
        <v>176</v>
      </c>
      <c r="C19" s="69">
        <v>60559</v>
      </c>
      <c r="D19" s="67">
        <v>2668</v>
      </c>
      <c r="E19" s="68">
        <v>63227</v>
      </c>
      <c r="F19" s="69">
        <v>28</v>
      </c>
      <c r="G19" s="67">
        <v>7</v>
      </c>
      <c r="H19" s="67">
        <v>178</v>
      </c>
      <c r="I19" s="67">
        <v>20</v>
      </c>
      <c r="J19" s="67">
        <v>130</v>
      </c>
      <c r="K19" s="67">
        <v>47</v>
      </c>
      <c r="L19" s="67">
        <v>576</v>
      </c>
      <c r="M19" s="67">
        <v>19</v>
      </c>
      <c r="N19" s="67">
        <v>2391</v>
      </c>
      <c r="O19" s="68">
        <v>3396</v>
      </c>
      <c r="P19" s="69">
        <v>54610</v>
      </c>
      <c r="Q19" s="67">
        <v>3218</v>
      </c>
      <c r="R19" s="67">
        <v>67</v>
      </c>
      <c r="S19" s="67">
        <v>1213</v>
      </c>
      <c r="T19" s="67">
        <v>42</v>
      </c>
      <c r="U19" s="68">
        <v>57337</v>
      </c>
    </row>
    <row r="20" spans="1:21" ht="24" customHeight="1" x14ac:dyDescent="0.2">
      <c r="A20" s="70">
        <v>12</v>
      </c>
      <c r="B20" s="248" t="s">
        <v>177</v>
      </c>
      <c r="C20" s="69">
        <v>22269</v>
      </c>
      <c r="D20" s="67">
        <v>474</v>
      </c>
      <c r="E20" s="68">
        <v>22743</v>
      </c>
      <c r="F20" s="69">
        <v>12</v>
      </c>
      <c r="G20" s="67">
        <v>5</v>
      </c>
      <c r="H20" s="67">
        <v>61</v>
      </c>
      <c r="I20" s="67">
        <v>9</v>
      </c>
      <c r="J20" s="67">
        <v>47</v>
      </c>
      <c r="K20" s="67">
        <v>15</v>
      </c>
      <c r="L20" s="67">
        <v>152</v>
      </c>
      <c r="M20" s="67">
        <v>10</v>
      </c>
      <c r="N20" s="67">
        <v>648</v>
      </c>
      <c r="O20" s="68">
        <v>959</v>
      </c>
      <c r="P20" s="69">
        <v>20159</v>
      </c>
      <c r="Q20" s="67">
        <v>959</v>
      </c>
      <c r="R20" s="67">
        <v>19</v>
      </c>
      <c r="S20" s="67">
        <v>413</v>
      </c>
      <c r="T20" s="67">
        <v>14</v>
      </c>
      <c r="U20" s="68">
        <v>18136</v>
      </c>
    </row>
    <row r="21" spans="1:21" ht="24" customHeight="1" x14ac:dyDescent="0.2">
      <c r="A21" s="70">
        <v>13</v>
      </c>
      <c r="B21" s="248" t="s">
        <v>200</v>
      </c>
      <c r="C21" s="69">
        <v>13265</v>
      </c>
      <c r="D21" s="67">
        <v>0</v>
      </c>
      <c r="E21" s="68">
        <v>13265</v>
      </c>
      <c r="F21" s="69">
        <v>6</v>
      </c>
      <c r="G21" s="67">
        <v>2</v>
      </c>
      <c r="H21" s="67">
        <v>20</v>
      </c>
      <c r="I21" s="67">
        <v>5</v>
      </c>
      <c r="J21" s="67">
        <v>19</v>
      </c>
      <c r="K21" s="67">
        <v>11</v>
      </c>
      <c r="L21" s="67">
        <v>105</v>
      </c>
      <c r="M21" s="67">
        <v>2</v>
      </c>
      <c r="N21" s="67">
        <v>478</v>
      </c>
      <c r="O21" s="68">
        <v>648</v>
      </c>
      <c r="P21" s="69">
        <v>11657</v>
      </c>
      <c r="Q21" s="67">
        <v>619</v>
      </c>
      <c r="R21" s="67">
        <v>11</v>
      </c>
      <c r="S21" s="67">
        <v>230</v>
      </c>
      <c r="T21" s="67">
        <v>10</v>
      </c>
      <c r="U21" s="68">
        <v>12690</v>
      </c>
    </row>
    <row r="22" spans="1:21" ht="24" customHeight="1" x14ac:dyDescent="0.2">
      <c r="A22" s="208">
        <v>14</v>
      </c>
      <c r="B22" s="249" t="s">
        <v>201</v>
      </c>
      <c r="C22" s="74">
        <v>30502</v>
      </c>
      <c r="D22" s="72">
        <v>0</v>
      </c>
      <c r="E22" s="73">
        <v>30502</v>
      </c>
      <c r="F22" s="74">
        <v>11</v>
      </c>
      <c r="G22" s="72">
        <v>5</v>
      </c>
      <c r="H22" s="72">
        <v>70</v>
      </c>
      <c r="I22" s="72">
        <v>9</v>
      </c>
      <c r="J22" s="72">
        <v>60</v>
      </c>
      <c r="K22" s="72">
        <v>14</v>
      </c>
      <c r="L22" s="72">
        <v>184</v>
      </c>
      <c r="M22" s="72">
        <v>7</v>
      </c>
      <c r="N22" s="72">
        <v>916</v>
      </c>
      <c r="O22" s="73">
        <v>1276</v>
      </c>
      <c r="P22" s="74">
        <v>27709</v>
      </c>
      <c r="Q22" s="72">
        <v>1256</v>
      </c>
      <c r="R22" s="72">
        <v>29</v>
      </c>
      <c r="S22" s="72">
        <v>574</v>
      </c>
      <c r="T22" s="72">
        <v>18</v>
      </c>
      <c r="U22" s="73">
        <v>23510</v>
      </c>
    </row>
    <row r="23" spans="1:21" ht="24" customHeight="1" x14ac:dyDescent="0.2">
      <c r="A23" s="32"/>
      <c r="B23" s="40" t="s">
        <v>288</v>
      </c>
      <c r="C23" s="258">
        <f>SUM(C9:C22)</f>
        <v>874469</v>
      </c>
      <c r="D23" s="75">
        <f t="shared" ref="D23:E23" si="0">SUM(D9:D22)</f>
        <v>4656</v>
      </c>
      <c r="E23" s="239">
        <f t="shared" si="0"/>
        <v>879125</v>
      </c>
      <c r="F23" s="258">
        <f>SUM(F9:F22)</f>
        <v>378</v>
      </c>
      <c r="G23" s="75">
        <f>SUM(G9:G22)</f>
        <v>157</v>
      </c>
      <c r="H23" s="75">
        <f t="shared" ref="H23:O23" si="1">SUM(H9:H22)</f>
        <v>2483</v>
      </c>
      <c r="I23" s="75">
        <f t="shared" si="1"/>
        <v>319</v>
      </c>
      <c r="J23" s="75">
        <f t="shared" si="1"/>
        <v>2054</v>
      </c>
      <c r="K23" s="75">
        <f t="shared" si="1"/>
        <v>733</v>
      </c>
      <c r="L23" s="75">
        <f t="shared" si="1"/>
        <v>7304</v>
      </c>
      <c r="M23" s="75">
        <f t="shared" si="1"/>
        <v>366</v>
      </c>
      <c r="N23" s="75">
        <f t="shared" si="1"/>
        <v>36978</v>
      </c>
      <c r="O23" s="75">
        <f t="shared" si="1"/>
        <v>50772</v>
      </c>
      <c r="P23" s="395">
        <f>SUM(P9:P22)</f>
        <v>798901</v>
      </c>
      <c r="Q23" s="75">
        <f t="shared" ref="Q23:U23" si="2">SUM(Q9:Q22)</f>
        <v>49596</v>
      </c>
      <c r="R23" s="75">
        <f t="shared" si="2"/>
        <v>1256</v>
      </c>
      <c r="S23" s="75">
        <f t="shared" si="2"/>
        <v>19069</v>
      </c>
      <c r="T23" s="75">
        <f t="shared" si="2"/>
        <v>813</v>
      </c>
      <c r="U23" s="75">
        <f t="shared" si="2"/>
        <v>719414</v>
      </c>
    </row>
    <row r="24" spans="1:21" ht="24" customHeight="1" x14ac:dyDescent="0.2">
      <c r="A24" s="62">
        <v>15</v>
      </c>
      <c r="B24" s="250" t="s">
        <v>180</v>
      </c>
      <c r="C24" s="78">
        <v>16146</v>
      </c>
      <c r="D24" s="76">
        <v>0</v>
      </c>
      <c r="E24" s="77">
        <v>16146</v>
      </c>
      <c r="F24" s="78">
        <v>11</v>
      </c>
      <c r="G24" s="76">
        <v>5</v>
      </c>
      <c r="H24" s="76">
        <v>41</v>
      </c>
      <c r="I24" s="76">
        <v>10</v>
      </c>
      <c r="J24" s="76">
        <v>46</v>
      </c>
      <c r="K24" s="76">
        <v>10</v>
      </c>
      <c r="L24" s="76">
        <v>156</v>
      </c>
      <c r="M24" s="76">
        <v>5</v>
      </c>
      <c r="N24" s="76">
        <v>490</v>
      </c>
      <c r="O24" s="77">
        <v>774</v>
      </c>
      <c r="P24" s="78">
        <v>14742</v>
      </c>
      <c r="Q24" s="76">
        <v>772</v>
      </c>
      <c r="R24" s="76">
        <v>22</v>
      </c>
      <c r="S24" s="76">
        <v>341</v>
      </c>
      <c r="T24" s="76">
        <v>9</v>
      </c>
      <c r="U24" s="77">
        <v>12197</v>
      </c>
    </row>
    <row r="25" spans="1:21" ht="24" customHeight="1" x14ac:dyDescent="0.2">
      <c r="A25" s="66">
        <v>16</v>
      </c>
      <c r="B25" s="251" t="s">
        <v>38</v>
      </c>
      <c r="C25" s="69">
        <v>11639</v>
      </c>
      <c r="D25" s="67">
        <v>0</v>
      </c>
      <c r="E25" s="68">
        <v>11639</v>
      </c>
      <c r="F25" s="69">
        <v>3</v>
      </c>
      <c r="G25" s="67">
        <v>2</v>
      </c>
      <c r="H25" s="67">
        <v>19</v>
      </c>
      <c r="I25" s="67">
        <v>1</v>
      </c>
      <c r="J25" s="67">
        <v>3</v>
      </c>
      <c r="K25" s="67">
        <v>4</v>
      </c>
      <c r="L25" s="67">
        <v>57</v>
      </c>
      <c r="M25" s="67">
        <v>3</v>
      </c>
      <c r="N25" s="67">
        <v>395</v>
      </c>
      <c r="O25" s="68">
        <v>487</v>
      </c>
      <c r="P25" s="69">
        <v>10264</v>
      </c>
      <c r="Q25" s="67">
        <v>480</v>
      </c>
      <c r="R25" s="67">
        <v>8</v>
      </c>
      <c r="S25" s="67">
        <v>152</v>
      </c>
      <c r="T25" s="67">
        <v>4</v>
      </c>
      <c r="U25" s="68">
        <v>10545</v>
      </c>
    </row>
    <row r="26" spans="1:21" ht="24" customHeight="1" x14ac:dyDescent="0.2">
      <c r="A26" s="66">
        <v>17</v>
      </c>
      <c r="B26" s="251" t="s">
        <v>39</v>
      </c>
      <c r="C26" s="69">
        <v>6279</v>
      </c>
      <c r="D26" s="67">
        <v>0</v>
      </c>
      <c r="E26" s="68">
        <v>6279</v>
      </c>
      <c r="F26" s="69">
        <v>2</v>
      </c>
      <c r="G26" s="67">
        <v>1</v>
      </c>
      <c r="H26" s="67">
        <v>14</v>
      </c>
      <c r="I26" s="67">
        <v>1</v>
      </c>
      <c r="J26" s="67">
        <v>9</v>
      </c>
      <c r="K26" s="67">
        <v>2</v>
      </c>
      <c r="L26" s="67">
        <v>44</v>
      </c>
      <c r="M26" s="67">
        <v>2</v>
      </c>
      <c r="N26" s="67">
        <v>225</v>
      </c>
      <c r="O26" s="68">
        <v>300</v>
      </c>
      <c r="P26" s="69">
        <v>5465</v>
      </c>
      <c r="Q26" s="67">
        <v>297</v>
      </c>
      <c r="R26" s="67">
        <v>12</v>
      </c>
      <c r="S26" s="67">
        <v>90</v>
      </c>
      <c r="T26" s="67">
        <v>5</v>
      </c>
      <c r="U26" s="68">
        <v>6938</v>
      </c>
    </row>
    <row r="27" spans="1:21" ht="24" customHeight="1" x14ac:dyDescent="0.2">
      <c r="A27" s="66">
        <v>18</v>
      </c>
      <c r="B27" s="251" t="s">
        <v>40</v>
      </c>
      <c r="C27" s="69">
        <v>6075</v>
      </c>
      <c r="D27" s="67">
        <v>0</v>
      </c>
      <c r="E27" s="68">
        <v>6075</v>
      </c>
      <c r="F27" s="69">
        <v>4</v>
      </c>
      <c r="G27" s="67">
        <v>1</v>
      </c>
      <c r="H27" s="67">
        <v>14</v>
      </c>
      <c r="I27" s="67">
        <v>1</v>
      </c>
      <c r="J27" s="67">
        <v>4</v>
      </c>
      <c r="K27" s="67">
        <v>3</v>
      </c>
      <c r="L27" s="67">
        <v>35</v>
      </c>
      <c r="M27" s="67">
        <v>0</v>
      </c>
      <c r="N27" s="67">
        <v>214</v>
      </c>
      <c r="O27" s="68">
        <v>276</v>
      </c>
      <c r="P27" s="69">
        <v>5419</v>
      </c>
      <c r="Q27" s="67">
        <v>276</v>
      </c>
      <c r="R27" s="67">
        <v>10</v>
      </c>
      <c r="S27" s="67">
        <v>96</v>
      </c>
      <c r="T27" s="67">
        <v>8</v>
      </c>
      <c r="U27" s="68">
        <v>5463</v>
      </c>
    </row>
    <row r="28" spans="1:21" ht="24" customHeight="1" x14ac:dyDescent="0.2">
      <c r="A28" s="66">
        <v>19</v>
      </c>
      <c r="B28" s="251" t="s">
        <v>41</v>
      </c>
      <c r="C28" s="69">
        <v>7684</v>
      </c>
      <c r="D28" s="67">
        <v>0</v>
      </c>
      <c r="E28" s="68">
        <v>7684</v>
      </c>
      <c r="F28" s="69">
        <v>6</v>
      </c>
      <c r="G28" s="67">
        <v>7</v>
      </c>
      <c r="H28" s="67">
        <v>47</v>
      </c>
      <c r="I28" s="67">
        <v>4</v>
      </c>
      <c r="J28" s="67">
        <v>18</v>
      </c>
      <c r="K28" s="67">
        <v>13</v>
      </c>
      <c r="L28" s="67">
        <v>71</v>
      </c>
      <c r="M28" s="67">
        <v>3</v>
      </c>
      <c r="N28" s="67">
        <v>239</v>
      </c>
      <c r="O28" s="68">
        <v>408</v>
      </c>
      <c r="P28" s="69">
        <v>6781</v>
      </c>
      <c r="Q28" s="67">
        <v>408</v>
      </c>
      <c r="R28" s="67">
        <v>19</v>
      </c>
      <c r="S28" s="67">
        <v>184</v>
      </c>
      <c r="T28" s="67">
        <v>11</v>
      </c>
      <c r="U28" s="68">
        <v>7350</v>
      </c>
    </row>
    <row r="29" spans="1:21" ht="24" customHeight="1" x14ac:dyDescent="0.2">
      <c r="A29" s="66">
        <v>20</v>
      </c>
      <c r="B29" s="251" t="s">
        <v>42</v>
      </c>
      <c r="C29" s="69">
        <v>19870</v>
      </c>
      <c r="D29" s="67">
        <v>0</v>
      </c>
      <c r="E29" s="68">
        <v>19870</v>
      </c>
      <c r="F29" s="69">
        <v>5</v>
      </c>
      <c r="G29" s="67">
        <v>0</v>
      </c>
      <c r="H29" s="67">
        <v>48</v>
      </c>
      <c r="I29" s="67">
        <v>9</v>
      </c>
      <c r="J29" s="67">
        <v>36</v>
      </c>
      <c r="K29" s="67">
        <v>10</v>
      </c>
      <c r="L29" s="67">
        <v>124</v>
      </c>
      <c r="M29" s="67">
        <v>4</v>
      </c>
      <c r="N29" s="67">
        <v>767</v>
      </c>
      <c r="O29" s="68">
        <v>1003</v>
      </c>
      <c r="P29" s="69">
        <v>17801</v>
      </c>
      <c r="Q29" s="67">
        <v>989</v>
      </c>
      <c r="R29" s="67">
        <v>15</v>
      </c>
      <c r="S29" s="67">
        <v>390</v>
      </c>
      <c r="T29" s="67">
        <v>10</v>
      </c>
      <c r="U29" s="68">
        <v>17371</v>
      </c>
    </row>
    <row r="30" spans="1:21" ht="24" customHeight="1" x14ac:dyDescent="0.2">
      <c r="A30" s="66">
        <v>21</v>
      </c>
      <c r="B30" s="251" t="s">
        <v>43</v>
      </c>
      <c r="C30" s="69">
        <v>13233</v>
      </c>
      <c r="D30" s="67">
        <v>0</v>
      </c>
      <c r="E30" s="68">
        <v>13233</v>
      </c>
      <c r="F30" s="69">
        <v>8</v>
      </c>
      <c r="G30" s="67">
        <v>2</v>
      </c>
      <c r="H30" s="67">
        <v>45</v>
      </c>
      <c r="I30" s="67">
        <v>5</v>
      </c>
      <c r="J30" s="67">
        <v>13</v>
      </c>
      <c r="K30" s="67">
        <v>6</v>
      </c>
      <c r="L30" s="67">
        <v>75</v>
      </c>
      <c r="M30" s="67">
        <v>0</v>
      </c>
      <c r="N30" s="67">
        <v>389</v>
      </c>
      <c r="O30" s="68">
        <v>543</v>
      </c>
      <c r="P30" s="69">
        <v>11941</v>
      </c>
      <c r="Q30" s="67">
        <v>534</v>
      </c>
      <c r="R30" s="67">
        <v>8</v>
      </c>
      <c r="S30" s="67">
        <v>190</v>
      </c>
      <c r="T30" s="67">
        <v>4</v>
      </c>
      <c r="U30" s="68">
        <v>11282</v>
      </c>
    </row>
    <row r="31" spans="1:21" ht="24" customHeight="1" x14ac:dyDescent="0.2">
      <c r="A31" s="66">
        <v>22</v>
      </c>
      <c r="B31" s="251" t="s">
        <v>44</v>
      </c>
      <c r="C31" s="69">
        <v>5798</v>
      </c>
      <c r="D31" s="67">
        <v>121</v>
      </c>
      <c r="E31" s="68">
        <v>5919</v>
      </c>
      <c r="F31" s="69">
        <v>0</v>
      </c>
      <c r="G31" s="67">
        <v>2</v>
      </c>
      <c r="H31" s="67">
        <v>11</v>
      </c>
      <c r="I31" s="67">
        <v>1</v>
      </c>
      <c r="J31" s="67">
        <v>3</v>
      </c>
      <c r="K31" s="67">
        <v>6</v>
      </c>
      <c r="L31" s="67">
        <v>25</v>
      </c>
      <c r="M31" s="67">
        <v>2</v>
      </c>
      <c r="N31" s="67">
        <v>174</v>
      </c>
      <c r="O31" s="68">
        <v>224</v>
      </c>
      <c r="P31" s="69">
        <v>5021</v>
      </c>
      <c r="Q31" s="67">
        <v>224</v>
      </c>
      <c r="R31" s="67">
        <v>5</v>
      </c>
      <c r="S31" s="67">
        <v>76</v>
      </c>
      <c r="T31" s="67">
        <v>2</v>
      </c>
      <c r="U31" s="68">
        <v>6265</v>
      </c>
    </row>
    <row r="32" spans="1:21" ht="24" customHeight="1" x14ac:dyDescent="0.2">
      <c r="A32" s="66">
        <v>23</v>
      </c>
      <c r="B32" s="251" t="s">
        <v>45</v>
      </c>
      <c r="C32" s="69">
        <v>15950</v>
      </c>
      <c r="D32" s="67">
        <v>0</v>
      </c>
      <c r="E32" s="68">
        <v>15950</v>
      </c>
      <c r="F32" s="69">
        <v>7</v>
      </c>
      <c r="G32" s="67">
        <v>4</v>
      </c>
      <c r="H32" s="67">
        <v>33</v>
      </c>
      <c r="I32" s="67">
        <v>1</v>
      </c>
      <c r="J32" s="67">
        <v>19</v>
      </c>
      <c r="K32" s="67">
        <v>8</v>
      </c>
      <c r="L32" s="67">
        <v>61</v>
      </c>
      <c r="M32" s="67">
        <v>3</v>
      </c>
      <c r="N32" s="67">
        <v>408</v>
      </c>
      <c r="O32" s="68">
        <v>544</v>
      </c>
      <c r="P32" s="69">
        <v>14510</v>
      </c>
      <c r="Q32" s="67">
        <v>541</v>
      </c>
      <c r="R32" s="67">
        <v>18</v>
      </c>
      <c r="S32" s="67">
        <v>197</v>
      </c>
      <c r="T32" s="67">
        <v>6</v>
      </c>
      <c r="U32" s="68">
        <v>10990</v>
      </c>
    </row>
    <row r="33" spans="1:21" ht="24" customHeight="1" x14ac:dyDescent="0.2">
      <c r="A33" s="66">
        <v>24</v>
      </c>
      <c r="B33" s="251" t="s">
        <v>46</v>
      </c>
      <c r="C33" s="69">
        <v>12251</v>
      </c>
      <c r="D33" s="67">
        <v>9586</v>
      </c>
      <c r="E33" s="68">
        <v>21837</v>
      </c>
      <c r="F33" s="69">
        <v>5</v>
      </c>
      <c r="G33" s="67">
        <v>1</v>
      </c>
      <c r="H33" s="67">
        <v>77</v>
      </c>
      <c r="I33" s="67">
        <v>6</v>
      </c>
      <c r="J33" s="67">
        <v>70</v>
      </c>
      <c r="K33" s="67">
        <v>17</v>
      </c>
      <c r="L33" s="67">
        <v>380</v>
      </c>
      <c r="M33" s="67">
        <v>9</v>
      </c>
      <c r="N33" s="67">
        <v>1193</v>
      </c>
      <c r="O33" s="68">
        <v>1758</v>
      </c>
      <c r="P33" s="69">
        <v>10521</v>
      </c>
      <c r="Q33" s="67">
        <v>1049</v>
      </c>
      <c r="R33" s="67">
        <v>30</v>
      </c>
      <c r="S33" s="67">
        <v>316</v>
      </c>
      <c r="T33" s="67">
        <v>17</v>
      </c>
      <c r="U33" s="68">
        <v>39921</v>
      </c>
    </row>
    <row r="34" spans="1:21" ht="24" customHeight="1" x14ac:dyDescent="0.2">
      <c r="A34" s="70">
        <v>25</v>
      </c>
      <c r="B34" s="252" t="s">
        <v>202</v>
      </c>
      <c r="C34" s="74">
        <v>8192</v>
      </c>
      <c r="D34" s="72">
        <v>0</v>
      </c>
      <c r="E34" s="73">
        <v>8192</v>
      </c>
      <c r="F34" s="74">
        <v>1</v>
      </c>
      <c r="G34" s="72">
        <v>2</v>
      </c>
      <c r="H34" s="72">
        <v>11</v>
      </c>
      <c r="I34" s="72">
        <v>1</v>
      </c>
      <c r="J34" s="72">
        <v>11</v>
      </c>
      <c r="K34" s="72">
        <v>3</v>
      </c>
      <c r="L34" s="72">
        <v>49</v>
      </c>
      <c r="M34" s="72">
        <v>4</v>
      </c>
      <c r="N34" s="72">
        <v>270</v>
      </c>
      <c r="O34" s="73">
        <v>352</v>
      </c>
      <c r="P34" s="74">
        <v>7077</v>
      </c>
      <c r="Q34" s="72">
        <v>351</v>
      </c>
      <c r="R34" s="72">
        <v>5</v>
      </c>
      <c r="S34" s="72">
        <v>112</v>
      </c>
      <c r="T34" s="72">
        <v>3</v>
      </c>
      <c r="U34" s="73">
        <v>7809</v>
      </c>
    </row>
    <row r="35" spans="1:21" ht="24" customHeight="1" x14ac:dyDescent="0.2">
      <c r="A35" s="79"/>
      <c r="B35" s="253" t="s">
        <v>289</v>
      </c>
      <c r="C35" s="258">
        <f>SUM(C24:C34)</f>
        <v>123117</v>
      </c>
      <c r="D35" s="75">
        <f t="shared" ref="D35:U35" si="3">SUM(D24:D34)</f>
        <v>9707</v>
      </c>
      <c r="E35" s="239">
        <f t="shared" si="3"/>
        <v>132824</v>
      </c>
      <c r="F35" s="258">
        <f>SUM(F24:F34)</f>
        <v>52</v>
      </c>
      <c r="G35" s="75">
        <f t="shared" si="3"/>
        <v>27</v>
      </c>
      <c r="H35" s="75">
        <f t="shared" si="3"/>
        <v>360</v>
      </c>
      <c r="I35" s="75">
        <f t="shared" si="3"/>
        <v>40</v>
      </c>
      <c r="J35" s="75">
        <f t="shared" si="3"/>
        <v>232</v>
      </c>
      <c r="K35" s="75">
        <f t="shared" si="3"/>
        <v>82</v>
      </c>
      <c r="L35" s="75">
        <f t="shared" si="3"/>
        <v>1077</v>
      </c>
      <c r="M35" s="75">
        <f t="shared" si="3"/>
        <v>35</v>
      </c>
      <c r="N35" s="75">
        <f t="shared" si="3"/>
        <v>4764</v>
      </c>
      <c r="O35" s="239">
        <f t="shared" si="3"/>
        <v>6669</v>
      </c>
      <c r="P35" s="258">
        <f t="shared" si="3"/>
        <v>109542</v>
      </c>
      <c r="Q35" s="75">
        <f t="shared" si="3"/>
        <v>5921</v>
      </c>
      <c r="R35" s="75">
        <f t="shared" si="3"/>
        <v>152</v>
      </c>
      <c r="S35" s="75">
        <f t="shared" si="3"/>
        <v>2144</v>
      </c>
      <c r="T35" s="75">
        <f t="shared" si="3"/>
        <v>79</v>
      </c>
      <c r="U35" s="239">
        <f t="shared" si="3"/>
        <v>136131</v>
      </c>
    </row>
    <row r="36" spans="1:21" ht="24" customHeight="1" thickBot="1" x14ac:dyDescent="0.2">
      <c r="A36" s="80"/>
      <c r="B36" s="254" t="s">
        <v>47</v>
      </c>
      <c r="C36" s="259">
        <f t="shared" ref="C36:U36" si="4">SUM(C23,C35)</f>
        <v>997586</v>
      </c>
      <c r="D36" s="81">
        <f t="shared" si="4"/>
        <v>14363</v>
      </c>
      <c r="E36" s="240">
        <f t="shared" si="4"/>
        <v>1011949</v>
      </c>
      <c r="F36" s="259">
        <f t="shared" si="4"/>
        <v>430</v>
      </c>
      <c r="G36" s="81">
        <f t="shared" si="4"/>
        <v>184</v>
      </c>
      <c r="H36" s="81">
        <f t="shared" si="4"/>
        <v>2843</v>
      </c>
      <c r="I36" s="81">
        <f t="shared" si="4"/>
        <v>359</v>
      </c>
      <c r="J36" s="81">
        <f t="shared" si="4"/>
        <v>2286</v>
      </c>
      <c r="K36" s="81">
        <f t="shared" si="4"/>
        <v>815</v>
      </c>
      <c r="L36" s="81">
        <f t="shared" si="4"/>
        <v>8381</v>
      </c>
      <c r="M36" s="81">
        <f t="shared" si="4"/>
        <v>401</v>
      </c>
      <c r="N36" s="81">
        <f t="shared" si="4"/>
        <v>41742</v>
      </c>
      <c r="O36" s="240">
        <f t="shared" si="4"/>
        <v>57441</v>
      </c>
      <c r="P36" s="259">
        <f t="shared" si="4"/>
        <v>908443</v>
      </c>
      <c r="Q36" s="81">
        <f t="shared" si="4"/>
        <v>55517</v>
      </c>
      <c r="R36" s="81">
        <f t="shared" si="4"/>
        <v>1408</v>
      </c>
      <c r="S36" s="81">
        <f t="shared" si="4"/>
        <v>21213</v>
      </c>
      <c r="T36" s="81">
        <f t="shared" si="4"/>
        <v>892</v>
      </c>
      <c r="U36" s="240">
        <f t="shared" si="4"/>
        <v>855545</v>
      </c>
    </row>
    <row r="38" spans="1:21" x14ac:dyDescent="0.15">
      <c r="B38" s="157" t="s">
        <v>445</v>
      </c>
      <c r="C38" s="7">
        <f>SUM(C9:C22,C24:C34)</f>
        <v>997586</v>
      </c>
      <c r="D38" s="7">
        <f>SUM(D9:D22,D24:D34)</f>
        <v>14363</v>
      </c>
      <c r="E38" s="7">
        <f>SUM(C38:D38)</f>
        <v>1011949</v>
      </c>
      <c r="F38" s="7">
        <f t="shared" ref="F38:N38" si="5">SUM(F9:F22,F24:F34)</f>
        <v>430</v>
      </c>
      <c r="G38" s="7">
        <f t="shared" si="5"/>
        <v>184</v>
      </c>
      <c r="H38" s="7">
        <f t="shared" si="5"/>
        <v>2843</v>
      </c>
      <c r="I38" s="7">
        <f t="shared" si="5"/>
        <v>359</v>
      </c>
      <c r="J38" s="7">
        <f t="shared" si="5"/>
        <v>2286</v>
      </c>
      <c r="K38" s="7">
        <f t="shared" si="5"/>
        <v>815</v>
      </c>
      <c r="L38" s="7">
        <f t="shared" si="5"/>
        <v>8381</v>
      </c>
      <c r="M38" s="7">
        <f t="shared" si="5"/>
        <v>401</v>
      </c>
      <c r="N38" s="7">
        <f t="shared" si="5"/>
        <v>41742</v>
      </c>
      <c r="O38" s="7">
        <f>SUM(F38:N38)</f>
        <v>57441</v>
      </c>
      <c r="P38" s="7">
        <f t="shared" ref="P38:U38" si="6">SUM(P9:P22,P24:P34)</f>
        <v>908443</v>
      </c>
      <c r="Q38" s="7">
        <f t="shared" si="6"/>
        <v>55517</v>
      </c>
      <c r="R38" s="7">
        <f t="shared" si="6"/>
        <v>1408</v>
      </c>
      <c r="S38" s="7">
        <f t="shared" si="6"/>
        <v>21213</v>
      </c>
      <c r="T38" s="7">
        <f t="shared" si="6"/>
        <v>892</v>
      </c>
      <c r="U38" s="7">
        <f t="shared" si="6"/>
        <v>855545</v>
      </c>
    </row>
    <row r="39" spans="1:21" x14ac:dyDescent="0.15">
      <c r="E39" s="7">
        <f>E36-E38</f>
        <v>0</v>
      </c>
      <c r="O39" s="7">
        <f t="shared" ref="O39:U39" si="7">O36-O38</f>
        <v>0</v>
      </c>
      <c r="P39" s="7">
        <f t="shared" si="7"/>
        <v>0</v>
      </c>
      <c r="Q39" s="7">
        <f t="shared" si="7"/>
        <v>0</v>
      </c>
      <c r="R39" s="7">
        <f t="shared" si="7"/>
        <v>0</v>
      </c>
      <c r="S39" s="7">
        <f t="shared" si="7"/>
        <v>0</v>
      </c>
      <c r="T39" s="7">
        <f t="shared" si="7"/>
        <v>0</v>
      </c>
      <c r="U39" s="7">
        <f t="shared" si="7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F21" sqref="F21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9" width="28.375" style="7" customWidth="1"/>
    <col min="10" max="16" width="24.625" style="7" customWidth="1"/>
    <col min="17" max="21" width="28.375" style="7" customWidth="1"/>
    <col min="22" max="26" width="24.625" style="7" customWidth="1"/>
    <col min="27" max="27" width="25.625" style="7" customWidth="1"/>
    <col min="28" max="29" width="24.625" style="7" customWidth="1"/>
    <col min="30" max="16384" width="11" style="7"/>
  </cols>
  <sheetData>
    <row r="1" spans="1:229" ht="20.100000000000001" customHeight="1" x14ac:dyDescent="0.15"/>
    <row r="2" spans="1:229" ht="20.100000000000001" customHeight="1" x14ac:dyDescent="0.15">
      <c r="B2" s="25"/>
      <c r="C2" s="288" t="s">
        <v>625</v>
      </c>
      <c r="J2" s="288" t="str">
        <f>C2</f>
        <v>第１７表  平成３０年度分県民税の所得割額等</v>
      </c>
      <c r="Q2" s="288" t="str">
        <f>C2</f>
        <v>第１７表  平成３０年度分県民税の所得割額等</v>
      </c>
      <c r="V2" s="288" t="str">
        <f>C2</f>
        <v>第１７表  平成３０年度分県民税の所得割額等</v>
      </c>
    </row>
    <row r="3" spans="1:229" s="26" customFormat="1" ht="20.100000000000001" customHeight="1" thickBot="1" x14ac:dyDescent="0.25">
      <c r="C3" s="289" t="s">
        <v>293</v>
      </c>
      <c r="D3" s="82"/>
      <c r="E3" s="82"/>
      <c r="F3" s="82"/>
      <c r="G3" s="83"/>
      <c r="H3" s="58"/>
      <c r="I3" s="157" t="s">
        <v>401</v>
      </c>
      <c r="J3" s="289" t="s">
        <v>294</v>
      </c>
      <c r="K3" s="82"/>
      <c r="L3" s="82"/>
      <c r="M3" s="58"/>
      <c r="N3" s="58"/>
      <c r="O3" s="35"/>
      <c r="P3" s="157" t="s">
        <v>70</v>
      </c>
      <c r="Q3" s="289" t="s">
        <v>295</v>
      </c>
      <c r="R3" s="82"/>
      <c r="S3" s="82"/>
      <c r="T3" s="83"/>
      <c r="U3" s="157" t="s">
        <v>70</v>
      </c>
      <c r="V3" s="289" t="s">
        <v>296</v>
      </c>
      <c r="W3" s="82"/>
      <c r="X3" s="82"/>
      <c r="Y3" s="83"/>
      <c r="Z3" s="58"/>
      <c r="AA3" s="58"/>
      <c r="AB3" s="35"/>
      <c r="AC3" s="157" t="s">
        <v>404</v>
      </c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</row>
    <row r="4" spans="1:229" ht="24" customHeight="1" x14ac:dyDescent="0.15">
      <c r="A4" s="27"/>
      <c r="B4" s="243"/>
      <c r="C4" s="141" t="s">
        <v>87</v>
      </c>
      <c r="D4" s="30"/>
      <c r="E4" s="30"/>
      <c r="F4" s="30"/>
      <c r="G4" s="30"/>
      <c r="H4" s="30"/>
      <c r="I4" s="31"/>
      <c r="J4" s="141" t="s">
        <v>88</v>
      </c>
      <c r="K4" s="30"/>
      <c r="L4" s="30"/>
      <c r="M4" s="30"/>
      <c r="N4" s="30"/>
      <c r="O4" s="130"/>
      <c r="P4" s="31"/>
      <c r="Q4" s="141" t="s">
        <v>88</v>
      </c>
      <c r="R4" s="30"/>
      <c r="S4" s="30"/>
      <c r="T4" s="129"/>
      <c r="U4" s="274"/>
      <c r="V4" s="141" t="s">
        <v>88</v>
      </c>
      <c r="W4" s="30"/>
      <c r="X4" s="30"/>
      <c r="Y4" s="30"/>
      <c r="Z4" s="30"/>
      <c r="AA4" s="28"/>
      <c r="AB4" s="30"/>
      <c r="AC4" s="142"/>
    </row>
    <row r="5" spans="1:229" ht="24" customHeight="1" x14ac:dyDescent="0.15">
      <c r="A5" s="32"/>
      <c r="B5" s="244"/>
      <c r="C5" s="192"/>
      <c r="D5" s="39"/>
      <c r="E5" s="186"/>
      <c r="F5" s="108"/>
      <c r="G5" s="109"/>
      <c r="H5" s="145"/>
      <c r="I5" s="112"/>
      <c r="J5" s="146" t="s">
        <v>440</v>
      </c>
      <c r="K5" s="147"/>
      <c r="L5" s="135"/>
      <c r="M5" s="92" t="s">
        <v>415</v>
      </c>
      <c r="N5" s="93"/>
      <c r="O5" s="135"/>
      <c r="P5" s="100"/>
      <c r="Q5" s="148"/>
      <c r="R5" s="392" t="s">
        <v>441</v>
      </c>
      <c r="S5" s="93"/>
      <c r="T5" s="93"/>
      <c r="U5" s="204"/>
      <c r="V5" s="146" t="s">
        <v>418</v>
      </c>
      <c r="W5" s="147"/>
      <c r="X5" s="147"/>
      <c r="Y5" s="147"/>
      <c r="Z5" s="147"/>
      <c r="AA5" s="370"/>
      <c r="AB5" s="33"/>
      <c r="AC5" s="150"/>
    </row>
    <row r="6" spans="1:229" ht="24" customHeight="1" x14ac:dyDescent="0.2">
      <c r="A6" s="42" t="s">
        <v>9</v>
      </c>
      <c r="B6" s="245"/>
      <c r="C6" s="154" t="s">
        <v>407</v>
      </c>
      <c r="D6" s="47" t="s">
        <v>408</v>
      </c>
      <c r="E6" s="47" t="s">
        <v>626</v>
      </c>
      <c r="F6" s="47" t="s">
        <v>409</v>
      </c>
      <c r="G6" s="292" t="s">
        <v>410</v>
      </c>
      <c r="H6" s="151" t="s">
        <v>412</v>
      </c>
      <c r="I6" s="152" t="s">
        <v>413</v>
      </c>
      <c r="J6" s="153" t="s">
        <v>94</v>
      </c>
      <c r="K6" s="108" t="s">
        <v>95</v>
      </c>
      <c r="L6" s="108" t="s">
        <v>12</v>
      </c>
      <c r="M6" s="108" t="s">
        <v>96</v>
      </c>
      <c r="N6" s="108" t="s">
        <v>97</v>
      </c>
      <c r="O6" s="38" t="s">
        <v>12</v>
      </c>
      <c r="P6" s="116" t="s">
        <v>416</v>
      </c>
      <c r="Q6" s="153" t="s">
        <v>417</v>
      </c>
      <c r="R6" s="109" t="s">
        <v>96</v>
      </c>
      <c r="S6" s="109" t="s">
        <v>98</v>
      </c>
      <c r="T6" s="48" t="s">
        <v>12</v>
      </c>
      <c r="U6" s="60" t="s">
        <v>197</v>
      </c>
      <c r="V6" s="154" t="s">
        <v>96</v>
      </c>
      <c r="W6" s="47" t="s">
        <v>100</v>
      </c>
      <c r="X6" s="47" t="s">
        <v>101</v>
      </c>
      <c r="Y6" s="108" t="s">
        <v>102</v>
      </c>
      <c r="Z6" s="48" t="s">
        <v>12</v>
      </c>
      <c r="AA6" s="303" t="s">
        <v>419</v>
      </c>
      <c r="AB6" s="43" t="s">
        <v>421</v>
      </c>
      <c r="AC6" s="116" t="s">
        <v>12</v>
      </c>
    </row>
    <row r="7" spans="1:229" ht="24" customHeight="1" x14ac:dyDescent="0.2">
      <c r="A7" s="32"/>
      <c r="B7" s="40"/>
      <c r="C7" s="154"/>
      <c r="D7" s="155"/>
      <c r="E7" s="144" t="s">
        <v>627</v>
      </c>
      <c r="F7" s="33"/>
      <c r="G7" s="293" t="s">
        <v>411</v>
      </c>
      <c r="H7" s="156"/>
      <c r="I7" s="40"/>
      <c r="J7" s="154"/>
      <c r="K7" s="47"/>
      <c r="L7" s="47"/>
      <c r="M7" s="121"/>
      <c r="N7" s="118"/>
      <c r="O7" s="57"/>
      <c r="P7" s="112"/>
      <c r="Q7" s="154"/>
      <c r="R7" s="47"/>
      <c r="S7" s="47"/>
      <c r="T7" s="118"/>
      <c r="U7" s="60"/>
      <c r="V7" s="154"/>
      <c r="W7" s="144"/>
      <c r="X7" s="33"/>
      <c r="Y7" s="56"/>
      <c r="Z7" s="121"/>
      <c r="AA7" s="304" t="s">
        <v>420</v>
      </c>
      <c r="AB7" s="58"/>
      <c r="AC7" s="150"/>
    </row>
    <row r="8" spans="1:229" s="337" customFormat="1" ht="24" customHeight="1" x14ac:dyDescent="0.2">
      <c r="A8" s="334"/>
      <c r="B8" s="335"/>
      <c r="C8" s="11" t="s">
        <v>321</v>
      </c>
      <c r="D8" s="11" t="s">
        <v>628</v>
      </c>
      <c r="E8" s="420" t="s">
        <v>629</v>
      </c>
      <c r="F8" s="19" t="s">
        <v>630</v>
      </c>
      <c r="G8" s="18" t="s">
        <v>631</v>
      </c>
      <c r="H8" s="15" t="s">
        <v>632</v>
      </c>
      <c r="I8" s="396" t="s">
        <v>510</v>
      </c>
      <c r="J8" s="321" t="s">
        <v>633</v>
      </c>
      <c r="K8" s="6" t="s">
        <v>634</v>
      </c>
      <c r="L8" s="6" t="s">
        <v>635</v>
      </c>
      <c r="M8" s="6" t="s">
        <v>636</v>
      </c>
      <c r="N8" s="6" t="s">
        <v>637</v>
      </c>
      <c r="O8" s="6" t="s">
        <v>638</v>
      </c>
      <c r="P8" s="396" t="s">
        <v>639</v>
      </c>
      <c r="Q8" s="321" t="s">
        <v>640</v>
      </c>
      <c r="R8" s="6" t="s">
        <v>641</v>
      </c>
      <c r="S8" s="6" t="s">
        <v>642</v>
      </c>
      <c r="T8" s="6" t="s">
        <v>643</v>
      </c>
      <c r="U8" s="396" t="s">
        <v>644</v>
      </c>
      <c r="V8" s="321" t="s">
        <v>645</v>
      </c>
      <c r="W8" s="6" t="s">
        <v>646</v>
      </c>
      <c r="X8" s="6" t="s">
        <v>647</v>
      </c>
      <c r="Y8" s="6" t="s">
        <v>648</v>
      </c>
      <c r="Z8" s="6" t="s">
        <v>649</v>
      </c>
      <c r="AA8" s="6" t="s">
        <v>650</v>
      </c>
      <c r="AB8" s="6" t="s">
        <v>651</v>
      </c>
      <c r="AC8" s="396" t="s">
        <v>652</v>
      </c>
    </row>
    <row r="9" spans="1:229" ht="24" customHeight="1" x14ac:dyDescent="0.2">
      <c r="A9" s="62">
        <v>1</v>
      </c>
      <c r="B9" s="246" t="s">
        <v>28</v>
      </c>
      <c r="C9" s="65">
        <v>6229</v>
      </c>
      <c r="D9" s="63">
        <v>5332206</v>
      </c>
      <c r="E9" s="422">
        <v>2328</v>
      </c>
      <c r="F9" s="63">
        <v>141016611</v>
      </c>
      <c r="G9" s="63">
        <v>2492289</v>
      </c>
      <c r="H9" s="63">
        <v>8773000</v>
      </c>
      <c r="I9" s="64">
        <v>281184</v>
      </c>
      <c r="J9" s="65">
        <v>1022320</v>
      </c>
      <c r="K9" s="63">
        <v>1026300</v>
      </c>
      <c r="L9" s="63">
        <v>2048620</v>
      </c>
      <c r="M9" s="63">
        <v>502320</v>
      </c>
      <c r="N9" s="63">
        <v>705300</v>
      </c>
      <c r="O9" s="63">
        <v>1207620</v>
      </c>
      <c r="P9" s="64">
        <v>121940</v>
      </c>
      <c r="Q9" s="65">
        <v>3640</v>
      </c>
      <c r="R9" s="63">
        <v>16430370</v>
      </c>
      <c r="S9" s="63">
        <v>3153240</v>
      </c>
      <c r="T9" s="63">
        <v>19583610</v>
      </c>
      <c r="U9" s="64">
        <v>1261600</v>
      </c>
      <c r="V9" s="65">
        <v>6759390</v>
      </c>
      <c r="W9" s="63">
        <v>4774950</v>
      </c>
      <c r="X9" s="63">
        <v>1007380</v>
      </c>
      <c r="Y9" s="63">
        <v>3098250</v>
      </c>
      <c r="Z9" s="63">
        <v>15639970</v>
      </c>
      <c r="AA9" s="76">
        <v>395370</v>
      </c>
      <c r="AB9" s="63">
        <v>81209040</v>
      </c>
      <c r="AC9" s="64">
        <v>279372929</v>
      </c>
    </row>
    <row r="10" spans="1:229" ht="24" customHeight="1" x14ac:dyDescent="0.2">
      <c r="A10" s="66">
        <v>2</v>
      </c>
      <c r="B10" s="247" t="s">
        <v>29</v>
      </c>
      <c r="C10" s="69">
        <v>19036</v>
      </c>
      <c r="D10" s="67">
        <v>1052829</v>
      </c>
      <c r="E10" s="67">
        <v>567</v>
      </c>
      <c r="F10" s="67">
        <v>33494996</v>
      </c>
      <c r="G10" s="67">
        <v>549054</v>
      </c>
      <c r="H10" s="67">
        <v>2328244</v>
      </c>
      <c r="I10" s="68">
        <v>81528</v>
      </c>
      <c r="J10" s="69">
        <v>228800</v>
      </c>
      <c r="K10" s="67">
        <v>261300</v>
      </c>
      <c r="L10" s="67">
        <v>490100</v>
      </c>
      <c r="M10" s="67">
        <v>147160</v>
      </c>
      <c r="N10" s="67">
        <v>233400</v>
      </c>
      <c r="O10" s="67">
        <v>380560</v>
      </c>
      <c r="P10" s="68">
        <v>43160</v>
      </c>
      <c r="Q10" s="69">
        <v>1040</v>
      </c>
      <c r="R10" s="67">
        <v>3754410</v>
      </c>
      <c r="S10" s="67">
        <v>908200</v>
      </c>
      <c r="T10" s="67">
        <v>4662610</v>
      </c>
      <c r="U10" s="68">
        <v>440920</v>
      </c>
      <c r="V10" s="69">
        <v>1874730</v>
      </c>
      <c r="W10" s="67">
        <v>1272150</v>
      </c>
      <c r="X10" s="67">
        <v>360620</v>
      </c>
      <c r="Y10" s="67">
        <v>1344600</v>
      </c>
      <c r="Z10" s="67">
        <v>4852100</v>
      </c>
      <c r="AA10" s="67">
        <v>106950</v>
      </c>
      <c r="AB10" s="67">
        <v>21826860</v>
      </c>
      <c r="AC10" s="68">
        <v>70329987</v>
      </c>
    </row>
    <row r="11" spans="1:229" ht="24" customHeight="1" x14ac:dyDescent="0.2">
      <c r="A11" s="66">
        <v>3</v>
      </c>
      <c r="B11" s="247" t="s">
        <v>30</v>
      </c>
      <c r="C11" s="69">
        <v>1294</v>
      </c>
      <c r="D11" s="67">
        <v>1405972</v>
      </c>
      <c r="E11" s="67">
        <v>697</v>
      </c>
      <c r="F11" s="67">
        <v>37864433</v>
      </c>
      <c r="G11" s="67">
        <v>658608</v>
      </c>
      <c r="H11" s="67">
        <v>2618093</v>
      </c>
      <c r="I11" s="68">
        <v>100118</v>
      </c>
      <c r="J11" s="69">
        <v>323440</v>
      </c>
      <c r="K11" s="67">
        <v>330300</v>
      </c>
      <c r="L11" s="67">
        <v>653740</v>
      </c>
      <c r="M11" s="67">
        <v>143780</v>
      </c>
      <c r="N11" s="67">
        <v>219300</v>
      </c>
      <c r="O11" s="67">
        <v>363080</v>
      </c>
      <c r="P11" s="68">
        <v>43680</v>
      </c>
      <c r="Q11" s="69">
        <v>1560</v>
      </c>
      <c r="R11" s="67">
        <v>4299900</v>
      </c>
      <c r="S11" s="67">
        <v>1013460</v>
      </c>
      <c r="T11" s="67">
        <v>5313360</v>
      </c>
      <c r="U11" s="68">
        <v>446460</v>
      </c>
      <c r="V11" s="69">
        <v>2167440</v>
      </c>
      <c r="W11" s="67">
        <v>1354050</v>
      </c>
      <c r="X11" s="67">
        <v>323000</v>
      </c>
      <c r="Y11" s="67">
        <v>2005650</v>
      </c>
      <c r="Z11" s="67">
        <v>5850140</v>
      </c>
      <c r="AA11" s="67">
        <v>141450</v>
      </c>
      <c r="AB11" s="67">
        <v>24039180</v>
      </c>
      <c r="AC11" s="68">
        <v>79501168</v>
      </c>
    </row>
    <row r="12" spans="1:229" ht="24" customHeight="1" x14ac:dyDescent="0.2">
      <c r="A12" s="66">
        <v>4</v>
      </c>
      <c r="B12" s="247" t="s">
        <v>31</v>
      </c>
      <c r="C12" s="69">
        <v>939</v>
      </c>
      <c r="D12" s="67">
        <v>868553</v>
      </c>
      <c r="E12" s="67">
        <v>340</v>
      </c>
      <c r="F12" s="67">
        <v>27680923</v>
      </c>
      <c r="G12" s="67">
        <v>481550</v>
      </c>
      <c r="H12" s="67">
        <v>1909455</v>
      </c>
      <c r="I12" s="68">
        <v>75142</v>
      </c>
      <c r="J12" s="69">
        <v>208000</v>
      </c>
      <c r="K12" s="67">
        <v>223800</v>
      </c>
      <c r="L12" s="67">
        <v>431800</v>
      </c>
      <c r="M12" s="67">
        <v>111280</v>
      </c>
      <c r="N12" s="67">
        <v>166200</v>
      </c>
      <c r="O12" s="67">
        <v>277480</v>
      </c>
      <c r="P12" s="68">
        <v>35100</v>
      </c>
      <c r="Q12" s="69">
        <v>780</v>
      </c>
      <c r="R12" s="67">
        <v>3240930</v>
      </c>
      <c r="S12" s="67">
        <v>659680</v>
      </c>
      <c r="T12" s="67">
        <v>3900610</v>
      </c>
      <c r="U12" s="68">
        <v>351970</v>
      </c>
      <c r="V12" s="69">
        <v>1560240</v>
      </c>
      <c r="W12" s="67">
        <v>1023750</v>
      </c>
      <c r="X12" s="67">
        <v>264860</v>
      </c>
      <c r="Y12" s="67">
        <v>1192500</v>
      </c>
      <c r="Z12" s="67">
        <v>4041350</v>
      </c>
      <c r="AA12" s="67">
        <v>94990</v>
      </c>
      <c r="AB12" s="67">
        <v>17750370</v>
      </c>
      <c r="AC12" s="68">
        <v>57901012</v>
      </c>
    </row>
    <row r="13" spans="1:229" ht="24" customHeight="1" x14ac:dyDescent="0.2">
      <c r="A13" s="66">
        <v>5</v>
      </c>
      <c r="B13" s="247" t="s">
        <v>32</v>
      </c>
      <c r="C13" s="69">
        <v>855</v>
      </c>
      <c r="D13" s="67">
        <v>951389</v>
      </c>
      <c r="E13" s="67">
        <v>231</v>
      </c>
      <c r="F13" s="67">
        <v>23274199</v>
      </c>
      <c r="G13" s="67">
        <v>391739</v>
      </c>
      <c r="H13" s="67">
        <v>1682096</v>
      </c>
      <c r="I13" s="68">
        <v>64210</v>
      </c>
      <c r="J13" s="69">
        <v>188500</v>
      </c>
      <c r="K13" s="67">
        <v>190500</v>
      </c>
      <c r="L13" s="67">
        <v>379000</v>
      </c>
      <c r="M13" s="67">
        <v>96200</v>
      </c>
      <c r="N13" s="67">
        <v>137100</v>
      </c>
      <c r="O13" s="67">
        <v>233300</v>
      </c>
      <c r="P13" s="68">
        <v>27820</v>
      </c>
      <c r="Q13" s="69">
        <v>260</v>
      </c>
      <c r="R13" s="67">
        <v>2431110</v>
      </c>
      <c r="S13" s="67">
        <v>441560</v>
      </c>
      <c r="T13" s="67">
        <v>2872670</v>
      </c>
      <c r="U13" s="68">
        <v>289820</v>
      </c>
      <c r="V13" s="69">
        <v>1358940</v>
      </c>
      <c r="W13" s="67">
        <v>798750</v>
      </c>
      <c r="X13" s="67">
        <v>224580</v>
      </c>
      <c r="Y13" s="67">
        <v>1116000</v>
      </c>
      <c r="Z13" s="67">
        <v>3498270</v>
      </c>
      <c r="AA13" s="67">
        <v>79580</v>
      </c>
      <c r="AB13" s="67">
        <v>14916330</v>
      </c>
      <c r="AC13" s="68">
        <v>48661538</v>
      </c>
    </row>
    <row r="14" spans="1:229" ht="24" customHeight="1" x14ac:dyDescent="0.2">
      <c r="A14" s="66">
        <v>6</v>
      </c>
      <c r="B14" s="247" t="s">
        <v>33</v>
      </c>
      <c r="C14" s="69">
        <v>1376</v>
      </c>
      <c r="D14" s="67">
        <v>746152</v>
      </c>
      <c r="E14" s="67">
        <v>251</v>
      </c>
      <c r="F14" s="67">
        <v>18666751</v>
      </c>
      <c r="G14" s="67">
        <v>245123</v>
      </c>
      <c r="H14" s="67">
        <v>1368634</v>
      </c>
      <c r="I14" s="68">
        <v>58271</v>
      </c>
      <c r="J14" s="69">
        <v>178360</v>
      </c>
      <c r="K14" s="67">
        <v>176100</v>
      </c>
      <c r="L14" s="67">
        <v>354460</v>
      </c>
      <c r="M14" s="67">
        <v>100360</v>
      </c>
      <c r="N14" s="67">
        <v>128100</v>
      </c>
      <c r="O14" s="67">
        <v>228460</v>
      </c>
      <c r="P14" s="68">
        <v>33280</v>
      </c>
      <c r="Q14" s="69">
        <v>260</v>
      </c>
      <c r="R14" s="67">
        <v>1911030</v>
      </c>
      <c r="S14" s="67">
        <v>571900</v>
      </c>
      <c r="T14" s="67">
        <v>2482930</v>
      </c>
      <c r="U14" s="68">
        <v>250180</v>
      </c>
      <c r="V14" s="69">
        <v>1022340</v>
      </c>
      <c r="W14" s="67">
        <v>664650</v>
      </c>
      <c r="X14" s="67">
        <v>192660</v>
      </c>
      <c r="Y14" s="67">
        <v>990450</v>
      </c>
      <c r="Z14" s="67">
        <v>2870100</v>
      </c>
      <c r="AA14" s="67">
        <v>67160</v>
      </c>
      <c r="AB14" s="67">
        <v>12565080</v>
      </c>
      <c r="AC14" s="68">
        <v>39938217</v>
      </c>
    </row>
    <row r="15" spans="1:229" ht="24" customHeight="1" x14ac:dyDescent="0.2">
      <c r="A15" s="66">
        <v>7</v>
      </c>
      <c r="B15" s="247" t="s">
        <v>34</v>
      </c>
      <c r="C15" s="69">
        <v>3402</v>
      </c>
      <c r="D15" s="67">
        <v>1361761</v>
      </c>
      <c r="E15" s="67">
        <v>633</v>
      </c>
      <c r="F15" s="67">
        <v>43549478</v>
      </c>
      <c r="G15" s="67">
        <v>645774</v>
      </c>
      <c r="H15" s="67">
        <v>2741188</v>
      </c>
      <c r="I15" s="68">
        <v>97106</v>
      </c>
      <c r="J15" s="69">
        <v>296920</v>
      </c>
      <c r="K15" s="67">
        <v>304200</v>
      </c>
      <c r="L15" s="67">
        <v>601120</v>
      </c>
      <c r="M15" s="67">
        <v>129740</v>
      </c>
      <c r="N15" s="67">
        <v>235800</v>
      </c>
      <c r="O15" s="67">
        <v>365540</v>
      </c>
      <c r="P15" s="68">
        <v>46280</v>
      </c>
      <c r="Q15" s="69">
        <v>780</v>
      </c>
      <c r="R15" s="67">
        <v>5150970</v>
      </c>
      <c r="S15" s="67">
        <v>985720</v>
      </c>
      <c r="T15" s="67">
        <v>6136690</v>
      </c>
      <c r="U15" s="68">
        <v>409510</v>
      </c>
      <c r="V15" s="69">
        <v>2330130</v>
      </c>
      <c r="W15" s="67">
        <v>1588500</v>
      </c>
      <c r="X15" s="67">
        <v>339340</v>
      </c>
      <c r="Y15" s="67">
        <v>1447650</v>
      </c>
      <c r="Z15" s="67">
        <v>5705620</v>
      </c>
      <c r="AA15" s="67">
        <v>123740</v>
      </c>
      <c r="AB15" s="67">
        <v>25564440</v>
      </c>
      <c r="AC15" s="68">
        <v>87352429</v>
      </c>
    </row>
    <row r="16" spans="1:229" ht="24" customHeight="1" x14ac:dyDescent="0.2">
      <c r="A16" s="66">
        <v>8</v>
      </c>
      <c r="B16" s="247" t="s">
        <v>35</v>
      </c>
      <c r="C16" s="69">
        <v>283</v>
      </c>
      <c r="D16" s="67">
        <v>832253</v>
      </c>
      <c r="E16" s="67">
        <v>251</v>
      </c>
      <c r="F16" s="67">
        <v>19516171</v>
      </c>
      <c r="G16" s="67">
        <v>206203</v>
      </c>
      <c r="H16" s="67">
        <v>1359216</v>
      </c>
      <c r="I16" s="68">
        <v>69006</v>
      </c>
      <c r="J16" s="69">
        <v>140920</v>
      </c>
      <c r="K16" s="67">
        <v>139500</v>
      </c>
      <c r="L16" s="67">
        <v>280420</v>
      </c>
      <c r="M16" s="67">
        <v>74360</v>
      </c>
      <c r="N16" s="67">
        <v>112500</v>
      </c>
      <c r="O16" s="67">
        <v>186860</v>
      </c>
      <c r="P16" s="68">
        <v>21320</v>
      </c>
      <c r="Q16" s="69">
        <v>260</v>
      </c>
      <c r="R16" s="67">
        <v>2091540</v>
      </c>
      <c r="S16" s="67">
        <v>337440</v>
      </c>
      <c r="T16" s="67">
        <v>2428980</v>
      </c>
      <c r="U16" s="68">
        <v>196490</v>
      </c>
      <c r="V16" s="69">
        <v>1137180</v>
      </c>
      <c r="W16" s="67">
        <v>671850</v>
      </c>
      <c r="X16" s="67">
        <v>187340</v>
      </c>
      <c r="Y16" s="67">
        <v>1031400</v>
      </c>
      <c r="Z16" s="67">
        <v>3027770</v>
      </c>
      <c r="AA16" s="67">
        <v>63940</v>
      </c>
      <c r="AB16" s="67">
        <v>12338040</v>
      </c>
      <c r="AC16" s="68">
        <v>40527212</v>
      </c>
    </row>
    <row r="17" spans="1:29" ht="24" customHeight="1" x14ac:dyDescent="0.2">
      <c r="A17" s="66">
        <v>9</v>
      </c>
      <c r="B17" s="247" t="s">
        <v>36</v>
      </c>
      <c r="C17" s="69">
        <v>2130</v>
      </c>
      <c r="D17" s="67">
        <v>601554</v>
      </c>
      <c r="E17" s="67">
        <v>159</v>
      </c>
      <c r="F17" s="67">
        <v>16809026</v>
      </c>
      <c r="G17" s="67">
        <v>245276</v>
      </c>
      <c r="H17" s="67">
        <v>1216396</v>
      </c>
      <c r="I17" s="68">
        <v>60790</v>
      </c>
      <c r="J17" s="69">
        <v>154180</v>
      </c>
      <c r="K17" s="67">
        <v>143700</v>
      </c>
      <c r="L17" s="67">
        <v>297880</v>
      </c>
      <c r="M17" s="67">
        <v>61360</v>
      </c>
      <c r="N17" s="67">
        <v>111300</v>
      </c>
      <c r="O17" s="67">
        <v>172660</v>
      </c>
      <c r="P17" s="68">
        <v>23140</v>
      </c>
      <c r="Q17" s="69">
        <v>260</v>
      </c>
      <c r="R17" s="67">
        <v>1636800</v>
      </c>
      <c r="S17" s="67">
        <v>299820</v>
      </c>
      <c r="T17" s="67">
        <v>1936620</v>
      </c>
      <c r="U17" s="68">
        <v>182790</v>
      </c>
      <c r="V17" s="69">
        <v>955350</v>
      </c>
      <c r="W17" s="67">
        <v>625950</v>
      </c>
      <c r="X17" s="67">
        <v>174800</v>
      </c>
      <c r="Y17" s="67">
        <v>976950</v>
      </c>
      <c r="Z17" s="67">
        <v>2733050</v>
      </c>
      <c r="AA17" s="67">
        <v>62100</v>
      </c>
      <c r="AB17" s="67">
        <v>10745460</v>
      </c>
      <c r="AC17" s="68">
        <v>35089132</v>
      </c>
    </row>
    <row r="18" spans="1:29" ht="24" customHeight="1" x14ac:dyDescent="0.2">
      <c r="A18" s="66">
        <v>10</v>
      </c>
      <c r="B18" s="247" t="s">
        <v>37</v>
      </c>
      <c r="C18" s="69">
        <v>0</v>
      </c>
      <c r="D18" s="67">
        <v>282464</v>
      </c>
      <c r="E18" s="67">
        <v>61</v>
      </c>
      <c r="F18" s="67">
        <v>7659364</v>
      </c>
      <c r="G18" s="67">
        <v>101969</v>
      </c>
      <c r="H18" s="67">
        <v>548043</v>
      </c>
      <c r="I18" s="68">
        <v>25291</v>
      </c>
      <c r="J18" s="69">
        <v>64740</v>
      </c>
      <c r="K18" s="67">
        <v>65100</v>
      </c>
      <c r="L18" s="67">
        <v>129840</v>
      </c>
      <c r="M18" s="67">
        <v>25740</v>
      </c>
      <c r="N18" s="67">
        <v>56700</v>
      </c>
      <c r="O18" s="67">
        <v>82440</v>
      </c>
      <c r="P18" s="68">
        <v>12740</v>
      </c>
      <c r="Q18" s="69">
        <v>0</v>
      </c>
      <c r="R18" s="67">
        <v>786060</v>
      </c>
      <c r="S18" s="67">
        <v>208240</v>
      </c>
      <c r="T18" s="67">
        <v>994300</v>
      </c>
      <c r="U18" s="68">
        <v>80430</v>
      </c>
      <c r="V18" s="69">
        <v>448140</v>
      </c>
      <c r="W18" s="67">
        <v>291150</v>
      </c>
      <c r="X18" s="67">
        <v>76000</v>
      </c>
      <c r="Y18" s="67">
        <v>408150</v>
      </c>
      <c r="Z18" s="67">
        <v>1223440</v>
      </c>
      <c r="AA18" s="67">
        <v>28520</v>
      </c>
      <c r="AB18" s="67">
        <v>4944060</v>
      </c>
      <c r="AC18" s="68">
        <v>16112901</v>
      </c>
    </row>
    <row r="19" spans="1:29" ht="24" customHeight="1" x14ac:dyDescent="0.2">
      <c r="A19" s="70">
        <v>11</v>
      </c>
      <c r="B19" s="248" t="s">
        <v>176</v>
      </c>
      <c r="C19" s="69">
        <v>5884</v>
      </c>
      <c r="D19" s="67">
        <v>920192</v>
      </c>
      <c r="E19" s="67">
        <v>238</v>
      </c>
      <c r="F19" s="67">
        <v>28059660</v>
      </c>
      <c r="G19" s="67">
        <v>406482</v>
      </c>
      <c r="H19" s="67">
        <v>1967722</v>
      </c>
      <c r="I19" s="68">
        <v>74822</v>
      </c>
      <c r="J19" s="69">
        <v>247260</v>
      </c>
      <c r="K19" s="67">
        <v>225900</v>
      </c>
      <c r="L19" s="67">
        <v>473160</v>
      </c>
      <c r="M19" s="67">
        <v>109460</v>
      </c>
      <c r="N19" s="67">
        <v>185100</v>
      </c>
      <c r="O19" s="67">
        <v>294560</v>
      </c>
      <c r="P19" s="68">
        <v>39780</v>
      </c>
      <c r="Q19" s="69">
        <v>0</v>
      </c>
      <c r="R19" s="67">
        <v>3020820</v>
      </c>
      <c r="S19" s="67">
        <v>658920</v>
      </c>
      <c r="T19" s="67">
        <v>3679740</v>
      </c>
      <c r="U19" s="68">
        <v>342110</v>
      </c>
      <c r="V19" s="69">
        <v>1518990</v>
      </c>
      <c r="W19" s="67">
        <v>990900</v>
      </c>
      <c r="X19" s="67">
        <v>241680</v>
      </c>
      <c r="Y19" s="67">
        <v>1096650</v>
      </c>
      <c r="Z19" s="67">
        <v>3848220</v>
      </c>
      <c r="AA19" s="67">
        <v>91080</v>
      </c>
      <c r="AB19" s="67">
        <v>18017340</v>
      </c>
      <c r="AC19" s="68">
        <v>58220752</v>
      </c>
    </row>
    <row r="20" spans="1:29" ht="24" customHeight="1" x14ac:dyDescent="0.2">
      <c r="A20" s="70">
        <v>12</v>
      </c>
      <c r="B20" s="248" t="s">
        <v>177</v>
      </c>
      <c r="C20" s="69">
        <v>0</v>
      </c>
      <c r="D20" s="67">
        <v>351914</v>
      </c>
      <c r="E20" s="67">
        <v>45</v>
      </c>
      <c r="F20" s="67">
        <v>11067091</v>
      </c>
      <c r="G20" s="67">
        <v>153571</v>
      </c>
      <c r="H20" s="67">
        <v>757868</v>
      </c>
      <c r="I20" s="68">
        <v>31908</v>
      </c>
      <c r="J20" s="69">
        <v>94900</v>
      </c>
      <c r="K20" s="67">
        <v>82800</v>
      </c>
      <c r="L20" s="67">
        <v>177700</v>
      </c>
      <c r="M20" s="67">
        <v>38480</v>
      </c>
      <c r="N20" s="67">
        <v>63900</v>
      </c>
      <c r="O20" s="67">
        <v>102380</v>
      </c>
      <c r="P20" s="68">
        <v>14300</v>
      </c>
      <c r="Q20" s="69">
        <v>260</v>
      </c>
      <c r="R20" s="67">
        <v>1260270</v>
      </c>
      <c r="S20" s="67">
        <v>207860</v>
      </c>
      <c r="T20" s="67">
        <v>1468130</v>
      </c>
      <c r="U20" s="68">
        <v>126310</v>
      </c>
      <c r="V20" s="69">
        <v>605550</v>
      </c>
      <c r="W20" s="67">
        <v>387450</v>
      </c>
      <c r="X20" s="67">
        <v>85500</v>
      </c>
      <c r="Y20" s="67">
        <v>535050</v>
      </c>
      <c r="Z20" s="67">
        <v>1613550</v>
      </c>
      <c r="AA20" s="67">
        <v>34500</v>
      </c>
      <c r="AB20" s="67">
        <v>6651810</v>
      </c>
      <c r="AC20" s="68">
        <v>22551292</v>
      </c>
    </row>
    <row r="21" spans="1:29" ht="24" customHeight="1" x14ac:dyDescent="0.2">
      <c r="A21" s="66">
        <v>13</v>
      </c>
      <c r="B21" s="247" t="s">
        <v>200</v>
      </c>
      <c r="C21" s="69">
        <v>0</v>
      </c>
      <c r="D21" s="67">
        <v>215852</v>
      </c>
      <c r="E21" s="67">
        <v>215</v>
      </c>
      <c r="F21" s="67">
        <v>5795396</v>
      </c>
      <c r="G21" s="67">
        <v>97431</v>
      </c>
      <c r="H21" s="67">
        <v>441354</v>
      </c>
      <c r="I21" s="68">
        <v>32720</v>
      </c>
      <c r="J21" s="69">
        <v>53820</v>
      </c>
      <c r="K21" s="67">
        <v>49200</v>
      </c>
      <c r="L21" s="67">
        <v>103020</v>
      </c>
      <c r="M21" s="67">
        <v>22620</v>
      </c>
      <c r="N21" s="67">
        <v>36300</v>
      </c>
      <c r="O21" s="67">
        <v>58920</v>
      </c>
      <c r="P21" s="68">
        <v>8840</v>
      </c>
      <c r="Q21" s="69">
        <v>0</v>
      </c>
      <c r="R21" s="67">
        <v>528000</v>
      </c>
      <c r="S21" s="67">
        <v>118560</v>
      </c>
      <c r="T21" s="67">
        <v>646560</v>
      </c>
      <c r="U21" s="68">
        <v>75420</v>
      </c>
      <c r="V21" s="69">
        <v>351450</v>
      </c>
      <c r="W21" s="67">
        <v>217350</v>
      </c>
      <c r="X21" s="67">
        <v>64980</v>
      </c>
      <c r="Y21" s="67">
        <v>491400</v>
      </c>
      <c r="Z21" s="67">
        <v>1125180</v>
      </c>
      <c r="AA21" s="67">
        <v>22770</v>
      </c>
      <c r="AB21" s="67">
        <v>3845490</v>
      </c>
      <c r="AC21" s="68">
        <v>12468953</v>
      </c>
    </row>
    <row r="22" spans="1:29" ht="24" customHeight="1" x14ac:dyDescent="0.2">
      <c r="A22" s="61">
        <v>14</v>
      </c>
      <c r="B22" s="276" t="s">
        <v>201</v>
      </c>
      <c r="C22" s="74">
        <v>243</v>
      </c>
      <c r="D22" s="72">
        <v>584495</v>
      </c>
      <c r="E22" s="72">
        <v>250</v>
      </c>
      <c r="F22" s="72">
        <v>16508963</v>
      </c>
      <c r="G22" s="72">
        <v>272030</v>
      </c>
      <c r="H22" s="72">
        <v>1026510</v>
      </c>
      <c r="I22" s="73">
        <v>40392</v>
      </c>
      <c r="J22" s="74">
        <v>125580</v>
      </c>
      <c r="K22" s="72">
        <v>134100</v>
      </c>
      <c r="L22" s="72">
        <v>259680</v>
      </c>
      <c r="M22" s="72">
        <v>48880</v>
      </c>
      <c r="N22" s="72">
        <v>70500</v>
      </c>
      <c r="O22" s="72">
        <v>119380</v>
      </c>
      <c r="P22" s="73">
        <v>12740</v>
      </c>
      <c r="Q22" s="74">
        <v>0</v>
      </c>
      <c r="R22" s="72">
        <v>1872750</v>
      </c>
      <c r="S22" s="72">
        <v>378100</v>
      </c>
      <c r="T22" s="72">
        <v>2250850</v>
      </c>
      <c r="U22" s="73">
        <v>158060</v>
      </c>
      <c r="V22" s="74">
        <v>926970</v>
      </c>
      <c r="W22" s="72">
        <v>675450</v>
      </c>
      <c r="X22" s="72">
        <v>134140</v>
      </c>
      <c r="Y22" s="72">
        <v>582300</v>
      </c>
      <c r="Z22" s="72">
        <v>2318860</v>
      </c>
      <c r="AA22" s="72">
        <v>55430</v>
      </c>
      <c r="AB22" s="72">
        <v>9139680</v>
      </c>
      <c r="AC22" s="73">
        <v>32747313</v>
      </c>
    </row>
    <row r="23" spans="1:29" ht="24" customHeight="1" x14ac:dyDescent="0.2">
      <c r="A23" s="32"/>
      <c r="B23" s="40" t="s">
        <v>288</v>
      </c>
      <c r="C23" s="258">
        <f>SUM(C9:C22)</f>
        <v>41671</v>
      </c>
      <c r="D23" s="75">
        <f>SUM(D9:D22)</f>
        <v>15507586</v>
      </c>
      <c r="E23" s="75">
        <f>SUM(E9:E22)</f>
        <v>6266</v>
      </c>
      <c r="F23" s="75">
        <f t="shared" ref="F23:AC23" si="0">SUM(F9:F22)</f>
        <v>430963062</v>
      </c>
      <c r="G23" s="75">
        <f t="shared" si="0"/>
        <v>6947099</v>
      </c>
      <c r="H23" s="75">
        <f t="shared" si="0"/>
        <v>28737819</v>
      </c>
      <c r="I23" s="75">
        <f t="shared" si="0"/>
        <v>1092488</v>
      </c>
      <c r="J23" s="75">
        <f t="shared" si="0"/>
        <v>3327740</v>
      </c>
      <c r="K23" s="75">
        <f t="shared" si="0"/>
        <v>3352800</v>
      </c>
      <c r="L23" s="75">
        <f t="shared" si="0"/>
        <v>6680540</v>
      </c>
      <c r="M23" s="75">
        <f t="shared" si="0"/>
        <v>1611740</v>
      </c>
      <c r="N23" s="75">
        <f t="shared" si="0"/>
        <v>2461500</v>
      </c>
      <c r="O23" s="75">
        <f t="shared" si="0"/>
        <v>4073240</v>
      </c>
      <c r="P23" s="75">
        <f t="shared" si="0"/>
        <v>484120</v>
      </c>
      <c r="Q23" s="75">
        <f t="shared" si="0"/>
        <v>9100</v>
      </c>
      <c r="R23" s="75">
        <f t="shared" si="0"/>
        <v>48414960</v>
      </c>
      <c r="S23" s="75">
        <f t="shared" si="0"/>
        <v>9942700</v>
      </c>
      <c r="T23" s="75">
        <f t="shared" si="0"/>
        <v>58357660</v>
      </c>
      <c r="U23" s="75">
        <f t="shared" si="0"/>
        <v>4612070</v>
      </c>
      <c r="V23" s="75">
        <f t="shared" si="0"/>
        <v>23016840</v>
      </c>
      <c r="W23" s="75">
        <f t="shared" si="0"/>
        <v>15336900</v>
      </c>
      <c r="X23" s="75">
        <f t="shared" si="0"/>
        <v>3676880</v>
      </c>
      <c r="Y23" s="75">
        <f t="shared" si="0"/>
        <v>16317000</v>
      </c>
      <c r="Z23" s="75">
        <f t="shared" si="0"/>
        <v>58347620</v>
      </c>
      <c r="AA23" s="75">
        <f t="shared" si="0"/>
        <v>1367580</v>
      </c>
      <c r="AB23" s="75">
        <f t="shared" si="0"/>
        <v>263553180</v>
      </c>
      <c r="AC23" s="75">
        <f t="shared" si="0"/>
        <v>880774835</v>
      </c>
    </row>
    <row r="24" spans="1:29" ht="24" customHeight="1" x14ac:dyDescent="0.2">
      <c r="A24" s="62">
        <v>15</v>
      </c>
      <c r="B24" s="250" t="s">
        <v>180</v>
      </c>
      <c r="C24" s="78">
        <v>759</v>
      </c>
      <c r="D24" s="76">
        <v>324309</v>
      </c>
      <c r="E24" s="76">
        <v>136</v>
      </c>
      <c r="F24" s="76">
        <v>8478512</v>
      </c>
      <c r="G24" s="76">
        <v>123425</v>
      </c>
      <c r="H24" s="76">
        <v>557919</v>
      </c>
      <c r="I24" s="77">
        <v>23127</v>
      </c>
      <c r="J24" s="78">
        <v>73320</v>
      </c>
      <c r="K24" s="76">
        <v>67500</v>
      </c>
      <c r="L24" s="76">
        <v>140820</v>
      </c>
      <c r="M24" s="76">
        <v>21320</v>
      </c>
      <c r="N24" s="76">
        <v>34500</v>
      </c>
      <c r="O24" s="76">
        <v>55820</v>
      </c>
      <c r="P24" s="77">
        <v>9100</v>
      </c>
      <c r="Q24" s="78">
        <v>0</v>
      </c>
      <c r="R24" s="76">
        <v>1055010</v>
      </c>
      <c r="S24" s="76">
        <v>155420</v>
      </c>
      <c r="T24" s="76">
        <v>1210430</v>
      </c>
      <c r="U24" s="77">
        <v>87920</v>
      </c>
      <c r="V24" s="78">
        <v>494670</v>
      </c>
      <c r="W24" s="76">
        <v>315900</v>
      </c>
      <c r="X24" s="76">
        <v>55480</v>
      </c>
      <c r="Y24" s="76">
        <v>360000</v>
      </c>
      <c r="Z24" s="76">
        <v>1226050</v>
      </c>
      <c r="AA24" s="76">
        <v>28520</v>
      </c>
      <c r="AB24" s="76">
        <v>4861890</v>
      </c>
      <c r="AC24" s="77">
        <v>17128601</v>
      </c>
    </row>
    <row r="25" spans="1:29" ht="24" customHeight="1" x14ac:dyDescent="0.2">
      <c r="A25" s="66">
        <v>16</v>
      </c>
      <c r="B25" s="251" t="s">
        <v>38</v>
      </c>
      <c r="C25" s="69">
        <v>700</v>
      </c>
      <c r="D25" s="67">
        <v>213020</v>
      </c>
      <c r="E25" s="67">
        <v>162</v>
      </c>
      <c r="F25" s="67">
        <v>5137991</v>
      </c>
      <c r="G25" s="67">
        <v>47102</v>
      </c>
      <c r="H25" s="67">
        <v>383315</v>
      </c>
      <c r="I25" s="68">
        <v>22916</v>
      </c>
      <c r="J25" s="69">
        <v>40040</v>
      </c>
      <c r="K25" s="67">
        <v>41400</v>
      </c>
      <c r="L25" s="67">
        <v>81440</v>
      </c>
      <c r="M25" s="67">
        <v>15340</v>
      </c>
      <c r="N25" s="67">
        <v>25200</v>
      </c>
      <c r="O25" s="67">
        <v>40540</v>
      </c>
      <c r="P25" s="68">
        <v>7280</v>
      </c>
      <c r="Q25" s="69">
        <v>0</v>
      </c>
      <c r="R25" s="67">
        <v>571560</v>
      </c>
      <c r="S25" s="67">
        <v>82460</v>
      </c>
      <c r="T25" s="67">
        <v>654020</v>
      </c>
      <c r="U25" s="68">
        <v>60480</v>
      </c>
      <c r="V25" s="69">
        <v>323730</v>
      </c>
      <c r="W25" s="67">
        <v>212400</v>
      </c>
      <c r="X25" s="67">
        <v>45600</v>
      </c>
      <c r="Y25" s="67">
        <v>362700</v>
      </c>
      <c r="Z25" s="67">
        <v>944430</v>
      </c>
      <c r="AA25" s="67">
        <v>18630</v>
      </c>
      <c r="AB25" s="67">
        <v>3384150</v>
      </c>
      <c r="AC25" s="68">
        <v>10996014</v>
      </c>
    </row>
    <row r="26" spans="1:29" ht="24" customHeight="1" x14ac:dyDescent="0.2">
      <c r="A26" s="66">
        <v>17</v>
      </c>
      <c r="B26" s="251" t="s">
        <v>39</v>
      </c>
      <c r="C26" s="69">
        <v>0</v>
      </c>
      <c r="D26" s="67">
        <v>102111</v>
      </c>
      <c r="E26" s="67">
        <v>79</v>
      </c>
      <c r="F26" s="67">
        <v>2596818</v>
      </c>
      <c r="G26" s="67">
        <v>35029</v>
      </c>
      <c r="H26" s="67">
        <v>200631</v>
      </c>
      <c r="I26" s="68">
        <v>13596</v>
      </c>
      <c r="J26" s="69">
        <v>24180</v>
      </c>
      <c r="K26" s="67">
        <v>21600</v>
      </c>
      <c r="L26" s="67">
        <v>45780</v>
      </c>
      <c r="M26" s="67">
        <v>11700</v>
      </c>
      <c r="N26" s="67">
        <v>13800</v>
      </c>
      <c r="O26" s="67">
        <v>25500</v>
      </c>
      <c r="P26" s="68">
        <v>4160</v>
      </c>
      <c r="Q26" s="69">
        <v>0</v>
      </c>
      <c r="R26" s="67">
        <v>241230</v>
      </c>
      <c r="S26" s="67">
        <v>67640</v>
      </c>
      <c r="T26" s="67">
        <v>308870</v>
      </c>
      <c r="U26" s="68">
        <v>41320</v>
      </c>
      <c r="V26" s="69">
        <v>171930</v>
      </c>
      <c r="W26" s="67">
        <v>116550</v>
      </c>
      <c r="X26" s="67">
        <v>43700</v>
      </c>
      <c r="Y26" s="67">
        <v>264600</v>
      </c>
      <c r="Z26" s="67">
        <v>596780</v>
      </c>
      <c r="AA26" s="67">
        <v>7820</v>
      </c>
      <c r="AB26" s="67">
        <v>1802130</v>
      </c>
      <c r="AC26" s="68">
        <v>5780545</v>
      </c>
    </row>
    <row r="27" spans="1:29" ht="24" customHeight="1" x14ac:dyDescent="0.2">
      <c r="A27" s="66">
        <v>18</v>
      </c>
      <c r="B27" s="251" t="s">
        <v>40</v>
      </c>
      <c r="C27" s="69">
        <v>7217</v>
      </c>
      <c r="D27" s="67">
        <v>97547</v>
      </c>
      <c r="E27" s="67">
        <v>9</v>
      </c>
      <c r="F27" s="67">
        <v>2888344</v>
      </c>
      <c r="G27" s="67">
        <v>45425</v>
      </c>
      <c r="H27" s="67">
        <v>201153</v>
      </c>
      <c r="I27" s="68">
        <v>13094</v>
      </c>
      <c r="J27" s="69">
        <v>24700</v>
      </c>
      <c r="K27" s="67">
        <v>26400</v>
      </c>
      <c r="L27" s="67">
        <v>51100</v>
      </c>
      <c r="M27" s="67">
        <v>8060</v>
      </c>
      <c r="N27" s="67">
        <v>14100</v>
      </c>
      <c r="O27" s="67">
        <v>22160</v>
      </c>
      <c r="P27" s="68">
        <v>3120</v>
      </c>
      <c r="Q27" s="69">
        <v>0</v>
      </c>
      <c r="R27" s="67">
        <v>306900</v>
      </c>
      <c r="S27" s="67">
        <v>41800</v>
      </c>
      <c r="T27" s="67">
        <v>348700</v>
      </c>
      <c r="U27" s="68">
        <v>37890</v>
      </c>
      <c r="V27" s="69">
        <v>181170</v>
      </c>
      <c r="W27" s="67">
        <v>114300</v>
      </c>
      <c r="X27" s="67">
        <v>33440</v>
      </c>
      <c r="Y27" s="67">
        <v>214650</v>
      </c>
      <c r="Z27" s="67">
        <v>543560</v>
      </c>
      <c r="AA27" s="67">
        <v>12650</v>
      </c>
      <c r="AB27" s="67">
        <v>1788270</v>
      </c>
      <c r="AC27" s="68">
        <v>6060230</v>
      </c>
    </row>
    <row r="28" spans="1:29" ht="24" customHeight="1" x14ac:dyDescent="0.2">
      <c r="A28" s="66">
        <v>19</v>
      </c>
      <c r="B28" s="251" t="s">
        <v>41</v>
      </c>
      <c r="C28" s="69">
        <v>0</v>
      </c>
      <c r="D28" s="67">
        <v>181976</v>
      </c>
      <c r="E28" s="67">
        <v>38</v>
      </c>
      <c r="F28" s="67">
        <v>3575087</v>
      </c>
      <c r="G28" s="67">
        <v>50455</v>
      </c>
      <c r="H28" s="67">
        <v>258275</v>
      </c>
      <c r="I28" s="68">
        <v>18094</v>
      </c>
      <c r="J28" s="69">
        <v>37440</v>
      </c>
      <c r="K28" s="67">
        <v>33300</v>
      </c>
      <c r="L28" s="67">
        <v>70740</v>
      </c>
      <c r="M28" s="67">
        <v>14300</v>
      </c>
      <c r="N28" s="67">
        <v>20700</v>
      </c>
      <c r="O28" s="67">
        <v>35000</v>
      </c>
      <c r="P28" s="68">
        <v>5720</v>
      </c>
      <c r="Q28" s="69">
        <v>0</v>
      </c>
      <c r="R28" s="67">
        <v>394020</v>
      </c>
      <c r="S28" s="67">
        <v>57380</v>
      </c>
      <c r="T28" s="67">
        <v>451400</v>
      </c>
      <c r="U28" s="68">
        <v>38380</v>
      </c>
      <c r="V28" s="69">
        <v>218130</v>
      </c>
      <c r="W28" s="67">
        <v>128250</v>
      </c>
      <c r="X28" s="67">
        <v>45220</v>
      </c>
      <c r="Y28" s="67">
        <v>321750</v>
      </c>
      <c r="Z28" s="67">
        <v>713350</v>
      </c>
      <c r="AA28" s="67">
        <v>13570</v>
      </c>
      <c r="AB28" s="67">
        <v>2237070</v>
      </c>
      <c r="AC28" s="68">
        <v>7649117</v>
      </c>
    </row>
    <row r="29" spans="1:29" ht="24" customHeight="1" x14ac:dyDescent="0.2">
      <c r="A29" s="66">
        <v>20</v>
      </c>
      <c r="B29" s="251" t="s">
        <v>42</v>
      </c>
      <c r="C29" s="69">
        <v>230</v>
      </c>
      <c r="D29" s="67">
        <v>393256</v>
      </c>
      <c r="E29" s="67">
        <v>70</v>
      </c>
      <c r="F29" s="67">
        <v>9477511</v>
      </c>
      <c r="G29" s="67">
        <v>168352</v>
      </c>
      <c r="H29" s="67">
        <v>650775</v>
      </c>
      <c r="I29" s="68">
        <v>26195</v>
      </c>
      <c r="J29" s="69">
        <v>88140</v>
      </c>
      <c r="K29" s="67">
        <v>86100</v>
      </c>
      <c r="L29" s="67">
        <v>174240</v>
      </c>
      <c r="M29" s="67">
        <v>33280</v>
      </c>
      <c r="N29" s="67">
        <v>52500</v>
      </c>
      <c r="O29" s="67">
        <v>85780</v>
      </c>
      <c r="P29" s="68">
        <v>10920</v>
      </c>
      <c r="Q29" s="69">
        <v>0</v>
      </c>
      <c r="R29" s="67">
        <v>1095930</v>
      </c>
      <c r="S29" s="67">
        <v>291460</v>
      </c>
      <c r="T29" s="67">
        <v>1387390</v>
      </c>
      <c r="U29" s="68">
        <v>108110</v>
      </c>
      <c r="V29" s="69">
        <v>545490</v>
      </c>
      <c r="W29" s="67">
        <v>329850</v>
      </c>
      <c r="X29" s="67">
        <v>76760</v>
      </c>
      <c r="Y29" s="67">
        <v>463950</v>
      </c>
      <c r="Z29" s="67">
        <v>1416050</v>
      </c>
      <c r="AA29" s="67">
        <v>36340</v>
      </c>
      <c r="AB29" s="67">
        <v>5871690</v>
      </c>
      <c r="AC29" s="68">
        <v>19806839</v>
      </c>
    </row>
    <row r="30" spans="1:29" ht="24" customHeight="1" x14ac:dyDescent="0.2">
      <c r="A30" s="66">
        <v>21</v>
      </c>
      <c r="B30" s="251" t="s">
        <v>43</v>
      </c>
      <c r="C30" s="69">
        <v>339</v>
      </c>
      <c r="D30" s="67">
        <v>251089</v>
      </c>
      <c r="E30" s="67">
        <v>129</v>
      </c>
      <c r="F30" s="67">
        <v>6449823</v>
      </c>
      <c r="G30" s="67">
        <v>77962</v>
      </c>
      <c r="H30" s="67">
        <v>424330</v>
      </c>
      <c r="I30" s="68">
        <v>16057</v>
      </c>
      <c r="J30" s="69">
        <v>48620</v>
      </c>
      <c r="K30" s="67">
        <v>52800</v>
      </c>
      <c r="L30" s="67">
        <v>101420</v>
      </c>
      <c r="M30" s="67">
        <v>18200</v>
      </c>
      <c r="N30" s="67">
        <v>34800</v>
      </c>
      <c r="O30" s="67">
        <v>53000</v>
      </c>
      <c r="P30" s="68">
        <v>7280</v>
      </c>
      <c r="Q30" s="69">
        <v>0</v>
      </c>
      <c r="R30" s="67">
        <v>872520</v>
      </c>
      <c r="S30" s="67">
        <v>232560</v>
      </c>
      <c r="T30" s="67">
        <v>1105080</v>
      </c>
      <c r="U30" s="68">
        <v>70550</v>
      </c>
      <c r="V30" s="69">
        <v>321090</v>
      </c>
      <c r="W30" s="67">
        <v>225450</v>
      </c>
      <c r="X30" s="67">
        <v>49020</v>
      </c>
      <c r="Y30" s="67">
        <v>217350</v>
      </c>
      <c r="Z30" s="67">
        <v>812910</v>
      </c>
      <c r="AA30" s="67">
        <v>20700</v>
      </c>
      <c r="AB30" s="67">
        <v>3940200</v>
      </c>
      <c r="AC30" s="68">
        <v>13330740</v>
      </c>
    </row>
    <row r="31" spans="1:29" ht="24" customHeight="1" x14ac:dyDescent="0.2">
      <c r="A31" s="66">
        <v>22</v>
      </c>
      <c r="B31" s="251" t="s">
        <v>44</v>
      </c>
      <c r="C31" s="69">
        <v>0</v>
      </c>
      <c r="D31" s="67">
        <v>93834</v>
      </c>
      <c r="E31" s="67">
        <v>0</v>
      </c>
      <c r="F31" s="67">
        <v>2443944</v>
      </c>
      <c r="G31" s="67">
        <v>42315</v>
      </c>
      <c r="H31" s="67">
        <v>198738</v>
      </c>
      <c r="I31" s="68">
        <v>13543</v>
      </c>
      <c r="J31" s="69">
        <v>36400</v>
      </c>
      <c r="K31" s="67">
        <v>27900</v>
      </c>
      <c r="L31" s="67">
        <v>64300</v>
      </c>
      <c r="M31" s="67">
        <v>11700</v>
      </c>
      <c r="N31" s="67">
        <v>13800</v>
      </c>
      <c r="O31" s="67">
        <v>25500</v>
      </c>
      <c r="P31" s="68">
        <v>4160</v>
      </c>
      <c r="Q31" s="69">
        <v>260</v>
      </c>
      <c r="R31" s="67">
        <v>203280</v>
      </c>
      <c r="S31" s="67">
        <v>59280</v>
      </c>
      <c r="T31" s="67">
        <v>262560</v>
      </c>
      <c r="U31" s="68">
        <v>29870</v>
      </c>
      <c r="V31" s="69">
        <v>151140</v>
      </c>
      <c r="W31" s="67">
        <v>98550</v>
      </c>
      <c r="X31" s="67">
        <v>33060</v>
      </c>
      <c r="Y31" s="67">
        <v>254700</v>
      </c>
      <c r="Z31" s="67">
        <v>537450</v>
      </c>
      <c r="AA31" s="67">
        <v>11500</v>
      </c>
      <c r="AB31" s="67">
        <v>1655610</v>
      </c>
      <c r="AC31" s="68">
        <v>5383584</v>
      </c>
    </row>
    <row r="32" spans="1:29" ht="24" customHeight="1" x14ac:dyDescent="0.2">
      <c r="A32" s="66">
        <v>23</v>
      </c>
      <c r="B32" s="251" t="s">
        <v>45</v>
      </c>
      <c r="C32" s="69">
        <v>232</v>
      </c>
      <c r="D32" s="67">
        <v>249660</v>
      </c>
      <c r="E32" s="67">
        <v>58</v>
      </c>
      <c r="F32" s="67">
        <v>8392833</v>
      </c>
      <c r="G32" s="67">
        <v>137060</v>
      </c>
      <c r="H32" s="67">
        <v>523238</v>
      </c>
      <c r="I32" s="68">
        <v>25217</v>
      </c>
      <c r="J32" s="69">
        <v>71240</v>
      </c>
      <c r="K32" s="67">
        <v>69900</v>
      </c>
      <c r="L32" s="67">
        <v>141140</v>
      </c>
      <c r="M32" s="67">
        <v>26000</v>
      </c>
      <c r="N32" s="67">
        <v>36900</v>
      </c>
      <c r="O32" s="67">
        <v>62900</v>
      </c>
      <c r="P32" s="68">
        <v>6760</v>
      </c>
      <c r="Q32" s="69">
        <v>0</v>
      </c>
      <c r="R32" s="67">
        <v>862950</v>
      </c>
      <c r="S32" s="67">
        <v>123120</v>
      </c>
      <c r="T32" s="67">
        <v>986070</v>
      </c>
      <c r="U32" s="68">
        <v>77710</v>
      </c>
      <c r="V32" s="69">
        <v>408210</v>
      </c>
      <c r="W32" s="67">
        <v>287100</v>
      </c>
      <c r="X32" s="67">
        <v>69160</v>
      </c>
      <c r="Y32" s="67">
        <v>350100</v>
      </c>
      <c r="Z32" s="67">
        <v>1114570</v>
      </c>
      <c r="AA32" s="67">
        <v>26680</v>
      </c>
      <c r="AB32" s="67">
        <v>4787310</v>
      </c>
      <c r="AC32" s="68">
        <v>16531380</v>
      </c>
    </row>
    <row r="33" spans="1:29" ht="24" customHeight="1" x14ac:dyDescent="0.2">
      <c r="A33" s="66">
        <v>24</v>
      </c>
      <c r="B33" s="251" t="s">
        <v>46</v>
      </c>
      <c r="C33" s="69">
        <v>3145</v>
      </c>
      <c r="D33" s="67">
        <v>208903</v>
      </c>
      <c r="E33" s="67">
        <v>60</v>
      </c>
      <c r="F33" s="67">
        <v>4787801</v>
      </c>
      <c r="G33" s="67">
        <v>82503</v>
      </c>
      <c r="H33" s="67">
        <v>365772</v>
      </c>
      <c r="I33" s="68">
        <v>22928</v>
      </c>
      <c r="J33" s="69">
        <v>52000</v>
      </c>
      <c r="K33" s="67">
        <v>52800</v>
      </c>
      <c r="L33" s="67">
        <v>104800</v>
      </c>
      <c r="M33" s="67">
        <v>18720</v>
      </c>
      <c r="N33" s="67">
        <v>24600</v>
      </c>
      <c r="O33" s="67">
        <v>43320</v>
      </c>
      <c r="P33" s="68">
        <v>5980</v>
      </c>
      <c r="Q33" s="69">
        <v>260</v>
      </c>
      <c r="R33" s="67">
        <v>504900</v>
      </c>
      <c r="S33" s="67">
        <v>156180</v>
      </c>
      <c r="T33" s="67">
        <v>661080</v>
      </c>
      <c r="U33" s="68">
        <v>82050</v>
      </c>
      <c r="V33" s="69">
        <v>292380</v>
      </c>
      <c r="W33" s="67">
        <v>152550</v>
      </c>
      <c r="X33" s="67">
        <v>59280</v>
      </c>
      <c r="Y33" s="67">
        <v>431100</v>
      </c>
      <c r="Z33" s="67">
        <v>935310</v>
      </c>
      <c r="AA33" s="67">
        <v>23460</v>
      </c>
      <c r="AB33" s="67">
        <v>3469950</v>
      </c>
      <c r="AC33" s="68">
        <v>10797262</v>
      </c>
    </row>
    <row r="34" spans="1:29" ht="24" customHeight="1" x14ac:dyDescent="0.2">
      <c r="A34" s="70">
        <v>25</v>
      </c>
      <c r="B34" s="252" t="s">
        <v>202</v>
      </c>
      <c r="C34" s="74">
        <v>195</v>
      </c>
      <c r="D34" s="72">
        <v>120049</v>
      </c>
      <c r="E34" s="72">
        <v>143</v>
      </c>
      <c r="F34" s="72">
        <v>3421484</v>
      </c>
      <c r="G34" s="72">
        <v>42471</v>
      </c>
      <c r="H34" s="72">
        <v>279590</v>
      </c>
      <c r="I34" s="73">
        <v>22372</v>
      </c>
      <c r="J34" s="74">
        <v>40560</v>
      </c>
      <c r="K34" s="72">
        <v>50700</v>
      </c>
      <c r="L34" s="72">
        <v>91260</v>
      </c>
      <c r="M34" s="72">
        <v>14300</v>
      </c>
      <c r="N34" s="72">
        <v>17400</v>
      </c>
      <c r="O34" s="72">
        <v>31700</v>
      </c>
      <c r="P34" s="73">
        <v>7020</v>
      </c>
      <c r="Q34" s="74">
        <v>0</v>
      </c>
      <c r="R34" s="72">
        <v>296340</v>
      </c>
      <c r="S34" s="72">
        <v>63080</v>
      </c>
      <c r="T34" s="72">
        <v>359420</v>
      </c>
      <c r="U34" s="73">
        <v>47450</v>
      </c>
      <c r="V34" s="74">
        <v>237270</v>
      </c>
      <c r="W34" s="72">
        <v>142200</v>
      </c>
      <c r="X34" s="72">
        <v>58900</v>
      </c>
      <c r="Y34" s="72">
        <v>431550</v>
      </c>
      <c r="Z34" s="72">
        <v>869920</v>
      </c>
      <c r="AA34" s="72">
        <v>20930</v>
      </c>
      <c r="AB34" s="72">
        <v>2334750</v>
      </c>
      <c r="AC34" s="73">
        <v>7648611</v>
      </c>
    </row>
    <row r="35" spans="1:29" ht="24" customHeight="1" x14ac:dyDescent="0.2">
      <c r="A35" s="79"/>
      <c r="B35" s="253" t="s">
        <v>289</v>
      </c>
      <c r="C35" s="258">
        <f>SUM(C24:C34)</f>
        <v>12817</v>
      </c>
      <c r="D35" s="75">
        <f t="shared" ref="D35:AC35" si="1">SUM(D24:D34)</f>
        <v>2235754</v>
      </c>
      <c r="E35" s="75">
        <f t="shared" ref="E35" si="2">SUM(E24:E34)</f>
        <v>884</v>
      </c>
      <c r="F35" s="75">
        <f t="shared" si="1"/>
        <v>57650148</v>
      </c>
      <c r="G35" s="75">
        <f t="shared" si="1"/>
        <v>852099</v>
      </c>
      <c r="H35" s="75">
        <f t="shared" si="1"/>
        <v>4043736</v>
      </c>
      <c r="I35" s="239">
        <f t="shared" si="1"/>
        <v>217139</v>
      </c>
      <c r="J35" s="258">
        <f t="shared" si="1"/>
        <v>536640</v>
      </c>
      <c r="K35" s="75">
        <f t="shared" si="1"/>
        <v>530400</v>
      </c>
      <c r="L35" s="75">
        <f t="shared" si="1"/>
        <v>1067040</v>
      </c>
      <c r="M35" s="75">
        <f t="shared" si="1"/>
        <v>192920</v>
      </c>
      <c r="N35" s="75">
        <f t="shared" si="1"/>
        <v>288300</v>
      </c>
      <c r="O35" s="75">
        <f t="shared" si="1"/>
        <v>481220</v>
      </c>
      <c r="P35" s="239">
        <f t="shared" si="1"/>
        <v>71500</v>
      </c>
      <c r="Q35" s="258">
        <f t="shared" si="1"/>
        <v>520</v>
      </c>
      <c r="R35" s="75">
        <f t="shared" si="1"/>
        <v>6404640</v>
      </c>
      <c r="S35" s="75">
        <f t="shared" si="1"/>
        <v>1330380</v>
      </c>
      <c r="T35" s="75">
        <f t="shared" si="1"/>
        <v>7735020</v>
      </c>
      <c r="U35" s="239">
        <f t="shared" si="1"/>
        <v>681730</v>
      </c>
      <c r="V35" s="258">
        <f t="shared" si="1"/>
        <v>3345210</v>
      </c>
      <c r="W35" s="75">
        <f t="shared" si="1"/>
        <v>2123100</v>
      </c>
      <c r="X35" s="75">
        <f t="shared" si="1"/>
        <v>569620</v>
      </c>
      <c r="Y35" s="75">
        <f t="shared" si="1"/>
        <v>3672450</v>
      </c>
      <c r="Z35" s="75">
        <f t="shared" si="1"/>
        <v>9710380</v>
      </c>
      <c r="AA35" s="75">
        <f t="shared" si="1"/>
        <v>220800</v>
      </c>
      <c r="AB35" s="75">
        <f t="shared" si="1"/>
        <v>36133020</v>
      </c>
      <c r="AC35" s="239">
        <f t="shared" si="1"/>
        <v>121112923</v>
      </c>
    </row>
    <row r="36" spans="1:29" ht="24" customHeight="1" thickBot="1" x14ac:dyDescent="0.2">
      <c r="A36" s="80"/>
      <c r="B36" s="254" t="s">
        <v>47</v>
      </c>
      <c r="C36" s="259">
        <f t="shared" ref="C36:AC36" si="3">SUM(C23,C35)</f>
        <v>54488</v>
      </c>
      <c r="D36" s="81">
        <f t="shared" si="3"/>
        <v>17743340</v>
      </c>
      <c r="E36" s="81">
        <f t="shared" ref="E36" si="4">SUM(E23,E35)</f>
        <v>7150</v>
      </c>
      <c r="F36" s="81">
        <f t="shared" si="3"/>
        <v>488613210</v>
      </c>
      <c r="G36" s="81">
        <f t="shared" si="3"/>
        <v>7799198</v>
      </c>
      <c r="H36" s="81">
        <f t="shared" si="3"/>
        <v>32781555</v>
      </c>
      <c r="I36" s="240">
        <f t="shared" si="3"/>
        <v>1309627</v>
      </c>
      <c r="J36" s="259">
        <f t="shared" si="3"/>
        <v>3864380</v>
      </c>
      <c r="K36" s="81">
        <f t="shared" si="3"/>
        <v>3883200</v>
      </c>
      <c r="L36" s="81">
        <f t="shared" si="3"/>
        <v>7747580</v>
      </c>
      <c r="M36" s="81">
        <f t="shared" si="3"/>
        <v>1804660</v>
      </c>
      <c r="N36" s="81">
        <f t="shared" si="3"/>
        <v>2749800</v>
      </c>
      <c r="O36" s="81">
        <f t="shared" si="3"/>
        <v>4554460</v>
      </c>
      <c r="P36" s="240">
        <f t="shared" si="3"/>
        <v>555620</v>
      </c>
      <c r="Q36" s="259">
        <f t="shared" si="3"/>
        <v>9620</v>
      </c>
      <c r="R36" s="81">
        <f t="shared" si="3"/>
        <v>54819600</v>
      </c>
      <c r="S36" s="81">
        <f t="shared" si="3"/>
        <v>11273080</v>
      </c>
      <c r="T36" s="81">
        <f t="shared" si="3"/>
        <v>66092680</v>
      </c>
      <c r="U36" s="240">
        <f t="shared" si="3"/>
        <v>5293800</v>
      </c>
      <c r="V36" s="259">
        <f t="shared" si="3"/>
        <v>26362050</v>
      </c>
      <c r="W36" s="81">
        <f t="shared" si="3"/>
        <v>17460000</v>
      </c>
      <c r="X36" s="81">
        <f t="shared" si="3"/>
        <v>4246500</v>
      </c>
      <c r="Y36" s="81">
        <f t="shared" si="3"/>
        <v>19989450</v>
      </c>
      <c r="Z36" s="81">
        <f t="shared" si="3"/>
        <v>68058000</v>
      </c>
      <c r="AA36" s="81">
        <f t="shared" si="3"/>
        <v>1588380</v>
      </c>
      <c r="AB36" s="81">
        <f t="shared" si="3"/>
        <v>299686200</v>
      </c>
      <c r="AC36" s="240">
        <f t="shared" si="3"/>
        <v>1001887758</v>
      </c>
    </row>
    <row r="38" spans="1:29" x14ac:dyDescent="0.15">
      <c r="B38" s="157" t="s">
        <v>445</v>
      </c>
      <c r="C38" s="7">
        <f t="shared" ref="C38:K38" si="5">SUM(C9:C22,C24:C34)</f>
        <v>54488</v>
      </c>
      <c r="D38" s="7">
        <f t="shared" si="5"/>
        <v>17743340</v>
      </c>
      <c r="E38" s="7">
        <f t="shared" ref="E38" si="6">SUM(E9:E22,E24:E34)</f>
        <v>7150</v>
      </c>
      <c r="F38" s="7">
        <f t="shared" si="5"/>
        <v>488613210</v>
      </c>
      <c r="G38" s="7">
        <f t="shared" si="5"/>
        <v>7799198</v>
      </c>
      <c r="H38" s="7">
        <f t="shared" si="5"/>
        <v>32781555</v>
      </c>
      <c r="I38" s="7">
        <f t="shared" si="5"/>
        <v>1309627</v>
      </c>
      <c r="J38" s="7">
        <f t="shared" si="5"/>
        <v>3864380</v>
      </c>
      <c r="K38" s="7">
        <f t="shared" si="5"/>
        <v>3883200</v>
      </c>
      <c r="L38" s="7">
        <f>SUM(J38:K38)</f>
        <v>7747580</v>
      </c>
      <c r="M38" s="7">
        <f>SUM(M9:M22,M24:M34)</f>
        <v>1804660</v>
      </c>
      <c r="N38" s="7">
        <f>SUM(N9:N22,N24:N34)</f>
        <v>2749800</v>
      </c>
      <c r="O38" s="7">
        <f>SUM(M38:N38)</f>
        <v>4554460</v>
      </c>
      <c r="P38" s="7">
        <f>SUM(P9:P22,P24:P34)</f>
        <v>555620</v>
      </c>
      <c r="Q38" s="7">
        <f>SUM(Q9:Q22,Q24:Q34)</f>
        <v>9620</v>
      </c>
      <c r="R38" s="7">
        <f>SUM(R9:R22,R24:R34)</f>
        <v>54819600</v>
      </c>
      <c r="S38" s="7">
        <f>SUM(S9:S22,S24:S34)</f>
        <v>11273080</v>
      </c>
      <c r="T38" s="7">
        <f>SUM(R38:S38)</f>
        <v>66092680</v>
      </c>
      <c r="U38" s="7">
        <f>SUM(U9:U22,U24:U34)</f>
        <v>5293800</v>
      </c>
      <c r="V38" s="7">
        <f>SUM(V9:V22,V24:V34)</f>
        <v>26362050</v>
      </c>
      <c r="W38" s="7">
        <f>SUM(W9:W22,W24:W34)</f>
        <v>17460000</v>
      </c>
      <c r="X38" s="7">
        <f>SUM(X9:X22,X24:X34)</f>
        <v>4246500</v>
      </c>
      <c r="Y38" s="7">
        <f>SUM(Y9:Y22,Y24:Y34)</f>
        <v>19989450</v>
      </c>
      <c r="Z38" s="7">
        <f>SUM(V38:Y38)</f>
        <v>68058000</v>
      </c>
      <c r="AA38" s="7">
        <f>SUM(AA9:AA22,AA24:AA34)</f>
        <v>1588380</v>
      </c>
      <c r="AB38" s="7">
        <f>SUM(AB9:AB22,AB24:AB34)</f>
        <v>299686200</v>
      </c>
      <c r="AC38" s="7">
        <f>SUM(C38:I38,L38,O38:Q38,T38:U38,Z38:AB38)</f>
        <v>1001894908</v>
      </c>
    </row>
    <row r="39" spans="1:29" x14ac:dyDescent="0.15">
      <c r="C39" s="7">
        <f>C36-C38</f>
        <v>0</v>
      </c>
      <c r="D39" s="7">
        <f t="shared" ref="D39:AC39" si="7">D36-D38</f>
        <v>0</v>
      </c>
      <c r="E39" s="7">
        <f t="shared" ref="E39" si="8">E36-E38</f>
        <v>0</v>
      </c>
      <c r="F39" s="7">
        <f t="shared" si="7"/>
        <v>0</v>
      </c>
      <c r="G39" s="7">
        <f t="shared" si="7"/>
        <v>0</v>
      </c>
      <c r="H39" s="7">
        <f t="shared" si="7"/>
        <v>0</v>
      </c>
      <c r="I39" s="7">
        <f t="shared" si="7"/>
        <v>0</v>
      </c>
      <c r="J39" s="7">
        <f t="shared" si="7"/>
        <v>0</v>
      </c>
      <c r="K39" s="7">
        <f t="shared" si="7"/>
        <v>0</v>
      </c>
      <c r="L39" s="7">
        <f t="shared" si="7"/>
        <v>0</v>
      </c>
      <c r="M39" s="7">
        <f t="shared" si="7"/>
        <v>0</v>
      </c>
      <c r="N39" s="7">
        <f t="shared" si="7"/>
        <v>0</v>
      </c>
      <c r="O39" s="7">
        <f t="shared" si="7"/>
        <v>0</v>
      </c>
      <c r="P39" s="7">
        <f t="shared" si="7"/>
        <v>0</v>
      </c>
      <c r="Q39" s="7">
        <f t="shared" si="7"/>
        <v>0</v>
      </c>
      <c r="R39" s="7">
        <f t="shared" si="7"/>
        <v>0</v>
      </c>
      <c r="S39" s="7">
        <f t="shared" si="7"/>
        <v>0</v>
      </c>
      <c r="T39" s="7">
        <f t="shared" si="7"/>
        <v>0</v>
      </c>
      <c r="U39" s="7">
        <f t="shared" si="7"/>
        <v>0</v>
      </c>
      <c r="V39" s="7">
        <f t="shared" si="7"/>
        <v>0</v>
      </c>
      <c r="W39" s="7">
        <f t="shared" si="7"/>
        <v>0</v>
      </c>
      <c r="X39" s="7">
        <f t="shared" si="7"/>
        <v>0</v>
      </c>
      <c r="Y39" s="7">
        <f t="shared" si="7"/>
        <v>0</v>
      </c>
      <c r="Z39" s="7">
        <f t="shared" si="7"/>
        <v>0</v>
      </c>
      <c r="AA39" s="7">
        <f t="shared" si="7"/>
        <v>0</v>
      </c>
      <c r="AB39" s="7">
        <f t="shared" si="7"/>
        <v>0</v>
      </c>
      <c r="AC39" s="7">
        <f t="shared" si="7"/>
        <v>-7150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9" max="39" man="1"/>
    <brk id="16" max="184" man="1"/>
    <brk id="21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GR39"/>
  <sheetViews>
    <sheetView view="pageBreakPreview" zoomScale="50" zoomScaleNormal="100" zoomScaleSheetLayoutView="50" workbookViewId="0">
      <pane xSplit="2" ySplit="8" topLeftCell="C27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8" width="22.875" style="7" customWidth="1"/>
    <col min="19" max="16384" width="11" style="7"/>
  </cols>
  <sheetData>
    <row r="1" spans="1:200" ht="20.100000000000001" customHeight="1" x14ac:dyDescent="0.15"/>
    <row r="2" spans="1:200" ht="20.100000000000001" customHeight="1" x14ac:dyDescent="0.15">
      <c r="B2" s="25"/>
      <c r="C2" s="288" t="s">
        <v>653</v>
      </c>
      <c r="K2" s="288" t="str">
        <f>C2</f>
        <v>第１７表  平成３０年度分県民税の所得割額等</v>
      </c>
    </row>
    <row r="3" spans="1:200" s="26" customFormat="1" ht="20.100000000000001" customHeight="1" thickBot="1" x14ac:dyDescent="0.25">
      <c r="C3" s="291" t="s">
        <v>290</v>
      </c>
      <c r="D3" s="124"/>
      <c r="E3" s="124"/>
      <c r="F3" s="125"/>
      <c r="G3" s="126"/>
      <c r="H3" s="126"/>
      <c r="I3" s="127"/>
      <c r="J3" s="128" t="s">
        <v>291</v>
      </c>
      <c r="K3" s="291" t="s">
        <v>292</v>
      </c>
      <c r="L3" s="124"/>
      <c r="M3" s="124"/>
      <c r="N3" s="83"/>
      <c r="O3" s="83"/>
      <c r="P3" s="83"/>
      <c r="Q3" s="126"/>
      <c r="R3" s="128" t="s">
        <v>291</v>
      </c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</row>
    <row r="4" spans="1:200" ht="24" customHeight="1" x14ac:dyDescent="0.15">
      <c r="A4" s="27"/>
      <c r="B4" s="243"/>
      <c r="C4" s="141" t="s">
        <v>89</v>
      </c>
      <c r="D4" s="30"/>
      <c r="E4" s="30"/>
      <c r="F4" s="129"/>
      <c r="G4" s="30"/>
      <c r="H4" s="30"/>
      <c r="I4" s="130"/>
      <c r="J4" s="31"/>
      <c r="K4" s="131" t="s">
        <v>90</v>
      </c>
      <c r="L4" s="28"/>
      <c r="M4" s="28"/>
      <c r="N4" s="28"/>
      <c r="O4" s="28"/>
      <c r="P4" s="28"/>
      <c r="Q4" s="28"/>
      <c r="R4" s="31"/>
    </row>
    <row r="5" spans="1:200" ht="24" customHeight="1" x14ac:dyDescent="0.15">
      <c r="A5" s="32"/>
      <c r="B5" s="244"/>
      <c r="C5" s="148"/>
      <c r="D5" s="133"/>
      <c r="E5" s="99"/>
      <c r="F5" s="99"/>
      <c r="G5" s="134" t="s">
        <v>92</v>
      </c>
      <c r="H5" s="135"/>
      <c r="I5" s="136"/>
      <c r="J5" s="98"/>
      <c r="K5" s="137" t="s">
        <v>93</v>
      </c>
      <c r="L5" s="138"/>
      <c r="M5" s="138"/>
      <c r="N5" s="370"/>
      <c r="O5" s="370"/>
      <c r="P5" s="370"/>
      <c r="Q5" s="391"/>
      <c r="R5" s="100"/>
    </row>
    <row r="6" spans="1:200" ht="24" customHeight="1" x14ac:dyDescent="0.2">
      <c r="A6" s="42" t="s">
        <v>9</v>
      </c>
      <c r="B6" s="245"/>
      <c r="C6" s="153" t="s">
        <v>236</v>
      </c>
      <c r="D6" s="108" t="s">
        <v>237</v>
      </c>
      <c r="E6" s="108" t="s">
        <v>238</v>
      </c>
      <c r="F6" s="47" t="s">
        <v>79</v>
      </c>
      <c r="G6" s="108" t="s">
        <v>324</v>
      </c>
      <c r="H6" s="108" t="s">
        <v>325</v>
      </c>
      <c r="I6" s="109" t="s">
        <v>326</v>
      </c>
      <c r="J6" s="112" t="s">
        <v>79</v>
      </c>
      <c r="K6" s="113" t="s">
        <v>324</v>
      </c>
      <c r="L6" s="111" t="s">
        <v>328</v>
      </c>
      <c r="M6" s="58" t="s">
        <v>79</v>
      </c>
      <c r="N6" s="305" t="s">
        <v>511</v>
      </c>
      <c r="O6" s="305" t="s">
        <v>513</v>
      </c>
      <c r="P6" s="305" t="s">
        <v>329</v>
      </c>
      <c r="Q6" s="303" t="s">
        <v>470</v>
      </c>
      <c r="R6" s="116" t="s">
        <v>12</v>
      </c>
    </row>
    <row r="7" spans="1:200" ht="24" customHeight="1" x14ac:dyDescent="0.2">
      <c r="A7" s="32"/>
      <c r="B7" s="40"/>
      <c r="C7" s="154" t="s">
        <v>239</v>
      </c>
      <c r="D7" s="108" t="s">
        <v>240</v>
      </c>
      <c r="E7" s="108" t="s">
        <v>240</v>
      </c>
      <c r="F7" s="108"/>
      <c r="G7" s="118" t="s">
        <v>322</v>
      </c>
      <c r="H7" s="118" t="s">
        <v>323</v>
      </c>
      <c r="I7" s="57" t="s">
        <v>323</v>
      </c>
      <c r="J7" s="112"/>
      <c r="K7" s="117" t="s">
        <v>322</v>
      </c>
      <c r="L7" s="119" t="s">
        <v>327</v>
      </c>
      <c r="M7" s="118"/>
      <c r="N7" s="306" t="s">
        <v>512</v>
      </c>
      <c r="O7" s="306" t="s">
        <v>512</v>
      </c>
      <c r="P7" s="306" t="s">
        <v>330</v>
      </c>
      <c r="Q7" s="304" t="s">
        <v>469</v>
      </c>
      <c r="R7" s="116"/>
    </row>
    <row r="8" spans="1:200" s="337" customFormat="1" ht="24" customHeight="1" x14ac:dyDescent="0.2">
      <c r="A8" s="334"/>
      <c r="B8" s="335"/>
      <c r="C8" s="21" t="s">
        <v>241</v>
      </c>
      <c r="D8" s="9" t="s">
        <v>242</v>
      </c>
      <c r="E8" s="9" t="s">
        <v>243</v>
      </c>
      <c r="F8" s="19" t="s">
        <v>244</v>
      </c>
      <c r="G8" s="18" t="s">
        <v>245</v>
      </c>
      <c r="H8" s="15" t="s">
        <v>246</v>
      </c>
      <c r="I8" s="9" t="s">
        <v>247</v>
      </c>
      <c r="J8" s="12" t="s">
        <v>248</v>
      </c>
      <c r="K8" s="21" t="s">
        <v>249</v>
      </c>
      <c r="L8" s="9" t="s">
        <v>250</v>
      </c>
      <c r="M8" s="9" t="s">
        <v>251</v>
      </c>
      <c r="N8" s="6" t="s">
        <v>481</v>
      </c>
      <c r="O8" s="6" t="s">
        <v>514</v>
      </c>
      <c r="P8" s="6" t="s">
        <v>515</v>
      </c>
      <c r="Q8" s="9" t="s">
        <v>516</v>
      </c>
      <c r="R8" s="12" t="s">
        <v>517</v>
      </c>
    </row>
    <row r="9" spans="1:200" ht="24" customHeight="1" x14ac:dyDescent="0.2">
      <c r="A9" s="62">
        <v>1</v>
      </c>
      <c r="B9" s="246" t="s">
        <v>28</v>
      </c>
      <c r="C9" s="65">
        <v>551400111</v>
      </c>
      <c r="D9" s="63">
        <v>5625</v>
      </c>
      <c r="E9" s="63">
        <v>0</v>
      </c>
      <c r="F9" s="63">
        <v>551405736</v>
      </c>
      <c r="G9" s="63">
        <v>12673132</v>
      </c>
      <c r="H9" s="63">
        <v>1784181</v>
      </c>
      <c r="I9" s="63">
        <v>119800</v>
      </c>
      <c r="J9" s="64">
        <v>14577113</v>
      </c>
      <c r="K9" s="65">
        <v>189514</v>
      </c>
      <c r="L9" s="63">
        <v>516</v>
      </c>
      <c r="M9" s="63">
        <v>190030</v>
      </c>
      <c r="N9" s="122">
        <v>1629779</v>
      </c>
      <c r="O9" s="122">
        <v>2304766</v>
      </c>
      <c r="P9" s="122">
        <v>228548</v>
      </c>
      <c r="Q9" s="63">
        <v>164173</v>
      </c>
      <c r="R9" s="64">
        <v>570500145</v>
      </c>
    </row>
    <row r="10" spans="1:200" ht="24" customHeight="1" x14ac:dyDescent="0.2">
      <c r="A10" s="66">
        <v>2</v>
      </c>
      <c r="B10" s="247" t="s">
        <v>29</v>
      </c>
      <c r="C10" s="69">
        <v>119935363</v>
      </c>
      <c r="D10" s="67">
        <v>3103</v>
      </c>
      <c r="E10" s="67">
        <v>0</v>
      </c>
      <c r="F10" s="67">
        <v>119938466</v>
      </c>
      <c r="G10" s="67">
        <v>2303933</v>
      </c>
      <c r="H10" s="67">
        <v>112338</v>
      </c>
      <c r="I10" s="67">
        <v>5543</v>
      </c>
      <c r="J10" s="68">
        <v>2421814</v>
      </c>
      <c r="K10" s="69">
        <v>15341</v>
      </c>
      <c r="L10" s="67">
        <v>0</v>
      </c>
      <c r="M10" s="67">
        <v>15341</v>
      </c>
      <c r="N10" s="67">
        <v>171185</v>
      </c>
      <c r="O10" s="67">
        <v>652298</v>
      </c>
      <c r="P10" s="67">
        <v>108616</v>
      </c>
      <c r="Q10" s="67">
        <v>139642</v>
      </c>
      <c r="R10" s="68">
        <v>123447362</v>
      </c>
    </row>
    <row r="11" spans="1:200" ht="24" customHeight="1" x14ac:dyDescent="0.2">
      <c r="A11" s="66">
        <v>3</v>
      </c>
      <c r="B11" s="247" t="s">
        <v>30</v>
      </c>
      <c r="C11" s="69">
        <v>130515797</v>
      </c>
      <c r="D11" s="67">
        <v>17606</v>
      </c>
      <c r="E11" s="67">
        <v>0</v>
      </c>
      <c r="F11" s="67">
        <v>130533403</v>
      </c>
      <c r="G11" s="67">
        <v>2403090</v>
      </c>
      <c r="H11" s="67">
        <v>45700</v>
      </c>
      <c r="I11" s="67">
        <v>0</v>
      </c>
      <c r="J11" s="68">
        <v>2448790</v>
      </c>
      <c r="K11" s="69">
        <v>6847</v>
      </c>
      <c r="L11" s="67">
        <v>0</v>
      </c>
      <c r="M11" s="67">
        <v>6847</v>
      </c>
      <c r="N11" s="67">
        <v>763821</v>
      </c>
      <c r="O11" s="67">
        <v>397586</v>
      </c>
      <c r="P11" s="67">
        <v>61755</v>
      </c>
      <c r="Q11" s="67">
        <v>53251</v>
      </c>
      <c r="R11" s="68">
        <v>134265453</v>
      </c>
    </row>
    <row r="12" spans="1:200" ht="24" customHeight="1" x14ac:dyDescent="0.2">
      <c r="A12" s="66">
        <v>4</v>
      </c>
      <c r="B12" s="247" t="s">
        <v>31</v>
      </c>
      <c r="C12" s="69">
        <v>95907421</v>
      </c>
      <c r="D12" s="67">
        <v>15862</v>
      </c>
      <c r="E12" s="67">
        <v>0</v>
      </c>
      <c r="F12" s="67">
        <v>95923283</v>
      </c>
      <c r="G12" s="67">
        <v>2557204</v>
      </c>
      <c r="H12" s="67">
        <v>0</v>
      </c>
      <c r="I12" s="67">
        <v>0</v>
      </c>
      <c r="J12" s="68">
        <v>2557204</v>
      </c>
      <c r="K12" s="69">
        <v>52814</v>
      </c>
      <c r="L12" s="67">
        <v>9565</v>
      </c>
      <c r="M12" s="67">
        <v>62379</v>
      </c>
      <c r="N12" s="67">
        <v>145282</v>
      </c>
      <c r="O12" s="67">
        <v>808771</v>
      </c>
      <c r="P12" s="67">
        <v>44142</v>
      </c>
      <c r="Q12" s="67">
        <v>44297</v>
      </c>
      <c r="R12" s="68">
        <v>99585358</v>
      </c>
    </row>
    <row r="13" spans="1:200" ht="24" customHeight="1" x14ac:dyDescent="0.2">
      <c r="A13" s="66">
        <v>5</v>
      </c>
      <c r="B13" s="247" t="s">
        <v>32</v>
      </c>
      <c r="C13" s="69">
        <v>79295156</v>
      </c>
      <c r="D13" s="67">
        <v>21615</v>
      </c>
      <c r="E13" s="67">
        <v>0</v>
      </c>
      <c r="F13" s="67">
        <v>79316771</v>
      </c>
      <c r="G13" s="67">
        <v>1819440</v>
      </c>
      <c r="H13" s="67">
        <v>351316</v>
      </c>
      <c r="I13" s="67">
        <v>0</v>
      </c>
      <c r="J13" s="68">
        <v>2170756</v>
      </c>
      <c r="K13" s="69">
        <v>43104</v>
      </c>
      <c r="L13" s="67">
        <v>0</v>
      </c>
      <c r="M13" s="67">
        <v>43104</v>
      </c>
      <c r="N13" s="67">
        <v>199340</v>
      </c>
      <c r="O13" s="67">
        <v>413902</v>
      </c>
      <c r="P13" s="67">
        <v>59436</v>
      </c>
      <c r="Q13" s="67">
        <v>22723</v>
      </c>
      <c r="R13" s="68">
        <v>82226032</v>
      </c>
    </row>
    <row r="14" spans="1:200" ht="24" customHeight="1" x14ac:dyDescent="0.2">
      <c r="A14" s="66">
        <v>6</v>
      </c>
      <c r="B14" s="247" t="s">
        <v>33</v>
      </c>
      <c r="C14" s="69">
        <v>61065905</v>
      </c>
      <c r="D14" s="67">
        <v>12534</v>
      </c>
      <c r="E14" s="67">
        <v>0</v>
      </c>
      <c r="F14" s="67">
        <v>61078439</v>
      </c>
      <c r="G14" s="67">
        <v>1478499</v>
      </c>
      <c r="H14" s="67">
        <v>12844</v>
      </c>
      <c r="I14" s="67">
        <v>1254</v>
      </c>
      <c r="J14" s="68">
        <v>1492597</v>
      </c>
      <c r="K14" s="69">
        <v>13229</v>
      </c>
      <c r="L14" s="67">
        <v>0</v>
      </c>
      <c r="M14" s="67">
        <v>13229</v>
      </c>
      <c r="N14" s="67">
        <v>14850</v>
      </c>
      <c r="O14" s="67">
        <v>154356</v>
      </c>
      <c r="P14" s="67">
        <v>31845</v>
      </c>
      <c r="Q14" s="67">
        <v>11761</v>
      </c>
      <c r="R14" s="68">
        <v>62797077</v>
      </c>
    </row>
    <row r="15" spans="1:200" ht="24" customHeight="1" x14ac:dyDescent="0.2">
      <c r="A15" s="66">
        <v>7</v>
      </c>
      <c r="B15" s="247" t="s">
        <v>34</v>
      </c>
      <c r="C15" s="69">
        <v>155749937</v>
      </c>
      <c r="D15" s="67">
        <v>506</v>
      </c>
      <c r="E15" s="67">
        <v>0</v>
      </c>
      <c r="F15" s="67">
        <v>155750443</v>
      </c>
      <c r="G15" s="67">
        <v>3737955</v>
      </c>
      <c r="H15" s="67">
        <v>145442</v>
      </c>
      <c r="I15" s="67">
        <v>50480</v>
      </c>
      <c r="J15" s="68">
        <v>3933877</v>
      </c>
      <c r="K15" s="69">
        <v>39132</v>
      </c>
      <c r="L15" s="67">
        <v>0</v>
      </c>
      <c r="M15" s="67">
        <v>39132</v>
      </c>
      <c r="N15" s="67">
        <v>600997</v>
      </c>
      <c r="O15" s="67">
        <v>441614</v>
      </c>
      <c r="P15" s="67">
        <v>108510</v>
      </c>
      <c r="Q15" s="67">
        <v>56764</v>
      </c>
      <c r="R15" s="68">
        <v>160931337</v>
      </c>
    </row>
    <row r="16" spans="1:200" ht="24" customHeight="1" x14ac:dyDescent="0.2">
      <c r="A16" s="66">
        <v>8</v>
      </c>
      <c r="B16" s="247" t="s">
        <v>35</v>
      </c>
      <c r="C16" s="69">
        <v>66863828</v>
      </c>
      <c r="D16" s="67">
        <v>6031</v>
      </c>
      <c r="E16" s="67">
        <v>0</v>
      </c>
      <c r="F16" s="67">
        <v>66869859</v>
      </c>
      <c r="G16" s="67">
        <v>1371105</v>
      </c>
      <c r="H16" s="67">
        <v>41033</v>
      </c>
      <c r="I16" s="67">
        <v>47735</v>
      </c>
      <c r="J16" s="68">
        <v>1459873</v>
      </c>
      <c r="K16" s="69">
        <v>2054</v>
      </c>
      <c r="L16" s="67">
        <v>0</v>
      </c>
      <c r="M16" s="67">
        <v>2054</v>
      </c>
      <c r="N16" s="67">
        <v>1559396</v>
      </c>
      <c r="O16" s="67">
        <v>279206</v>
      </c>
      <c r="P16" s="67">
        <v>23801</v>
      </c>
      <c r="Q16" s="67">
        <v>10050</v>
      </c>
      <c r="R16" s="68">
        <v>70204239</v>
      </c>
    </row>
    <row r="17" spans="1:18" ht="24" customHeight="1" x14ac:dyDescent="0.2">
      <c r="A17" s="66">
        <v>9</v>
      </c>
      <c r="B17" s="247" t="s">
        <v>36</v>
      </c>
      <c r="C17" s="69">
        <v>57321464</v>
      </c>
      <c r="D17" s="67">
        <v>36766</v>
      </c>
      <c r="E17" s="67">
        <v>0</v>
      </c>
      <c r="F17" s="67">
        <v>57358230</v>
      </c>
      <c r="G17" s="67">
        <v>538614</v>
      </c>
      <c r="H17" s="67">
        <v>66246</v>
      </c>
      <c r="I17" s="67">
        <v>0</v>
      </c>
      <c r="J17" s="68">
        <v>604860</v>
      </c>
      <c r="K17" s="69">
        <v>5686</v>
      </c>
      <c r="L17" s="67">
        <v>0</v>
      </c>
      <c r="M17" s="67">
        <v>5686</v>
      </c>
      <c r="N17" s="67">
        <v>59554</v>
      </c>
      <c r="O17" s="67">
        <v>92728</v>
      </c>
      <c r="P17" s="67">
        <v>42345</v>
      </c>
      <c r="Q17" s="67">
        <v>5107</v>
      </c>
      <c r="R17" s="68">
        <v>58168510</v>
      </c>
    </row>
    <row r="18" spans="1:18" ht="24" customHeight="1" x14ac:dyDescent="0.2">
      <c r="A18" s="66">
        <v>10</v>
      </c>
      <c r="B18" s="247" t="s">
        <v>185</v>
      </c>
      <c r="C18" s="69">
        <v>25538540</v>
      </c>
      <c r="D18" s="67">
        <v>2443</v>
      </c>
      <c r="E18" s="67">
        <v>0</v>
      </c>
      <c r="F18" s="67">
        <v>25540983</v>
      </c>
      <c r="G18" s="67">
        <v>589041</v>
      </c>
      <c r="H18" s="67">
        <v>54344</v>
      </c>
      <c r="I18" s="67">
        <v>0</v>
      </c>
      <c r="J18" s="68">
        <v>643385</v>
      </c>
      <c r="K18" s="69">
        <v>2504</v>
      </c>
      <c r="L18" s="67">
        <v>0</v>
      </c>
      <c r="M18" s="67">
        <v>2504</v>
      </c>
      <c r="N18" s="67">
        <v>208122</v>
      </c>
      <c r="O18" s="67">
        <v>114553</v>
      </c>
      <c r="P18" s="67">
        <v>11667</v>
      </c>
      <c r="Q18" s="67">
        <v>9046</v>
      </c>
      <c r="R18" s="68">
        <v>26530260</v>
      </c>
    </row>
    <row r="19" spans="1:18" ht="24" customHeight="1" x14ac:dyDescent="0.2">
      <c r="A19" s="66">
        <v>11</v>
      </c>
      <c r="B19" s="247" t="s">
        <v>187</v>
      </c>
      <c r="C19" s="69">
        <v>99128588</v>
      </c>
      <c r="D19" s="67">
        <v>29916</v>
      </c>
      <c r="E19" s="67">
        <v>0</v>
      </c>
      <c r="F19" s="67">
        <v>99158504</v>
      </c>
      <c r="G19" s="67">
        <v>2406290</v>
      </c>
      <c r="H19" s="67">
        <v>145676</v>
      </c>
      <c r="I19" s="67">
        <v>25125</v>
      </c>
      <c r="J19" s="68">
        <v>2577091</v>
      </c>
      <c r="K19" s="69">
        <v>11340</v>
      </c>
      <c r="L19" s="67">
        <v>0</v>
      </c>
      <c r="M19" s="67">
        <v>11340</v>
      </c>
      <c r="N19" s="67">
        <v>25430</v>
      </c>
      <c r="O19" s="67">
        <v>390173</v>
      </c>
      <c r="P19" s="67">
        <v>39938</v>
      </c>
      <c r="Q19" s="67">
        <v>24326</v>
      </c>
      <c r="R19" s="68">
        <v>102226802</v>
      </c>
    </row>
    <row r="20" spans="1:18" ht="24" customHeight="1" x14ac:dyDescent="0.2">
      <c r="A20" s="70">
        <v>12</v>
      </c>
      <c r="B20" s="248" t="s">
        <v>186</v>
      </c>
      <c r="C20" s="69">
        <v>37987306</v>
      </c>
      <c r="D20" s="67">
        <v>69</v>
      </c>
      <c r="E20" s="67">
        <v>0</v>
      </c>
      <c r="F20" s="67">
        <v>37987375</v>
      </c>
      <c r="G20" s="67">
        <v>719267</v>
      </c>
      <c r="H20" s="67">
        <v>74904</v>
      </c>
      <c r="I20" s="67">
        <v>10507</v>
      </c>
      <c r="J20" s="68">
        <v>804678</v>
      </c>
      <c r="K20" s="69">
        <v>0</v>
      </c>
      <c r="L20" s="67">
        <v>0</v>
      </c>
      <c r="M20" s="67">
        <v>0</v>
      </c>
      <c r="N20" s="67">
        <v>200637</v>
      </c>
      <c r="O20" s="67">
        <v>126657</v>
      </c>
      <c r="P20" s="67">
        <v>12497</v>
      </c>
      <c r="Q20" s="67">
        <v>13525</v>
      </c>
      <c r="R20" s="68">
        <v>39145369</v>
      </c>
    </row>
    <row r="21" spans="1:18" ht="24" customHeight="1" x14ac:dyDescent="0.2">
      <c r="A21" s="71">
        <v>13</v>
      </c>
      <c r="B21" s="251" t="s">
        <v>203</v>
      </c>
      <c r="C21" s="69">
        <v>18247321</v>
      </c>
      <c r="D21" s="67">
        <v>1075</v>
      </c>
      <c r="E21" s="67">
        <v>0</v>
      </c>
      <c r="F21" s="67">
        <v>18248396</v>
      </c>
      <c r="G21" s="67">
        <v>358407</v>
      </c>
      <c r="H21" s="67">
        <v>0</v>
      </c>
      <c r="I21" s="67">
        <v>0</v>
      </c>
      <c r="J21" s="68">
        <v>358407</v>
      </c>
      <c r="K21" s="69">
        <v>0</v>
      </c>
      <c r="L21" s="67">
        <v>0</v>
      </c>
      <c r="M21" s="67">
        <v>0</v>
      </c>
      <c r="N21" s="67">
        <v>6280</v>
      </c>
      <c r="O21" s="67">
        <v>31616</v>
      </c>
      <c r="P21" s="67">
        <v>951</v>
      </c>
      <c r="Q21" s="67">
        <v>169</v>
      </c>
      <c r="R21" s="68">
        <v>18645819</v>
      </c>
    </row>
    <row r="22" spans="1:18" ht="24" customHeight="1" x14ac:dyDescent="0.2">
      <c r="A22" s="61">
        <v>14</v>
      </c>
      <c r="B22" s="276" t="s">
        <v>204</v>
      </c>
      <c r="C22" s="74">
        <v>67107101</v>
      </c>
      <c r="D22" s="72">
        <v>0</v>
      </c>
      <c r="E22" s="72">
        <v>0</v>
      </c>
      <c r="F22" s="72">
        <v>67107101</v>
      </c>
      <c r="G22" s="72">
        <v>1539690</v>
      </c>
      <c r="H22" s="72">
        <v>35222</v>
      </c>
      <c r="I22" s="72">
        <v>0</v>
      </c>
      <c r="J22" s="73">
        <v>1574912</v>
      </c>
      <c r="K22" s="74">
        <v>5141</v>
      </c>
      <c r="L22" s="72">
        <v>0</v>
      </c>
      <c r="M22" s="72">
        <v>5141</v>
      </c>
      <c r="N22" s="72">
        <v>28569</v>
      </c>
      <c r="O22" s="72">
        <v>148973</v>
      </c>
      <c r="P22" s="72">
        <v>23639</v>
      </c>
      <c r="Q22" s="72">
        <v>8270</v>
      </c>
      <c r="R22" s="73">
        <v>68896605</v>
      </c>
    </row>
    <row r="23" spans="1:18" ht="24" customHeight="1" x14ac:dyDescent="0.2">
      <c r="A23" s="32"/>
      <c r="B23" s="40" t="s">
        <v>288</v>
      </c>
      <c r="C23" s="258">
        <f>SUM(C9:C22)</f>
        <v>1566063838</v>
      </c>
      <c r="D23" s="75">
        <f>SUM(D9:D22)</f>
        <v>153151</v>
      </c>
      <c r="E23" s="75">
        <f t="shared" ref="E23:R23" si="0">SUM(E9:E22)</f>
        <v>0</v>
      </c>
      <c r="F23" s="75">
        <f t="shared" si="0"/>
        <v>1566216989</v>
      </c>
      <c r="G23" s="75">
        <f t="shared" si="0"/>
        <v>34495667</v>
      </c>
      <c r="H23" s="75">
        <f t="shared" si="0"/>
        <v>2869246</v>
      </c>
      <c r="I23" s="75">
        <f t="shared" si="0"/>
        <v>260444</v>
      </c>
      <c r="J23" s="75">
        <f t="shared" si="0"/>
        <v>37625357</v>
      </c>
      <c r="K23" s="75">
        <f t="shared" si="0"/>
        <v>386706</v>
      </c>
      <c r="L23" s="75">
        <f t="shared" si="0"/>
        <v>10081</v>
      </c>
      <c r="M23" s="75">
        <f t="shared" si="0"/>
        <v>396787</v>
      </c>
      <c r="N23" s="75">
        <f t="shared" si="0"/>
        <v>5613242</v>
      </c>
      <c r="O23" s="75">
        <f t="shared" si="0"/>
        <v>6357199</v>
      </c>
      <c r="P23" s="75">
        <f t="shared" si="0"/>
        <v>797690</v>
      </c>
      <c r="Q23" s="75">
        <f t="shared" si="0"/>
        <v>563104</v>
      </c>
      <c r="R23" s="75">
        <f t="shared" si="0"/>
        <v>1617570368</v>
      </c>
    </row>
    <row r="24" spans="1:18" ht="24" customHeight="1" x14ac:dyDescent="0.2">
      <c r="A24" s="62">
        <v>15</v>
      </c>
      <c r="B24" s="250" t="s">
        <v>180</v>
      </c>
      <c r="C24" s="78">
        <v>29397023</v>
      </c>
      <c r="D24" s="76">
        <v>0</v>
      </c>
      <c r="E24" s="76">
        <v>0</v>
      </c>
      <c r="F24" s="76">
        <v>29397023</v>
      </c>
      <c r="G24" s="76">
        <v>305994</v>
      </c>
      <c r="H24" s="76">
        <v>227538</v>
      </c>
      <c r="I24" s="76">
        <v>50543</v>
      </c>
      <c r="J24" s="77">
        <v>584075</v>
      </c>
      <c r="K24" s="78">
        <v>0</v>
      </c>
      <c r="L24" s="76">
        <v>48</v>
      </c>
      <c r="M24" s="76">
        <v>48</v>
      </c>
      <c r="N24" s="76">
        <v>217</v>
      </c>
      <c r="O24" s="76">
        <v>47230</v>
      </c>
      <c r="P24" s="76">
        <v>10898</v>
      </c>
      <c r="Q24" s="76">
        <v>22057</v>
      </c>
      <c r="R24" s="77">
        <v>30061548</v>
      </c>
    </row>
    <row r="25" spans="1:18" ht="24" customHeight="1" x14ac:dyDescent="0.2">
      <c r="A25" s="66">
        <v>16</v>
      </c>
      <c r="B25" s="251" t="s">
        <v>38</v>
      </c>
      <c r="C25" s="69">
        <v>16454507</v>
      </c>
      <c r="D25" s="67">
        <v>0</v>
      </c>
      <c r="E25" s="67">
        <v>0</v>
      </c>
      <c r="F25" s="67">
        <v>16454507</v>
      </c>
      <c r="G25" s="67">
        <v>151279</v>
      </c>
      <c r="H25" s="67">
        <v>0</v>
      </c>
      <c r="I25" s="67">
        <v>0</v>
      </c>
      <c r="J25" s="68">
        <v>151279</v>
      </c>
      <c r="K25" s="69">
        <v>0</v>
      </c>
      <c r="L25" s="67">
        <v>0</v>
      </c>
      <c r="M25" s="67">
        <v>0</v>
      </c>
      <c r="N25" s="67">
        <v>9979</v>
      </c>
      <c r="O25" s="67">
        <v>34954</v>
      </c>
      <c r="P25" s="67">
        <v>4655</v>
      </c>
      <c r="Q25" s="67">
        <v>751</v>
      </c>
      <c r="R25" s="68">
        <v>16656125</v>
      </c>
    </row>
    <row r="26" spans="1:18" ht="24" customHeight="1" x14ac:dyDescent="0.2">
      <c r="A26" s="66">
        <v>17</v>
      </c>
      <c r="B26" s="251" t="s">
        <v>39</v>
      </c>
      <c r="C26" s="69">
        <v>8069924</v>
      </c>
      <c r="D26" s="67">
        <v>1193</v>
      </c>
      <c r="E26" s="67">
        <v>0</v>
      </c>
      <c r="F26" s="67">
        <v>8071117</v>
      </c>
      <c r="G26" s="67">
        <v>146085</v>
      </c>
      <c r="H26" s="67">
        <v>0</v>
      </c>
      <c r="I26" s="67">
        <v>0</v>
      </c>
      <c r="J26" s="68">
        <v>146085</v>
      </c>
      <c r="K26" s="69">
        <v>0</v>
      </c>
      <c r="L26" s="67">
        <v>0</v>
      </c>
      <c r="M26" s="67">
        <v>0</v>
      </c>
      <c r="N26" s="67">
        <v>0</v>
      </c>
      <c r="O26" s="67">
        <v>7433</v>
      </c>
      <c r="P26" s="67">
        <v>12711</v>
      </c>
      <c r="Q26" s="67">
        <v>1027</v>
      </c>
      <c r="R26" s="68">
        <v>8238373</v>
      </c>
    </row>
    <row r="27" spans="1:18" ht="24" customHeight="1" x14ac:dyDescent="0.2">
      <c r="A27" s="66">
        <v>18</v>
      </c>
      <c r="B27" s="251" t="s">
        <v>40</v>
      </c>
      <c r="C27" s="69">
        <v>9497064</v>
      </c>
      <c r="D27" s="67">
        <v>0</v>
      </c>
      <c r="E27" s="67">
        <v>0</v>
      </c>
      <c r="F27" s="67">
        <v>9497064</v>
      </c>
      <c r="G27" s="67">
        <v>26700</v>
      </c>
      <c r="H27" s="67">
        <v>0</v>
      </c>
      <c r="I27" s="67">
        <v>33480</v>
      </c>
      <c r="J27" s="68">
        <v>60180</v>
      </c>
      <c r="K27" s="69">
        <v>0</v>
      </c>
      <c r="L27" s="67">
        <v>0</v>
      </c>
      <c r="M27" s="67">
        <v>0</v>
      </c>
      <c r="N27" s="67">
        <v>14160</v>
      </c>
      <c r="O27" s="67">
        <v>4464</v>
      </c>
      <c r="P27" s="67">
        <v>625</v>
      </c>
      <c r="Q27" s="67">
        <v>110</v>
      </c>
      <c r="R27" s="68">
        <v>9576603</v>
      </c>
    </row>
    <row r="28" spans="1:18" ht="24" customHeight="1" x14ac:dyDescent="0.2">
      <c r="A28" s="66">
        <v>19</v>
      </c>
      <c r="B28" s="251" t="s">
        <v>41</v>
      </c>
      <c r="C28" s="69">
        <v>11761295</v>
      </c>
      <c r="D28" s="67">
        <v>0</v>
      </c>
      <c r="E28" s="67">
        <v>0</v>
      </c>
      <c r="F28" s="67">
        <v>11761295</v>
      </c>
      <c r="G28" s="67">
        <v>67655</v>
      </c>
      <c r="H28" s="67">
        <v>0</v>
      </c>
      <c r="I28" s="67">
        <v>0</v>
      </c>
      <c r="J28" s="68">
        <v>67655</v>
      </c>
      <c r="K28" s="69">
        <v>690</v>
      </c>
      <c r="L28" s="67">
        <v>0</v>
      </c>
      <c r="M28" s="67">
        <v>690</v>
      </c>
      <c r="N28" s="67">
        <v>0</v>
      </c>
      <c r="O28" s="67">
        <v>83442</v>
      </c>
      <c r="P28" s="67">
        <v>5585</v>
      </c>
      <c r="Q28" s="67">
        <v>6666</v>
      </c>
      <c r="R28" s="68">
        <v>11925333</v>
      </c>
    </row>
    <row r="29" spans="1:18" ht="24" customHeight="1" x14ac:dyDescent="0.2">
      <c r="A29" s="66">
        <v>20</v>
      </c>
      <c r="B29" s="251" t="s">
        <v>42</v>
      </c>
      <c r="C29" s="69">
        <v>34829776</v>
      </c>
      <c r="D29" s="67">
        <v>0</v>
      </c>
      <c r="E29" s="67">
        <v>0</v>
      </c>
      <c r="F29" s="67">
        <v>34829776</v>
      </c>
      <c r="G29" s="67">
        <v>943705</v>
      </c>
      <c r="H29" s="67">
        <v>7240</v>
      </c>
      <c r="I29" s="67">
        <v>22275</v>
      </c>
      <c r="J29" s="68">
        <v>973220</v>
      </c>
      <c r="K29" s="69">
        <v>360</v>
      </c>
      <c r="L29" s="67">
        <v>0</v>
      </c>
      <c r="M29" s="67">
        <v>360</v>
      </c>
      <c r="N29" s="67">
        <v>44823</v>
      </c>
      <c r="O29" s="67">
        <v>123504</v>
      </c>
      <c r="P29" s="67">
        <v>18863</v>
      </c>
      <c r="Q29" s="67">
        <v>9828</v>
      </c>
      <c r="R29" s="68">
        <v>36000374</v>
      </c>
    </row>
    <row r="30" spans="1:18" ht="24" customHeight="1" x14ac:dyDescent="0.2">
      <c r="A30" s="66">
        <v>21</v>
      </c>
      <c r="B30" s="251" t="s">
        <v>43</v>
      </c>
      <c r="C30" s="69">
        <v>21995164</v>
      </c>
      <c r="D30" s="67">
        <v>0</v>
      </c>
      <c r="E30" s="67">
        <v>0</v>
      </c>
      <c r="F30" s="67">
        <v>21995164</v>
      </c>
      <c r="G30" s="67">
        <v>588935</v>
      </c>
      <c r="H30" s="67">
        <v>44432</v>
      </c>
      <c r="I30" s="67">
        <v>0</v>
      </c>
      <c r="J30" s="68">
        <v>633367</v>
      </c>
      <c r="K30" s="69">
        <v>2476</v>
      </c>
      <c r="L30" s="67">
        <v>0</v>
      </c>
      <c r="M30" s="67">
        <v>2476</v>
      </c>
      <c r="N30" s="67">
        <v>82300</v>
      </c>
      <c r="O30" s="67">
        <v>79900</v>
      </c>
      <c r="P30" s="67">
        <v>15519</v>
      </c>
      <c r="Q30" s="67">
        <v>4718</v>
      </c>
      <c r="R30" s="68">
        <v>22813444</v>
      </c>
    </row>
    <row r="31" spans="1:18" ht="24" customHeight="1" x14ac:dyDescent="0.2">
      <c r="A31" s="66">
        <v>22</v>
      </c>
      <c r="B31" s="251" t="s">
        <v>44</v>
      </c>
      <c r="C31" s="69">
        <v>7585453</v>
      </c>
      <c r="D31" s="67">
        <v>569</v>
      </c>
      <c r="E31" s="67">
        <v>0</v>
      </c>
      <c r="F31" s="67">
        <v>7586022</v>
      </c>
      <c r="G31" s="67">
        <v>34667</v>
      </c>
      <c r="H31" s="67">
        <v>0</v>
      </c>
      <c r="I31" s="67">
        <v>0</v>
      </c>
      <c r="J31" s="68">
        <v>34667</v>
      </c>
      <c r="K31" s="69">
        <v>13855</v>
      </c>
      <c r="L31" s="67">
        <v>0</v>
      </c>
      <c r="M31" s="67">
        <v>13855</v>
      </c>
      <c r="N31" s="67">
        <v>1308</v>
      </c>
      <c r="O31" s="67">
        <v>15437</v>
      </c>
      <c r="P31" s="67">
        <v>3220</v>
      </c>
      <c r="Q31" s="67">
        <v>3136</v>
      </c>
      <c r="R31" s="68">
        <v>7657645</v>
      </c>
    </row>
    <row r="32" spans="1:18" ht="24" customHeight="1" x14ac:dyDescent="0.2">
      <c r="A32" s="66">
        <v>23</v>
      </c>
      <c r="B32" s="251" t="s">
        <v>45</v>
      </c>
      <c r="C32" s="69">
        <v>29311782</v>
      </c>
      <c r="D32" s="67">
        <v>6168</v>
      </c>
      <c r="E32" s="67">
        <v>0</v>
      </c>
      <c r="F32" s="67">
        <v>29317950</v>
      </c>
      <c r="G32" s="67">
        <v>651289</v>
      </c>
      <c r="H32" s="67">
        <v>87344</v>
      </c>
      <c r="I32" s="67">
        <v>0</v>
      </c>
      <c r="J32" s="68">
        <v>738633</v>
      </c>
      <c r="K32" s="69">
        <v>4300</v>
      </c>
      <c r="L32" s="67">
        <v>0</v>
      </c>
      <c r="M32" s="67">
        <v>4300</v>
      </c>
      <c r="N32" s="67">
        <v>69386</v>
      </c>
      <c r="O32" s="67">
        <v>121488</v>
      </c>
      <c r="P32" s="67">
        <v>6173</v>
      </c>
      <c r="Q32" s="67">
        <v>10664</v>
      </c>
      <c r="R32" s="68">
        <v>30268594</v>
      </c>
    </row>
    <row r="33" spans="1:18" ht="24" customHeight="1" x14ac:dyDescent="0.2">
      <c r="A33" s="66">
        <v>24</v>
      </c>
      <c r="B33" s="251" t="s">
        <v>46</v>
      </c>
      <c r="C33" s="69">
        <v>15701025</v>
      </c>
      <c r="D33" s="67">
        <v>76570</v>
      </c>
      <c r="E33" s="67">
        <v>0</v>
      </c>
      <c r="F33" s="67">
        <v>15777595</v>
      </c>
      <c r="G33" s="67">
        <v>637223</v>
      </c>
      <c r="H33" s="67">
        <v>75292</v>
      </c>
      <c r="I33" s="67">
        <v>1965</v>
      </c>
      <c r="J33" s="68">
        <v>714480</v>
      </c>
      <c r="K33" s="69">
        <v>249</v>
      </c>
      <c r="L33" s="67">
        <v>0</v>
      </c>
      <c r="M33" s="67">
        <v>249</v>
      </c>
      <c r="N33" s="67">
        <v>28257</v>
      </c>
      <c r="O33" s="67">
        <v>56546</v>
      </c>
      <c r="P33" s="67">
        <v>4284</v>
      </c>
      <c r="Q33" s="67">
        <v>587</v>
      </c>
      <c r="R33" s="68">
        <v>16581998</v>
      </c>
    </row>
    <row r="34" spans="1:18" ht="24" customHeight="1" x14ac:dyDescent="0.2">
      <c r="A34" s="70">
        <v>25</v>
      </c>
      <c r="B34" s="252" t="s">
        <v>202</v>
      </c>
      <c r="C34" s="74">
        <v>10409332</v>
      </c>
      <c r="D34" s="72">
        <v>1075</v>
      </c>
      <c r="E34" s="72">
        <v>0</v>
      </c>
      <c r="F34" s="72">
        <v>10410407</v>
      </c>
      <c r="G34" s="72">
        <v>60376</v>
      </c>
      <c r="H34" s="72">
        <v>0</v>
      </c>
      <c r="I34" s="72">
        <v>0</v>
      </c>
      <c r="J34" s="73">
        <v>60376</v>
      </c>
      <c r="K34" s="74">
        <v>3690</v>
      </c>
      <c r="L34" s="72">
        <v>0</v>
      </c>
      <c r="M34" s="72">
        <v>3690</v>
      </c>
      <c r="N34" s="123">
        <v>428</v>
      </c>
      <c r="O34" s="123">
        <v>43480</v>
      </c>
      <c r="P34" s="123">
        <v>11567</v>
      </c>
      <c r="Q34" s="72">
        <v>6076</v>
      </c>
      <c r="R34" s="73">
        <v>10536024</v>
      </c>
    </row>
    <row r="35" spans="1:18" ht="24" customHeight="1" x14ac:dyDescent="0.2">
      <c r="A35" s="79"/>
      <c r="B35" s="253" t="s">
        <v>289</v>
      </c>
      <c r="C35" s="258">
        <f>SUM(C24:C34)</f>
        <v>195012345</v>
      </c>
      <c r="D35" s="75">
        <f>SUM(D24:D34)</f>
        <v>85575</v>
      </c>
      <c r="E35" s="75">
        <f t="shared" ref="E35:R35" si="1">SUM(E24:E34)</f>
        <v>0</v>
      </c>
      <c r="F35" s="75">
        <f t="shared" si="1"/>
        <v>195097920</v>
      </c>
      <c r="G35" s="75">
        <f t="shared" si="1"/>
        <v>3613908</v>
      </c>
      <c r="H35" s="75">
        <f t="shared" si="1"/>
        <v>441846</v>
      </c>
      <c r="I35" s="75">
        <f t="shared" si="1"/>
        <v>108263</v>
      </c>
      <c r="J35" s="75">
        <f t="shared" si="1"/>
        <v>4164017</v>
      </c>
      <c r="K35" s="75">
        <f t="shared" si="1"/>
        <v>25620</v>
      </c>
      <c r="L35" s="75">
        <f t="shared" si="1"/>
        <v>48</v>
      </c>
      <c r="M35" s="75">
        <f t="shared" si="1"/>
        <v>25668</v>
      </c>
      <c r="N35" s="75">
        <f t="shared" si="1"/>
        <v>250858</v>
      </c>
      <c r="O35" s="75">
        <f t="shared" si="1"/>
        <v>617878</v>
      </c>
      <c r="P35" s="75">
        <f t="shared" si="1"/>
        <v>94100</v>
      </c>
      <c r="Q35" s="75">
        <f t="shared" si="1"/>
        <v>65620</v>
      </c>
      <c r="R35" s="75">
        <f t="shared" si="1"/>
        <v>200316061</v>
      </c>
    </row>
    <row r="36" spans="1:18" ht="24" customHeight="1" thickBot="1" x14ac:dyDescent="0.25">
      <c r="A36" s="80"/>
      <c r="B36" s="254" t="s">
        <v>47</v>
      </c>
      <c r="C36" s="282">
        <f>SUM(C35,C23)</f>
        <v>1761076183</v>
      </c>
      <c r="D36" s="140">
        <f>SUM(D35,D23)</f>
        <v>238726</v>
      </c>
      <c r="E36" s="140">
        <f t="shared" ref="E36:R36" si="2">SUM(E35,E23)</f>
        <v>0</v>
      </c>
      <c r="F36" s="140">
        <f t="shared" si="2"/>
        <v>1761314909</v>
      </c>
      <c r="G36" s="140">
        <f t="shared" si="2"/>
        <v>38109575</v>
      </c>
      <c r="H36" s="140">
        <f t="shared" si="2"/>
        <v>3311092</v>
      </c>
      <c r="I36" s="140">
        <f t="shared" si="2"/>
        <v>368707</v>
      </c>
      <c r="J36" s="140">
        <f t="shared" si="2"/>
        <v>41789374</v>
      </c>
      <c r="K36" s="140">
        <f t="shared" si="2"/>
        <v>412326</v>
      </c>
      <c r="L36" s="140">
        <f t="shared" si="2"/>
        <v>10129</v>
      </c>
      <c r="M36" s="140">
        <f t="shared" si="2"/>
        <v>422455</v>
      </c>
      <c r="N36" s="140">
        <f t="shared" si="2"/>
        <v>5864100</v>
      </c>
      <c r="O36" s="140">
        <f t="shared" si="2"/>
        <v>6975077</v>
      </c>
      <c r="P36" s="140">
        <f t="shared" si="2"/>
        <v>891790</v>
      </c>
      <c r="Q36" s="140">
        <f t="shared" si="2"/>
        <v>628724</v>
      </c>
      <c r="R36" s="140">
        <f t="shared" si="2"/>
        <v>1817886429</v>
      </c>
    </row>
    <row r="37" spans="1:18" x14ac:dyDescent="0.15">
      <c r="A37" s="281"/>
      <c r="B37" s="281"/>
    </row>
    <row r="38" spans="1:18" x14ac:dyDescent="0.15">
      <c r="B38" s="157" t="s">
        <v>461</v>
      </c>
      <c r="C38" s="7">
        <f>SUM(C9:C22,C24:C34)</f>
        <v>1761076183</v>
      </c>
      <c r="D38" s="7">
        <f>SUM(D9:D22,D24:D34)</f>
        <v>238726</v>
      </c>
      <c r="E38" s="7">
        <f>SUM(E9:E22,E24:E34)</f>
        <v>0</v>
      </c>
      <c r="F38" s="7">
        <f>SUM(C38:E38)</f>
        <v>1761314909</v>
      </c>
      <c r="G38" s="7">
        <f>SUM(G9:G22,G24:G34)</f>
        <v>38109575</v>
      </c>
      <c r="H38" s="7">
        <f>SUM(H9:H22,H24:H34)</f>
        <v>3311092</v>
      </c>
      <c r="I38" s="7">
        <f>SUM(I9:I22,I24:I34)</f>
        <v>368707</v>
      </c>
      <c r="J38" s="7">
        <f>SUM(G38:I38)</f>
        <v>41789374</v>
      </c>
      <c r="K38" s="7">
        <f>SUM(K9:K22,K24:K34)</f>
        <v>412326</v>
      </c>
      <c r="L38" s="7">
        <f>SUM(L9:L22,L24:L34)</f>
        <v>10129</v>
      </c>
      <c r="M38" s="7">
        <f>SUM(K38:L38)</f>
        <v>422455</v>
      </c>
      <c r="N38" s="7">
        <f>SUM(N9:N22,N24:N34)</f>
        <v>5864100</v>
      </c>
      <c r="P38" s="7">
        <f>SUM(P9:P22,P24:P34)</f>
        <v>891790</v>
      </c>
      <c r="Q38" s="7">
        <f>SUM(Q9:Q22,Q24:Q34)</f>
        <v>628724</v>
      </c>
      <c r="R38" s="7">
        <f>SUM(F38,J38,M38,N38:Q38)</f>
        <v>1810911352</v>
      </c>
    </row>
    <row r="39" spans="1:18" x14ac:dyDescent="0.15">
      <c r="C39" s="7">
        <f>C36-C38</f>
        <v>0</v>
      </c>
      <c r="D39" s="7">
        <f t="shared" ref="D39:R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>N36-N38</f>
        <v>0</v>
      </c>
      <c r="P39" s="7">
        <f t="shared" si="3"/>
        <v>0</v>
      </c>
      <c r="Q39" s="7">
        <f t="shared" si="3"/>
        <v>0</v>
      </c>
      <c r="R39" s="7">
        <f t="shared" si="3"/>
        <v>6975077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L39"/>
  <sheetViews>
    <sheetView view="pageBreakPreview" zoomScale="50" zoomScaleNormal="100" zoomScaleSheetLayoutView="50" workbookViewId="0">
      <pane xSplit="2" ySplit="8" topLeftCell="O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3" width="23.375" style="7" customWidth="1"/>
    <col min="14" max="15" width="24.625" style="7" customWidth="1"/>
    <col min="16" max="21" width="15.25" style="7" customWidth="1"/>
    <col min="22" max="28" width="17.25" style="7" customWidth="1"/>
    <col min="29" max="16384" width="11" style="7"/>
  </cols>
  <sheetData>
    <row r="1" spans="1:220" ht="20.100000000000001" customHeight="1" x14ac:dyDescent="0.15"/>
    <row r="2" spans="1:220" ht="20.100000000000001" customHeight="1" x14ac:dyDescent="0.15">
      <c r="B2" s="25"/>
      <c r="C2" s="288" t="s">
        <v>625</v>
      </c>
      <c r="K2" s="288" t="str">
        <f>C2</f>
        <v>第１７表  平成３０年度分県民税の所得割額等</v>
      </c>
      <c r="L2" s="288"/>
      <c r="P2" s="288" t="str">
        <f>C2</f>
        <v>第１７表  平成３０年度分県民税の所得割額等</v>
      </c>
    </row>
    <row r="3" spans="1:220" s="26" customFormat="1" ht="20.100000000000001" customHeight="1" thickBot="1" x14ac:dyDescent="0.25">
      <c r="C3" s="289" t="s">
        <v>359</v>
      </c>
      <c r="D3" s="82"/>
      <c r="E3" s="82"/>
      <c r="F3" s="83"/>
      <c r="J3" s="157" t="s">
        <v>401</v>
      </c>
      <c r="K3" s="289" t="s">
        <v>360</v>
      </c>
      <c r="L3" s="289"/>
      <c r="M3" s="83"/>
      <c r="O3" s="157" t="s">
        <v>401</v>
      </c>
      <c r="P3" s="289" t="s">
        <v>361</v>
      </c>
      <c r="AA3" s="83"/>
      <c r="AB3" s="157" t="s">
        <v>404</v>
      </c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</row>
    <row r="4" spans="1:220" ht="24" customHeight="1" x14ac:dyDescent="0.15">
      <c r="A4" s="27"/>
      <c r="B4" s="243"/>
      <c r="C4" s="267"/>
      <c r="D4" s="28"/>
      <c r="E4" s="85"/>
      <c r="F4" s="430" t="s">
        <v>107</v>
      </c>
      <c r="G4" s="430"/>
      <c r="H4" s="30"/>
      <c r="I4" s="30"/>
      <c r="J4" s="86"/>
      <c r="K4" s="30" t="s">
        <v>108</v>
      </c>
      <c r="L4" s="30"/>
      <c r="M4" s="30"/>
      <c r="N4" s="30"/>
      <c r="O4" s="31"/>
      <c r="P4" s="131" t="s">
        <v>109</v>
      </c>
      <c r="Q4" s="28"/>
      <c r="R4" s="28"/>
      <c r="S4" s="28"/>
      <c r="T4" s="28"/>
      <c r="U4" s="28"/>
      <c r="V4" s="88"/>
      <c r="W4" s="88"/>
      <c r="X4" s="89"/>
      <c r="Y4" s="90"/>
      <c r="Z4" s="28" t="s">
        <v>110</v>
      </c>
      <c r="AA4" s="28"/>
      <c r="AB4" s="31"/>
    </row>
    <row r="5" spans="1:220" ht="24" customHeight="1" x14ac:dyDescent="0.2">
      <c r="A5" s="32"/>
      <c r="B5" s="244"/>
      <c r="C5" s="257" t="s">
        <v>111</v>
      </c>
      <c r="D5" s="92" t="s">
        <v>112</v>
      </c>
      <c r="E5" s="93"/>
      <c r="F5" s="94"/>
      <c r="G5" s="95"/>
      <c r="H5" s="96" t="s">
        <v>113</v>
      </c>
      <c r="I5" s="97"/>
      <c r="J5" s="98"/>
      <c r="K5" s="230"/>
      <c r="L5" s="230"/>
      <c r="M5" s="230"/>
      <c r="N5" s="230"/>
      <c r="O5" s="100"/>
      <c r="P5" s="101"/>
      <c r="Q5" s="102"/>
      <c r="R5" s="307" t="s">
        <v>362</v>
      </c>
      <c r="S5" s="103"/>
      <c r="T5" s="104"/>
      <c r="U5" s="41"/>
      <c r="V5" s="105"/>
      <c r="W5" s="310" t="s">
        <v>208</v>
      </c>
      <c r="X5" s="311" t="s">
        <v>423</v>
      </c>
      <c r="Y5" s="106"/>
      <c r="Z5" s="312" t="s">
        <v>191</v>
      </c>
      <c r="AA5" s="45" t="s">
        <v>191</v>
      </c>
      <c r="AB5" s="107"/>
    </row>
    <row r="6" spans="1:220" ht="24" customHeight="1" x14ac:dyDescent="0.15">
      <c r="A6" s="42" t="s">
        <v>9</v>
      </c>
      <c r="B6" s="245"/>
      <c r="C6" s="153" t="s">
        <v>114</v>
      </c>
      <c r="D6" s="108" t="s">
        <v>363</v>
      </c>
      <c r="E6" s="108" t="s">
        <v>364</v>
      </c>
      <c r="F6" s="109" t="s">
        <v>365</v>
      </c>
      <c r="G6" s="110" t="s">
        <v>79</v>
      </c>
      <c r="H6" s="34" t="s">
        <v>363</v>
      </c>
      <c r="I6" s="111" t="s">
        <v>366</v>
      </c>
      <c r="J6" s="112" t="s">
        <v>79</v>
      </c>
      <c r="K6" s="56" t="s">
        <v>525</v>
      </c>
      <c r="L6" s="56" t="s">
        <v>527</v>
      </c>
      <c r="M6" s="114" t="s">
        <v>305</v>
      </c>
      <c r="N6" s="115" t="s">
        <v>165</v>
      </c>
      <c r="O6" s="116" t="s">
        <v>12</v>
      </c>
      <c r="P6" s="117" t="s">
        <v>211</v>
      </c>
      <c r="Q6" s="56" t="s">
        <v>367</v>
      </c>
      <c r="R6" s="58" t="s">
        <v>368</v>
      </c>
      <c r="S6" s="56" t="s">
        <v>217</v>
      </c>
      <c r="T6" s="38" t="s">
        <v>230</v>
      </c>
      <c r="U6" s="59" t="s">
        <v>12</v>
      </c>
      <c r="V6" s="56" t="s">
        <v>115</v>
      </c>
      <c r="W6" s="56" t="s">
        <v>209</v>
      </c>
      <c r="X6" s="300" t="s">
        <v>207</v>
      </c>
      <c r="Y6" s="118" t="s">
        <v>116</v>
      </c>
      <c r="Z6" s="56" t="s">
        <v>192</v>
      </c>
      <c r="AA6" s="56" t="s">
        <v>192</v>
      </c>
      <c r="AB6" s="112" t="s">
        <v>12</v>
      </c>
    </row>
    <row r="7" spans="1:220" ht="24" customHeight="1" x14ac:dyDescent="0.2">
      <c r="A7" s="32"/>
      <c r="B7" s="40"/>
      <c r="C7" s="153" t="s">
        <v>117</v>
      </c>
      <c r="D7" s="118" t="s">
        <v>331</v>
      </c>
      <c r="E7" s="118" t="s">
        <v>332</v>
      </c>
      <c r="F7" s="57" t="s">
        <v>332</v>
      </c>
      <c r="G7" s="110"/>
      <c r="H7" s="56" t="s">
        <v>331</v>
      </c>
      <c r="I7" s="119" t="s">
        <v>333</v>
      </c>
      <c r="J7" s="60"/>
      <c r="K7" s="56" t="s">
        <v>526</v>
      </c>
      <c r="L7" s="56" t="s">
        <v>526</v>
      </c>
      <c r="M7" s="56" t="s">
        <v>306</v>
      </c>
      <c r="N7" s="56" t="s">
        <v>369</v>
      </c>
      <c r="O7" s="112"/>
      <c r="P7" s="120"/>
      <c r="Q7" s="44"/>
      <c r="R7" s="296" t="s">
        <v>370</v>
      </c>
      <c r="S7" s="308" t="s">
        <v>218</v>
      </c>
      <c r="T7" s="309" t="s">
        <v>218</v>
      </c>
      <c r="U7" s="56"/>
      <c r="V7" s="105"/>
      <c r="W7" s="105"/>
      <c r="X7" s="121"/>
      <c r="Y7" s="121"/>
      <c r="Z7" s="297" t="s">
        <v>189</v>
      </c>
      <c r="AA7" s="297" t="s">
        <v>190</v>
      </c>
      <c r="AB7" s="112"/>
    </row>
    <row r="8" spans="1:220" s="337" customFormat="1" ht="24" customHeight="1" x14ac:dyDescent="0.2">
      <c r="A8" s="334"/>
      <c r="B8" s="335"/>
      <c r="C8" s="321" t="s">
        <v>518</v>
      </c>
      <c r="D8" s="9" t="s">
        <v>482</v>
      </c>
      <c r="E8" s="9" t="s">
        <v>519</v>
      </c>
      <c r="F8" s="11" t="s">
        <v>520</v>
      </c>
      <c r="G8" s="354" t="s">
        <v>521</v>
      </c>
      <c r="H8" s="8" t="s">
        <v>522</v>
      </c>
      <c r="I8" s="11" t="s">
        <v>523</v>
      </c>
      <c r="J8" s="12" t="s">
        <v>524</v>
      </c>
      <c r="K8" s="6" t="s">
        <v>529</v>
      </c>
      <c r="L8" s="6" t="s">
        <v>528</v>
      </c>
      <c r="M8" s="6" t="s">
        <v>530</v>
      </c>
      <c r="N8" s="8" t="s">
        <v>531</v>
      </c>
      <c r="O8" s="12" t="s">
        <v>532</v>
      </c>
      <c r="P8" s="13" t="s">
        <v>533</v>
      </c>
      <c r="Q8" s="14" t="s">
        <v>534</v>
      </c>
      <c r="R8" s="17" t="s">
        <v>535</v>
      </c>
      <c r="S8" s="14" t="s">
        <v>536</v>
      </c>
      <c r="T8" s="17" t="s">
        <v>537</v>
      </c>
      <c r="U8" s="18" t="s">
        <v>538</v>
      </c>
      <c r="V8" s="14" t="s">
        <v>539</v>
      </c>
      <c r="W8" s="14" t="s">
        <v>540</v>
      </c>
      <c r="X8" s="207" t="s">
        <v>541</v>
      </c>
      <c r="Y8" s="207" t="s">
        <v>542</v>
      </c>
      <c r="Z8" s="9" t="s">
        <v>543</v>
      </c>
      <c r="AA8" s="9" t="s">
        <v>544</v>
      </c>
      <c r="AB8" s="12" t="s">
        <v>545</v>
      </c>
    </row>
    <row r="9" spans="1:220" ht="24" customHeight="1" x14ac:dyDescent="0.2">
      <c r="A9" s="62">
        <v>1</v>
      </c>
      <c r="B9" s="246" t="s">
        <v>28</v>
      </c>
      <c r="C9" s="65">
        <v>22050558</v>
      </c>
      <c r="D9" s="63">
        <v>253418</v>
      </c>
      <c r="E9" s="63">
        <v>32619</v>
      </c>
      <c r="F9" s="63">
        <v>1916</v>
      </c>
      <c r="G9" s="63">
        <v>287953</v>
      </c>
      <c r="H9" s="63">
        <v>6822</v>
      </c>
      <c r="I9" s="63">
        <v>10</v>
      </c>
      <c r="J9" s="64">
        <v>6832</v>
      </c>
      <c r="K9" s="122">
        <v>32593</v>
      </c>
      <c r="L9" s="122">
        <v>46087</v>
      </c>
      <c r="M9" s="122">
        <v>4570</v>
      </c>
      <c r="N9" s="63">
        <v>3283</v>
      </c>
      <c r="O9" s="64">
        <v>22431876</v>
      </c>
      <c r="P9" s="65">
        <v>318851</v>
      </c>
      <c r="Q9" s="63">
        <v>22209</v>
      </c>
      <c r="R9" s="63">
        <v>307080</v>
      </c>
      <c r="S9" s="63">
        <v>369300</v>
      </c>
      <c r="T9" s="63">
        <v>453</v>
      </c>
      <c r="U9" s="63">
        <v>1017893</v>
      </c>
      <c r="V9" s="63">
        <v>2246</v>
      </c>
      <c r="W9" s="63">
        <v>24759</v>
      </c>
      <c r="X9" s="63">
        <v>30273</v>
      </c>
      <c r="Y9" s="63">
        <v>0</v>
      </c>
      <c r="Z9" s="63">
        <v>20916415</v>
      </c>
      <c r="AA9" s="63">
        <v>440290</v>
      </c>
      <c r="AB9" s="64">
        <v>21356705</v>
      </c>
    </row>
    <row r="10" spans="1:220" ht="24" customHeight="1" x14ac:dyDescent="0.2">
      <c r="A10" s="66">
        <v>2</v>
      </c>
      <c r="B10" s="247" t="s">
        <v>29</v>
      </c>
      <c r="C10" s="69">
        <v>4794903</v>
      </c>
      <c r="D10" s="67">
        <v>46067</v>
      </c>
      <c r="E10" s="67">
        <v>1987</v>
      </c>
      <c r="F10" s="67">
        <v>87</v>
      </c>
      <c r="G10" s="67">
        <v>48141</v>
      </c>
      <c r="H10" s="67">
        <v>548</v>
      </c>
      <c r="I10" s="67">
        <v>0</v>
      </c>
      <c r="J10" s="68">
        <v>548</v>
      </c>
      <c r="K10" s="67">
        <v>3420</v>
      </c>
      <c r="L10" s="67">
        <v>13039</v>
      </c>
      <c r="M10" s="67">
        <v>2167</v>
      </c>
      <c r="N10" s="67">
        <v>2789</v>
      </c>
      <c r="O10" s="68">
        <v>4865007</v>
      </c>
      <c r="P10" s="69">
        <v>90988</v>
      </c>
      <c r="Q10" s="67">
        <v>5521</v>
      </c>
      <c r="R10" s="67">
        <v>73048</v>
      </c>
      <c r="S10" s="67">
        <v>53973</v>
      </c>
      <c r="T10" s="67">
        <v>161</v>
      </c>
      <c r="U10" s="67">
        <v>223691</v>
      </c>
      <c r="V10" s="67">
        <v>587</v>
      </c>
      <c r="W10" s="67">
        <v>6068</v>
      </c>
      <c r="X10" s="67">
        <v>5502</v>
      </c>
      <c r="Y10" s="67">
        <v>112</v>
      </c>
      <c r="Z10" s="67">
        <v>4481674</v>
      </c>
      <c r="AA10" s="67">
        <v>147373</v>
      </c>
      <c r="AB10" s="68">
        <v>4629047</v>
      </c>
    </row>
    <row r="11" spans="1:220" ht="24" customHeight="1" x14ac:dyDescent="0.2">
      <c r="A11" s="66">
        <v>3</v>
      </c>
      <c r="B11" s="247" t="s">
        <v>30</v>
      </c>
      <c r="C11" s="69">
        <v>5218429</v>
      </c>
      <c r="D11" s="67">
        <v>48050</v>
      </c>
      <c r="E11" s="67">
        <v>727</v>
      </c>
      <c r="F11" s="67">
        <v>0</v>
      </c>
      <c r="G11" s="67">
        <v>48777</v>
      </c>
      <c r="H11" s="67">
        <v>240</v>
      </c>
      <c r="I11" s="67">
        <v>0</v>
      </c>
      <c r="J11" s="68">
        <v>240</v>
      </c>
      <c r="K11" s="67">
        <v>15273</v>
      </c>
      <c r="L11" s="67">
        <v>7945</v>
      </c>
      <c r="M11" s="67">
        <v>1232</v>
      </c>
      <c r="N11" s="67">
        <v>1064</v>
      </c>
      <c r="O11" s="68">
        <v>5292960</v>
      </c>
      <c r="P11" s="69">
        <v>102217</v>
      </c>
      <c r="Q11" s="67">
        <v>5645</v>
      </c>
      <c r="R11" s="67">
        <v>89509</v>
      </c>
      <c r="S11" s="67">
        <v>46769</v>
      </c>
      <c r="T11" s="67">
        <v>0</v>
      </c>
      <c r="U11" s="67">
        <v>244140</v>
      </c>
      <c r="V11" s="67">
        <v>471</v>
      </c>
      <c r="W11" s="67">
        <v>5017</v>
      </c>
      <c r="X11" s="67">
        <v>4293</v>
      </c>
      <c r="Y11" s="67">
        <v>80</v>
      </c>
      <c r="Z11" s="67">
        <v>4871491</v>
      </c>
      <c r="AA11" s="67">
        <v>167468</v>
      </c>
      <c r="AB11" s="68">
        <v>5038959</v>
      </c>
    </row>
    <row r="12" spans="1:220" ht="24" customHeight="1" x14ac:dyDescent="0.2">
      <c r="A12" s="66">
        <v>4</v>
      </c>
      <c r="B12" s="247" t="s">
        <v>31</v>
      </c>
      <c r="C12" s="69">
        <v>3834788</v>
      </c>
      <c r="D12" s="67">
        <v>51133</v>
      </c>
      <c r="E12" s="67">
        <v>0</v>
      </c>
      <c r="F12" s="67">
        <v>0</v>
      </c>
      <c r="G12" s="67">
        <v>51133</v>
      </c>
      <c r="H12" s="67">
        <v>1899</v>
      </c>
      <c r="I12" s="67">
        <v>190</v>
      </c>
      <c r="J12" s="68">
        <v>2089</v>
      </c>
      <c r="K12" s="67">
        <v>2897</v>
      </c>
      <c r="L12" s="67">
        <v>16168</v>
      </c>
      <c r="M12" s="67">
        <v>877</v>
      </c>
      <c r="N12" s="67">
        <v>886</v>
      </c>
      <c r="O12" s="68">
        <v>3908838</v>
      </c>
      <c r="P12" s="69">
        <v>74592</v>
      </c>
      <c r="Q12" s="67">
        <v>2733</v>
      </c>
      <c r="R12" s="67">
        <v>70856</v>
      </c>
      <c r="S12" s="67">
        <v>35055</v>
      </c>
      <c r="T12" s="67">
        <v>157</v>
      </c>
      <c r="U12" s="67">
        <v>183393</v>
      </c>
      <c r="V12" s="67">
        <v>471</v>
      </c>
      <c r="W12" s="67">
        <v>4078</v>
      </c>
      <c r="X12" s="67">
        <v>4784</v>
      </c>
      <c r="Y12" s="67">
        <v>0</v>
      </c>
      <c r="Z12" s="67">
        <v>3586378</v>
      </c>
      <c r="AA12" s="67">
        <v>129734</v>
      </c>
      <c r="AB12" s="68">
        <v>3716112</v>
      </c>
    </row>
    <row r="13" spans="1:220" ht="24" customHeight="1" x14ac:dyDescent="0.2">
      <c r="A13" s="66">
        <v>5</v>
      </c>
      <c r="B13" s="247" t="s">
        <v>32</v>
      </c>
      <c r="C13" s="69">
        <v>3170906</v>
      </c>
      <c r="D13" s="67">
        <v>36383</v>
      </c>
      <c r="E13" s="67">
        <v>6129</v>
      </c>
      <c r="F13" s="67">
        <v>0</v>
      </c>
      <c r="G13" s="67">
        <v>42512</v>
      </c>
      <c r="H13" s="67">
        <v>1550</v>
      </c>
      <c r="I13" s="67">
        <v>0</v>
      </c>
      <c r="J13" s="68">
        <v>1550</v>
      </c>
      <c r="K13" s="67">
        <v>3982</v>
      </c>
      <c r="L13" s="67">
        <v>8274</v>
      </c>
      <c r="M13" s="67">
        <v>1187</v>
      </c>
      <c r="N13" s="67">
        <v>455</v>
      </c>
      <c r="O13" s="68">
        <v>3228866</v>
      </c>
      <c r="P13" s="69">
        <v>61708</v>
      </c>
      <c r="Q13" s="67">
        <v>2661</v>
      </c>
      <c r="R13" s="67">
        <v>53360</v>
      </c>
      <c r="S13" s="67">
        <v>24491</v>
      </c>
      <c r="T13" s="67">
        <v>130</v>
      </c>
      <c r="U13" s="67">
        <v>142350</v>
      </c>
      <c r="V13" s="67">
        <v>460</v>
      </c>
      <c r="W13" s="67">
        <v>2301</v>
      </c>
      <c r="X13" s="67">
        <v>1913</v>
      </c>
      <c r="Y13" s="67">
        <v>121</v>
      </c>
      <c r="Z13" s="67">
        <v>2979855</v>
      </c>
      <c r="AA13" s="67">
        <v>101866</v>
      </c>
      <c r="AB13" s="68">
        <v>3081721</v>
      </c>
    </row>
    <row r="14" spans="1:220" ht="24" customHeight="1" x14ac:dyDescent="0.2">
      <c r="A14" s="66">
        <v>6</v>
      </c>
      <c r="B14" s="247" t="s">
        <v>33</v>
      </c>
      <c r="C14" s="69">
        <v>2441652</v>
      </c>
      <c r="D14" s="67">
        <v>29564</v>
      </c>
      <c r="E14" s="67">
        <v>204</v>
      </c>
      <c r="F14" s="67">
        <v>20</v>
      </c>
      <c r="G14" s="67">
        <v>29788</v>
      </c>
      <c r="H14" s="67">
        <v>471</v>
      </c>
      <c r="I14" s="67">
        <v>0</v>
      </c>
      <c r="J14" s="68">
        <v>471</v>
      </c>
      <c r="K14" s="67">
        <v>297</v>
      </c>
      <c r="L14" s="67">
        <v>3087</v>
      </c>
      <c r="M14" s="67">
        <v>637</v>
      </c>
      <c r="N14" s="67">
        <v>235</v>
      </c>
      <c r="O14" s="68">
        <v>2476167</v>
      </c>
      <c r="P14" s="69">
        <v>52883</v>
      </c>
      <c r="Q14" s="67">
        <v>1154</v>
      </c>
      <c r="R14" s="67">
        <v>28497</v>
      </c>
      <c r="S14" s="67">
        <v>12385</v>
      </c>
      <c r="T14" s="67">
        <v>0</v>
      </c>
      <c r="U14" s="67">
        <v>94919</v>
      </c>
      <c r="V14" s="67">
        <v>437</v>
      </c>
      <c r="W14" s="67">
        <v>1896</v>
      </c>
      <c r="X14" s="67">
        <v>2366</v>
      </c>
      <c r="Y14" s="67">
        <v>0</v>
      </c>
      <c r="Z14" s="67">
        <v>2315507</v>
      </c>
      <c r="AA14" s="67">
        <v>61042</v>
      </c>
      <c r="AB14" s="68">
        <v>2376549</v>
      </c>
    </row>
    <row r="15" spans="1:220" ht="24" customHeight="1" x14ac:dyDescent="0.2">
      <c r="A15" s="66">
        <v>7</v>
      </c>
      <c r="B15" s="247" t="s">
        <v>34</v>
      </c>
      <c r="C15" s="69">
        <v>6226923</v>
      </c>
      <c r="D15" s="67">
        <v>74727</v>
      </c>
      <c r="E15" s="67">
        <v>2383</v>
      </c>
      <c r="F15" s="67">
        <v>808</v>
      </c>
      <c r="G15" s="67">
        <v>77918</v>
      </c>
      <c r="H15" s="67">
        <v>1409</v>
      </c>
      <c r="I15" s="67">
        <v>0</v>
      </c>
      <c r="J15" s="68">
        <v>1409</v>
      </c>
      <c r="K15" s="67">
        <v>12020</v>
      </c>
      <c r="L15" s="67">
        <v>8832</v>
      </c>
      <c r="M15" s="67">
        <v>2170</v>
      </c>
      <c r="N15" s="67">
        <v>1135</v>
      </c>
      <c r="O15" s="68">
        <v>6330407</v>
      </c>
      <c r="P15" s="69">
        <v>104293</v>
      </c>
      <c r="Q15" s="67">
        <v>3042</v>
      </c>
      <c r="R15" s="67">
        <v>109739</v>
      </c>
      <c r="S15" s="67">
        <v>74908</v>
      </c>
      <c r="T15" s="67">
        <v>23</v>
      </c>
      <c r="U15" s="67">
        <v>292005</v>
      </c>
      <c r="V15" s="67">
        <v>905</v>
      </c>
      <c r="W15" s="67">
        <v>4974</v>
      </c>
      <c r="X15" s="67">
        <v>5318</v>
      </c>
      <c r="Y15" s="67">
        <v>762</v>
      </c>
      <c r="Z15" s="67">
        <v>5806852</v>
      </c>
      <c r="AA15" s="67">
        <v>219591</v>
      </c>
      <c r="AB15" s="68">
        <v>6026443</v>
      </c>
    </row>
    <row r="16" spans="1:220" ht="24" customHeight="1" x14ac:dyDescent="0.2">
      <c r="A16" s="66">
        <v>8</v>
      </c>
      <c r="B16" s="247" t="s">
        <v>35</v>
      </c>
      <c r="C16" s="69">
        <v>2673304</v>
      </c>
      <c r="D16" s="67">
        <v>27414</v>
      </c>
      <c r="E16" s="67">
        <v>737</v>
      </c>
      <c r="F16" s="67">
        <v>763</v>
      </c>
      <c r="G16" s="67">
        <v>28914</v>
      </c>
      <c r="H16" s="67">
        <v>72</v>
      </c>
      <c r="I16" s="67">
        <v>0</v>
      </c>
      <c r="J16" s="68">
        <v>72</v>
      </c>
      <c r="K16" s="67">
        <v>31187</v>
      </c>
      <c r="L16" s="67">
        <v>5583</v>
      </c>
      <c r="M16" s="67">
        <v>474</v>
      </c>
      <c r="N16" s="67">
        <v>203</v>
      </c>
      <c r="O16" s="68">
        <v>2739737</v>
      </c>
      <c r="P16" s="69">
        <v>50920</v>
      </c>
      <c r="Q16" s="67">
        <v>1238</v>
      </c>
      <c r="R16" s="67">
        <v>51307</v>
      </c>
      <c r="S16" s="67">
        <v>19742</v>
      </c>
      <c r="T16" s="67">
        <v>6</v>
      </c>
      <c r="U16" s="67">
        <v>123213</v>
      </c>
      <c r="V16" s="67">
        <v>532</v>
      </c>
      <c r="W16" s="67">
        <v>1646</v>
      </c>
      <c r="X16" s="67">
        <v>2068</v>
      </c>
      <c r="Y16" s="67">
        <v>139</v>
      </c>
      <c r="Z16" s="67">
        <v>2515576</v>
      </c>
      <c r="AA16" s="67">
        <v>96563</v>
      </c>
      <c r="AB16" s="68">
        <v>2612139</v>
      </c>
    </row>
    <row r="17" spans="1:28" ht="24" customHeight="1" x14ac:dyDescent="0.2">
      <c r="A17" s="66">
        <v>9</v>
      </c>
      <c r="B17" s="247" t="s">
        <v>36</v>
      </c>
      <c r="C17" s="69">
        <v>2293227</v>
      </c>
      <c r="D17" s="67">
        <v>10764</v>
      </c>
      <c r="E17" s="67">
        <v>1092</v>
      </c>
      <c r="F17" s="67">
        <v>0</v>
      </c>
      <c r="G17" s="67">
        <v>11856</v>
      </c>
      <c r="H17" s="67">
        <v>203</v>
      </c>
      <c r="I17" s="67">
        <v>0</v>
      </c>
      <c r="J17" s="68">
        <v>203</v>
      </c>
      <c r="K17" s="67">
        <v>1190</v>
      </c>
      <c r="L17" s="67">
        <v>1853</v>
      </c>
      <c r="M17" s="67">
        <v>847</v>
      </c>
      <c r="N17" s="67">
        <v>102</v>
      </c>
      <c r="O17" s="68">
        <v>2309278</v>
      </c>
      <c r="P17" s="69">
        <v>44624</v>
      </c>
      <c r="Q17" s="67">
        <v>674</v>
      </c>
      <c r="R17" s="67">
        <v>34655</v>
      </c>
      <c r="S17" s="67">
        <v>20114</v>
      </c>
      <c r="T17" s="67">
        <v>89</v>
      </c>
      <c r="U17" s="67">
        <v>100156</v>
      </c>
      <c r="V17" s="67">
        <v>261</v>
      </c>
      <c r="W17" s="67">
        <v>1597</v>
      </c>
      <c r="X17" s="67">
        <v>1917</v>
      </c>
      <c r="Y17" s="67">
        <v>490</v>
      </c>
      <c r="Z17" s="67">
        <v>2133231</v>
      </c>
      <c r="AA17" s="67">
        <v>71626</v>
      </c>
      <c r="AB17" s="68">
        <v>2204857</v>
      </c>
    </row>
    <row r="18" spans="1:28" ht="24" customHeight="1" x14ac:dyDescent="0.2">
      <c r="A18" s="66">
        <v>10</v>
      </c>
      <c r="B18" s="247" t="s">
        <v>184</v>
      </c>
      <c r="C18" s="69">
        <v>1021143</v>
      </c>
      <c r="D18" s="67">
        <v>11776</v>
      </c>
      <c r="E18" s="67">
        <v>1007</v>
      </c>
      <c r="F18" s="67">
        <v>0</v>
      </c>
      <c r="G18" s="67">
        <v>12783</v>
      </c>
      <c r="H18" s="67">
        <v>89</v>
      </c>
      <c r="I18" s="67">
        <v>0</v>
      </c>
      <c r="J18" s="68">
        <v>89</v>
      </c>
      <c r="K18" s="67">
        <v>4162</v>
      </c>
      <c r="L18" s="67">
        <v>2288</v>
      </c>
      <c r="M18" s="67">
        <v>232</v>
      </c>
      <c r="N18" s="67">
        <v>182</v>
      </c>
      <c r="O18" s="68">
        <v>1040879</v>
      </c>
      <c r="P18" s="69">
        <v>20973</v>
      </c>
      <c r="Q18" s="67">
        <v>838</v>
      </c>
      <c r="R18" s="67">
        <v>15960</v>
      </c>
      <c r="S18" s="67">
        <v>10311</v>
      </c>
      <c r="T18" s="67">
        <v>7</v>
      </c>
      <c r="U18" s="67">
        <v>48089</v>
      </c>
      <c r="V18" s="67">
        <v>146</v>
      </c>
      <c r="W18" s="67">
        <v>880</v>
      </c>
      <c r="X18" s="67">
        <v>691</v>
      </c>
      <c r="Y18" s="67">
        <v>0</v>
      </c>
      <c r="Z18" s="67">
        <v>960431</v>
      </c>
      <c r="AA18" s="67">
        <v>30642</v>
      </c>
      <c r="AB18" s="68">
        <v>991073</v>
      </c>
    </row>
    <row r="19" spans="1:28" ht="24" customHeight="1" x14ac:dyDescent="0.2">
      <c r="A19" s="66">
        <v>11</v>
      </c>
      <c r="B19" s="247" t="s">
        <v>176</v>
      </c>
      <c r="C19" s="69">
        <v>3964617</v>
      </c>
      <c r="D19" s="67">
        <v>48113</v>
      </c>
      <c r="E19" s="67">
        <v>2632</v>
      </c>
      <c r="F19" s="67">
        <v>401</v>
      </c>
      <c r="G19" s="67">
        <v>51146</v>
      </c>
      <c r="H19" s="67">
        <v>406</v>
      </c>
      <c r="I19" s="67">
        <v>0</v>
      </c>
      <c r="J19" s="68">
        <v>406</v>
      </c>
      <c r="K19" s="67">
        <v>506</v>
      </c>
      <c r="L19" s="67">
        <v>7802</v>
      </c>
      <c r="M19" s="67">
        <v>797</v>
      </c>
      <c r="N19" s="67">
        <v>486</v>
      </c>
      <c r="O19" s="68">
        <v>4025760</v>
      </c>
      <c r="P19" s="69">
        <v>74048</v>
      </c>
      <c r="Q19" s="67">
        <v>1533</v>
      </c>
      <c r="R19" s="67">
        <v>63112</v>
      </c>
      <c r="S19" s="67">
        <v>39098</v>
      </c>
      <c r="T19" s="67">
        <v>8</v>
      </c>
      <c r="U19" s="67">
        <v>177799</v>
      </c>
      <c r="V19" s="67">
        <v>690</v>
      </c>
      <c r="W19" s="67">
        <v>2402</v>
      </c>
      <c r="X19" s="67">
        <v>3363</v>
      </c>
      <c r="Y19" s="67">
        <v>36</v>
      </c>
      <c r="Z19" s="67">
        <v>3718309</v>
      </c>
      <c r="AA19" s="67">
        <v>123161</v>
      </c>
      <c r="AB19" s="68">
        <v>3841470</v>
      </c>
    </row>
    <row r="20" spans="1:28" ht="24" customHeight="1" x14ac:dyDescent="0.2">
      <c r="A20" s="70">
        <v>12</v>
      </c>
      <c r="B20" s="248" t="s">
        <v>177</v>
      </c>
      <c r="C20" s="69">
        <v>1518799</v>
      </c>
      <c r="D20" s="67">
        <v>14381</v>
      </c>
      <c r="E20" s="67">
        <v>1197</v>
      </c>
      <c r="F20" s="67">
        <v>168</v>
      </c>
      <c r="G20" s="67">
        <v>15746</v>
      </c>
      <c r="H20" s="67">
        <v>0</v>
      </c>
      <c r="I20" s="67">
        <v>0</v>
      </c>
      <c r="J20" s="68">
        <v>0</v>
      </c>
      <c r="K20" s="67">
        <v>4012</v>
      </c>
      <c r="L20" s="67">
        <v>2532</v>
      </c>
      <c r="M20" s="67">
        <v>251</v>
      </c>
      <c r="N20" s="67">
        <v>270</v>
      </c>
      <c r="O20" s="68">
        <v>1541610</v>
      </c>
      <c r="P20" s="69">
        <v>27285</v>
      </c>
      <c r="Q20" s="67">
        <v>706</v>
      </c>
      <c r="R20" s="67">
        <v>28660</v>
      </c>
      <c r="S20" s="67">
        <v>15000</v>
      </c>
      <c r="T20" s="67">
        <v>105</v>
      </c>
      <c r="U20" s="67">
        <v>71756</v>
      </c>
      <c r="V20" s="67">
        <v>276</v>
      </c>
      <c r="W20" s="67">
        <v>1272</v>
      </c>
      <c r="X20" s="67">
        <v>2262</v>
      </c>
      <c r="Y20" s="67">
        <v>0</v>
      </c>
      <c r="Z20" s="67">
        <v>1410019</v>
      </c>
      <c r="AA20" s="67">
        <v>56025</v>
      </c>
      <c r="AB20" s="68">
        <v>1466044</v>
      </c>
    </row>
    <row r="21" spans="1:28" ht="24" customHeight="1" x14ac:dyDescent="0.2">
      <c r="A21" s="71">
        <v>13</v>
      </c>
      <c r="B21" s="251" t="s">
        <v>200</v>
      </c>
      <c r="C21" s="69">
        <v>729549</v>
      </c>
      <c r="D21" s="67">
        <v>7168</v>
      </c>
      <c r="E21" s="67">
        <v>0</v>
      </c>
      <c r="F21" s="67">
        <v>0</v>
      </c>
      <c r="G21" s="67">
        <v>7168</v>
      </c>
      <c r="H21" s="67">
        <v>0</v>
      </c>
      <c r="I21" s="67">
        <v>0</v>
      </c>
      <c r="J21" s="68">
        <v>0</v>
      </c>
      <c r="K21" s="67">
        <v>125</v>
      </c>
      <c r="L21" s="67">
        <v>632</v>
      </c>
      <c r="M21" s="67">
        <v>19</v>
      </c>
      <c r="N21" s="67">
        <v>3</v>
      </c>
      <c r="O21" s="68">
        <v>737496</v>
      </c>
      <c r="P21" s="69">
        <v>16690</v>
      </c>
      <c r="Q21" s="67">
        <v>372</v>
      </c>
      <c r="R21" s="67">
        <v>7075</v>
      </c>
      <c r="S21" s="67">
        <v>4547</v>
      </c>
      <c r="T21" s="67">
        <v>0</v>
      </c>
      <c r="U21" s="67">
        <v>28684</v>
      </c>
      <c r="V21" s="67">
        <v>80</v>
      </c>
      <c r="W21" s="67">
        <v>268</v>
      </c>
      <c r="X21" s="67">
        <v>284</v>
      </c>
      <c r="Y21" s="67">
        <v>0</v>
      </c>
      <c r="Z21" s="67">
        <v>691698</v>
      </c>
      <c r="AA21" s="67">
        <v>16482</v>
      </c>
      <c r="AB21" s="68">
        <v>708180</v>
      </c>
    </row>
    <row r="22" spans="1:28" ht="24" customHeight="1" x14ac:dyDescent="0.2">
      <c r="A22" s="61">
        <v>14</v>
      </c>
      <c r="B22" s="276" t="s">
        <v>201</v>
      </c>
      <c r="C22" s="74">
        <v>2683185</v>
      </c>
      <c r="D22" s="72">
        <v>30788</v>
      </c>
      <c r="E22" s="72">
        <v>599</v>
      </c>
      <c r="F22" s="72">
        <v>0</v>
      </c>
      <c r="G22" s="72">
        <v>31387</v>
      </c>
      <c r="H22" s="72">
        <v>183</v>
      </c>
      <c r="I22" s="72">
        <v>0</v>
      </c>
      <c r="J22" s="73">
        <v>183</v>
      </c>
      <c r="K22" s="72">
        <v>570</v>
      </c>
      <c r="L22" s="72">
        <v>2979</v>
      </c>
      <c r="M22" s="72">
        <v>473</v>
      </c>
      <c r="N22" s="72">
        <v>165</v>
      </c>
      <c r="O22" s="73">
        <v>2718942</v>
      </c>
      <c r="P22" s="74">
        <v>37350</v>
      </c>
      <c r="Q22" s="72">
        <v>605</v>
      </c>
      <c r="R22" s="72">
        <v>30165</v>
      </c>
      <c r="S22" s="72">
        <v>56150</v>
      </c>
      <c r="T22" s="72">
        <v>101</v>
      </c>
      <c r="U22" s="72">
        <v>124371</v>
      </c>
      <c r="V22" s="72">
        <v>184</v>
      </c>
      <c r="W22" s="72">
        <v>1447</v>
      </c>
      <c r="X22" s="72">
        <v>2058</v>
      </c>
      <c r="Y22" s="72">
        <v>16</v>
      </c>
      <c r="Z22" s="72">
        <v>2528551</v>
      </c>
      <c r="AA22" s="72">
        <v>62315</v>
      </c>
      <c r="AB22" s="73">
        <v>2590866</v>
      </c>
    </row>
    <row r="23" spans="1:28" ht="24" customHeight="1" x14ac:dyDescent="0.2">
      <c r="A23" s="32"/>
      <c r="B23" s="40" t="s">
        <v>288</v>
      </c>
      <c r="C23" s="258">
        <f>SUM(C9:C22)</f>
        <v>62621983</v>
      </c>
      <c r="D23" s="75">
        <f>SUM(D9:D22)</f>
        <v>689746</v>
      </c>
      <c r="E23" s="75">
        <f t="shared" ref="E23:AB23" si="0">SUM(E9:E22)</f>
        <v>51313</v>
      </c>
      <c r="F23" s="75">
        <f t="shared" si="0"/>
        <v>4163</v>
      </c>
      <c r="G23" s="75">
        <f t="shared" si="0"/>
        <v>745222</v>
      </c>
      <c r="H23" s="75">
        <f t="shared" si="0"/>
        <v>13892</v>
      </c>
      <c r="I23" s="75">
        <f t="shared" si="0"/>
        <v>200</v>
      </c>
      <c r="J23" s="75">
        <f t="shared" si="0"/>
        <v>14092</v>
      </c>
      <c r="K23" s="75">
        <f t="shared" si="0"/>
        <v>112234</v>
      </c>
      <c r="L23" s="75">
        <f t="shared" si="0"/>
        <v>127101</v>
      </c>
      <c r="M23" s="75">
        <f t="shared" si="0"/>
        <v>15933</v>
      </c>
      <c r="N23" s="75">
        <f t="shared" si="0"/>
        <v>11258</v>
      </c>
      <c r="O23" s="75">
        <f t="shared" si="0"/>
        <v>63647823</v>
      </c>
      <c r="P23" s="75">
        <f t="shared" si="0"/>
        <v>1077422</v>
      </c>
      <c r="Q23" s="75">
        <f t="shared" si="0"/>
        <v>48931</v>
      </c>
      <c r="R23" s="75">
        <f t="shared" si="0"/>
        <v>963023</v>
      </c>
      <c r="S23" s="75">
        <f t="shared" si="0"/>
        <v>781843</v>
      </c>
      <c r="T23" s="75">
        <f t="shared" si="0"/>
        <v>1240</v>
      </c>
      <c r="U23" s="75">
        <f t="shared" si="0"/>
        <v>2872459</v>
      </c>
      <c r="V23" s="75">
        <f t="shared" si="0"/>
        <v>7746</v>
      </c>
      <c r="W23" s="75">
        <f t="shared" si="0"/>
        <v>58605</v>
      </c>
      <c r="X23" s="75">
        <f t="shared" si="0"/>
        <v>67092</v>
      </c>
      <c r="Y23" s="75">
        <f t="shared" si="0"/>
        <v>1756</v>
      </c>
      <c r="Z23" s="75">
        <f t="shared" si="0"/>
        <v>58915987</v>
      </c>
      <c r="AA23" s="75">
        <f t="shared" si="0"/>
        <v>1724178</v>
      </c>
      <c r="AB23" s="75">
        <f t="shared" si="0"/>
        <v>60640165</v>
      </c>
    </row>
    <row r="24" spans="1:28" ht="24" customHeight="1" x14ac:dyDescent="0.2">
      <c r="A24" s="62">
        <v>15</v>
      </c>
      <c r="B24" s="250" t="s">
        <v>180</v>
      </c>
      <c r="C24" s="78">
        <v>1175304</v>
      </c>
      <c r="D24" s="76">
        <v>6115</v>
      </c>
      <c r="E24" s="76">
        <v>3997</v>
      </c>
      <c r="F24" s="76">
        <v>809</v>
      </c>
      <c r="G24" s="76">
        <v>10921</v>
      </c>
      <c r="H24" s="76">
        <v>0</v>
      </c>
      <c r="I24" s="76">
        <v>1</v>
      </c>
      <c r="J24" s="77">
        <v>1</v>
      </c>
      <c r="K24" s="76">
        <v>4</v>
      </c>
      <c r="L24" s="76">
        <v>943</v>
      </c>
      <c r="M24" s="76">
        <v>218</v>
      </c>
      <c r="N24" s="76">
        <v>441</v>
      </c>
      <c r="O24" s="77">
        <v>1187832</v>
      </c>
      <c r="P24" s="78">
        <v>19858</v>
      </c>
      <c r="Q24" s="76">
        <v>449</v>
      </c>
      <c r="R24" s="76">
        <v>19471</v>
      </c>
      <c r="S24" s="76">
        <v>12580</v>
      </c>
      <c r="T24" s="76">
        <v>47</v>
      </c>
      <c r="U24" s="76">
        <v>52405</v>
      </c>
      <c r="V24" s="76">
        <v>182</v>
      </c>
      <c r="W24" s="76">
        <v>655</v>
      </c>
      <c r="X24" s="76">
        <v>341</v>
      </c>
      <c r="Y24" s="76">
        <v>0</v>
      </c>
      <c r="Z24" s="76">
        <v>1096797</v>
      </c>
      <c r="AA24" s="76">
        <v>37452</v>
      </c>
      <c r="AB24" s="77">
        <v>1134249</v>
      </c>
    </row>
    <row r="25" spans="1:28" ht="24" customHeight="1" x14ac:dyDescent="0.2">
      <c r="A25" s="66">
        <v>16</v>
      </c>
      <c r="B25" s="251" t="s">
        <v>38</v>
      </c>
      <c r="C25" s="69">
        <v>657768</v>
      </c>
      <c r="D25" s="67">
        <v>3027</v>
      </c>
      <c r="E25" s="67">
        <v>0</v>
      </c>
      <c r="F25" s="67">
        <v>0</v>
      </c>
      <c r="G25" s="67">
        <v>3027</v>
      </c>
      <c r="H25" s="67">
        <v>0</v>
      </c>
      <c r="I25" s="67">
        <v>0</v>
      </c>
      <c r="J25" s="68">
        <v>0</v>
      </c>
      <c r="K25" s="67">
        <v>199</v>
      </c>
      <c r="L25" s="67">
        <v>697</v>
      </c>
      <c r="M25" s="67">
        <v>92</v>
      </c>
      <c r="N25" s="67">
        <v>16</v>
      </c>
      <c r="O25" s="68">
        <v>661799</v>
      </c>
      <c r="P25" s="69">
        <v>14507</v>
      </c>
      <c r="Q25" s="67">
        <v>111</v>
      </c>
      <c r="R25" s="67">
        <v>10426</v>
      </c>
      <c r="S25" s="67">
        <v>3256</v>
      </c>
      <c r="T25" s="67">
        <v>0</v>
      </c>
      <c r="U25" s="67">
        <v>28300</v>
      </c>
      <c r="V25" s="67">
        <v>73</v>
      </c>
      <c r="W25" s="67">
        <v>321</v>
      </c>
      <c r="X25" s="67">
        <v>378</v>
      </c>
      <c r="Y25" s="67">
        <v>162</v>
      </c>
      <c r="Z25" s="67">
        <v>611541</v>
      </c>
      <c r="AA25" s="67">
        <v>21024</v>
      </c>
      <c r="AB25" s="68">
        <v>632565</v>
      </c>
    </row>
    <row r="26" spans="1:28" ht="24" customHeight="1" x14ac:dyDescent="0.2">
      <c r="A26" s="66">
        <v>17</v>
      </c>
      <c r="B26" s="251" t="s">
        <v>39</v>
      </c>
      <c r="C26" s="69">
        <v>322629</v>
      </c>
      <c r="D26" s="67">
        <v>2922</v>
      </c>
      <c r="E26" s="67">
        <v>0</v>
      </c>
      <c r="F26" s="67">
        <v>0</v>
      </c>
      <c r="G26" s="67">
        <v>2922</v>
      </c>
      <c r="H26" s="67">
        <v>0</v>
      </c>
      <c r="I26" s="67">
        <v>0</v>
      </c>
      <c r="J26" s="68">
        <v>0</v>
      </c>
      <c r="K26" s="67">
        <v>0</v>
      </c>
      <c r="L26" s="67">
        <v>148</v>
      </c>
      <c r="M26" s="67">
        <v>255</v>
      </c>
      <c r="N26" s="67">
        <v>21</v>
      </c>
      <c r="O26" s="68">
        <v>325975</v>
      </c>
      <c r="P26" s="69">
        <v>8184</v>
      </c>
      <c r="Q26" s="67">
        <v>99</v>
      </c>
      <c r="R26" s="67">
        <v>2006</v>
      </c>
      <c r="S26" s="67">
        <v>1034</v>
      </c>
      <c r="T26" s="67">
        <v>0</v>
      </c>
      <c r="U26" s="67">
        <v>11323</v>
      </c>
      <c r="V26" s="67">
        <v>66</v>
      </c>
      <c r="W26" s="67">
        <v>530</v>
      </c>
      <c r="X26" s="67">
        <v>381</v>
      </c>
      <c r="Y26" s="67">
        <v>0</v>
      </c>
      <c r="Z26" s="67">
        <v>308841</v>
      </c>
      <c r="AA26" s="67">
        <v>4834</v>
      </c>
      <c r="AB26" s="68">
        <v>313675</v>
      </c>
    </row>
    <row r="27" spans="1:28" ht="24" customHeight="1" x14ac:dyDescent="0.2">
      <c r="A27" s="66">
        <v>18</v>
      </c>
      <c r="B27" s="251" t="s">
        <v>40</v>
      </c>
      <c r="C27" s="69">
        <v>379669</v>
      </c>
      <c r="D27" s="67">
        <v>533</v>
      </c>
      <c r="E27" s="67">
        <v>0</v>
      </c>
      <c r="F27" s="67">
        <v>536</v>
      </c>
      <c r="G27" s="67">
        <v>1069</v>
      </c>
      <c r="H27" s="67">
        <v>0</v>
      </c>
      <c r="I27" s="67">
        <v>0</v>
      </c>
      <c r="J27" s="68">
        <v>0</v>
      </c>
      <c r="K27" s="67">
        <v>283</v>
      </c>
      <c r="L27" s="67">
        <v>88</v>
      </c>
      <c r="M27" s="67">
        <v>12</v>
      </c>
      <c r="N27" s="67">
        <v>2</v>
      </c>
      <c r="O27" s="68">
        <v>381123</v>
      </c>
      <c r="P27" s="69">
        <v>7506</v>
      </c>
      <c r="Q27" s="67">
        <v>70</v>
      </c>
      <c r="R27" s="67">
        <v>6179</v>
      </c>
      <c r="S27" s="67">
        <v>3085</v>
      </c>
      <c r="T27" s="67">
        <v>0</v>
      </c>
      <c r="U27" s="67">
        <v>16840</v>
      </c>
      <c r="V27" s="67">
        <v>42</v>
      </c>
      <c r="W27" s="67">
        <v>136</v>
      </c>
      <c r="X27" s="67">
        <v>125</v>
      </c>
      <c r="Y27" s="67">
        <v>0</v>
      </c>
      <c r="Z27" s="67">
        <v>352252</v>
      </c>
      <c r="AA27" s="67">
        <v>11728</v>
      </c>
      <c r="AB27" s="68">
        <v>363980</v>
      </c>
    </row>
    <row r="28" spans="1:28" ht="24" customHeight="1" x14ac:dyDescent="0.2">
      <c r="A28" s="66">
        <v>19</v>
      </c>
      <c r="B28" s="251" t="s">
        <v>41</v>
      </c>
      <c r="C28" s="69">
        <v>470178</v>
      </c>
      <c r="D28" s="67">
        <v>1354</v>
      </c>
      <c r="E28" s="67">
        <v>0</v>
      </c>
      <c r="F28" s="67">
        <v>0</v>
      </c>
      <c r="G28" s="67">
        <v>1354</v>
      </c>
      <c r="H28" s="67">
        <v>25</v>
      </c>
      <c r="I28" s="67">
        <v>0</v>
      </c>
      <c r="J28" s="68">
        <v>25</v>
      </c>
      <c r="K28" s="67">
        <v>0</v>
      </c>
      <c r="L28" s="67">
        <v>1668</v>
      </c>
      <c r="M28" s="67">
        <v>113</v>
      </c>
      <c r="N28" s="67">
        <v>133</v>
      </c>
      <c r="O28" s="68">
        <v>473471</v>
      </c>
      <c r="P28" s="69">
        <v>9725</v>
      </c>
      <c r="Q28" s="67">
        <v>153</v>
      </c>
      <c r="R28" s="67">
        <v>9363</v>
      </c>
      <c r="S28" s="67">
        <v>2811</v>
      </c>
      <c r="T28" s="67">
        <v>0</v>
      </c>
      <c r="U28" s="67">
        <v>22052</v>
      </c>
      <c r="V28" s="67">
        <v>65</v>
      </c>
      <c r="W28" s="67">
        <v>398</v>
      </c>
      <c r="X28" s="67">
        <v>1660</v>
      </c>
      <c r="Y28" s="67">
        <v>29</v>
      </c>
      <c r="Z28" s="67">
        <v>431380</v>
      </c>
      <c r="AA28" s="67">
        <v>17887</v>
      </c>
      <c r="AB28" s="68">
        <v>449267</v>
      </c>
    </row>
    <row r="29" spans="1:28" ht="24" customHeight="1" x14ac:dyDescent="0.2">
      <c r="A29" s="66">
        <v>20</v>
      </c>
      <c r="B29" s="251" t="s">
        <v>42</v>
      </c>
      <c r="C29" s="69">
        <v>1392479</v>
      </c>
      <c r="D29" s="67">
        <v>18868</v>
      </c>
      <c r="E29" s="67">
        <v>115</v>
      </c>
      <c r="F29" s="67">
        <v>356</v>
      </c>
      <c r="G29" s="67">
        <v>19339</v>
      </c>
      <c r="H29" s="67">
        <v>12</v>
      </c>
      <c r="I29" s="67">
        <v>0</v>
      </c>
      <c r="J29" s="68">
        <v>12</v>
      </c>
      <c r="K29" s="67">
        <v>896</v>
      </c>
      <c r="L29" s="67">
        <v>2467</v>
      </c>
      <c r="M29" s="67">
        <v>376</v>
      </c>
      <c r="N29" s="67">
        <v>197</v>
      </c>
      <c r="O29" s="68">
        <v>1415766</v>
      </c>
      <c r="P29" s="69">
        <v>24875</v>
      </c>
      <c r="Q29" s="67">
        <v>2376</v>
      </c>
      <c r="R29" s="67">
        <v>23097</v>
      </c>
      <c r="S29" s="67">
        <v>15315</v>
      </c>
      <c r="T29" s="67">
        <v>0</v>
      </c>
      <c r="U29" s="67">
        <v>65663</v>
      </c>
      <c r="V29" s="67">
        <v>79</v>
      </c>
      <c r="W29" s="67">
        <v>1413</v>
      </c>
      <c r="X29" s="67">
        <v>1966</v>
      </c>
      <c r="Y29" s="67">
        <v>42</v>
      </c>
      <c r="Z29" s="67">
        <v>1300865</v>
      </c>
      <c r="AA29" s="67">
        <v>45738</v>
      </c>
      <c r="AB29" s="68">
        <v>1346603</v>
      </c>
    </row>
    <row r="30" spans="1:28" ht="24" customHeight="1" x14ac:dyDescent="0.2">
      <c r="A30" s="66">
        <v>21</v>
      </c>
      <c r="B30" s="251" t="s">
        <v>43</v>
      </c>
      <c r="C30" s="69">
        <v>879327</v>
      </c>
      <c r="D30" s="67">
        <v>11777</v>
      </c>
      <c r="E30" s="67">
        <v>758</v>
      </c>
      <c r="F30" s="67">
        <v>0</v>
      </c>
      <c r="G30" s="67">
        <v>12535</v>
      </c>
      <c r="H30" s="67">
        <v>87</v>
      </c>
      <c r="I30" s="67">
        <v>0</v>
      </c>
      <c r="J30" s="68">
        <v>87</v>
      </c>
      <c r="K30" s="67">
        <v>1646</v>
      </c>
      <c r="L30" s="67">
        <v>1594</v>
      </c>
      <c r="M30" s="67">
        <v>309</v>
      </c>
      <c r="N30" s="67">
        <v>95</v>
      </c>
      <c r="O30" s="68">
        <v>895593</v>
      </c>
      <c r="P30" s="69">
        <v>16794</v>
      </c>
      <c r="Q30" s="67">
        <v>518</v>
      </c>
      <c r="R30" s="67">
        <v>16146</v>
      </c>
      <c r="S30" s="67">
        <v>9459</v>
      </c>
      <c r="T30" s="67">
        <v>0</v>
      </c>
      <c r="U30" s="67">
        <v>42917</v>
      </c>
      <c r="V30" s="67">
        <v>123</v>
      </c>
      <c r="W30" s="67">
        <v>1159</v>
      </c>
      <c r="X30" s="67">
        <v>577</v>
      </c>
      <c r="Y30" s="67">
        <v>0</v>
      </c>
      <c r="Z30" s="67">
        <v>820579</v>
      </c>
      <c r="AA30" s="67">
        <v>30238</v>
      </c>
      <c r="AB30" s="68">
        <v>850817</v>
      </c>
    </row>
    <row r="31" spans="1:28" ht="24" customHeight="1" x14ac:dyDescent="0.2">
      <c r="A31" s="66">
        <v>22</v>
      </c>
      <c r="B31" s="251" t="s">
        <v>44</v>
      </c>
      <c r="C31" s="69">
        <v>303273</v>
      </c>
      <c r="D31" s="67">
        <v>692</v>
      </c>
      <c r="E31" s="67">
        <v>0</v>
      </c>
      <c r="F31" s="67">
        <v>0</v>
      </c>
      <c r="G31" s="67">
        <v>692</v>
      </c>
      <c r="H31" s="67">
        <v>498</v>
      </c>
      <c r="I31" s="67">
        <v>0</v>
      </c>
      <c r="J31" s="68">
        <v>498</v>
      </c>
      <c r="K31" s="67">
        <v>26</v>
      </c>
      <c r="L31" s="67">
        <v>308</v>
      </c>
      <c r="M31" s="67">
        <v>65</v>
      </c>
      <c r="N31" s="67">
        <v>62</v>
      </c>
      <c r="O31" s="68">
        <v>304924</v>
      </c>
      <c r="P31" s="69">
        <v>7426</v>
      </c>
      <c r="Q31" s="67">
        <v>12</v>
      </c>
      <c r="R31" s="67">
        <v>2653</v>
      </c>
      <c r="S31" s="67">
        <v>2062</v>
      </c>
      <c r="T31" s="67">
        <v>0</v>
      </c>
      <c r="U31" s="67">
        <v>12153</v>
      </c>
      <c r="V31" s="67">
        <v>50</v>
      </c>
      <c r="W31" s="67">
        <v>134</v>
      </c>
      <c r="X31" s="67">
        <v>465</v>
      </c>
      <c r="Y31" s="67">
        <v>0</v>
      </c>
      <c r="Z31" s="67">
        <v>287129</v>
      </c>
      <c r="AA31" s="67">
        <v>4993</v>
      </c>
      <c r="AB31" s="68">
        <v>292122</v>
      </c>
    </row>
    <row r="32" spans="1:28" ht="24" customHeight="1" x14ac:dyDescent="0.2">
      <c r="A32" s="66">
        <v>23</v>
      </c>
      <c r="B32" s="251" t="s">
        <v>45</v>
      </c>
      <c r="C32" s="69">
        <v>1172127</v>
      </c>
      <c r="D32" s="67">
        <v>13022</v>
      </c>
      <c r="E32" s="67">
        <v>1667</v>
      </c>
      <c r="F32" s="67">
        <v>0</v>
      </c>
      <c r="G32" s="67">
        <v>14689</v>
      </c>
      <c r="H32" s="67">
        <v>153</v>
      </c>
      <c r="I32" s="67">
        <v>0</v>
      </c>
      <c r="J32" s="68">
        <v>153</v>
      </c>
      <c r="K32" s="67">
        <v>1386</v>
      </c>
      <c r="L32" s="67">
        <v>2427</v>
      </c>
      <c r="M32" s="67">
        <v>124</v>
      </c>
      <c r="N32" s="67">
        <v>214</v>
      </c>
      <c r="O32" s="68">
        <v>1191120</v>
      </c>
      <c r="P32" s="69">
        <v>19191</v>
      </c>
      <c r="Q32" s="67">
        <v>581</v>
      </c>
      <c r="R32" s="67">
        <v>14411</v>
      </c>
      <c r="S32" s="67">
        <v>16156</v>
      </c>
      <c r="T32" s="67">
        <v>0</v>
      </c>
      <c r="U32" s="67">
        <v>50339</v>
      </c>
      <c r="V32" s="67">
        <v>84</v>
      </c>
      <c r="W32" s="67">
        <v>858</v>
      </c>
      <c r="X32" s="67">
        <v>934</v>
      </c>
      <c r="Y32" s="67">
        <v>0</v>
      </c>
      <c r="Z32" s="67">
        <v>1108752</v>
      </c>
      <c r="AA32" s="67">
        <v>30153</v>
      </c>
      <c r="AB32" s="68">
        <v>1138905</v>
      </c>
    </row>
    <row r="33" spans="1:28" ht="24" customHeight="1" x14ac:dyDescent="0.2">
      <c r="A33" s="66">
        <v>24</v>
      </c>
      <c r="B33" s="251" t="s">
        <v>46</v>
      </c>
      <c r="C33" s="69">
        <v>631617</v>
      </c>
      <c r="D33" s="67">
        <v>12742</v>
      </c>
      <c r="E33" s="67">
        <v>1426</v>
      </c>
      <c r="F33" s="67">
        <v>29</v>
      </c>
      <c r="G33" s="67">
        <v>14197</v>
      </c>
      <c r="H33" s="67">
        <v>7</v>
      </c>
      <c r="I33" s="67">
        <v>0</v>
      </c>
      <c r="J33" s="68">
        <v>7</v>
      </c>
      <c r="K33" s="67">
        <v>565</v>
      </c>
      <c r="L33" s="67">
        <v>1132</v>
      </c>
      <c r="M33" s="67">
        <v>85</v>
      </c>
      <c r="N33" s="67">
        <v>12</v>
      </c>
      <c r="O33" s="68">
        <v>647615</v>
      </c>
      <c r="P33" s="69">
        <v>15481</v>
      </c>
      <c r="Q33" s="67">
        <v>482</v>
      </c>
      <c r="R33" s="67">
        <v>5560</v>
      </c>
      <c r="S33" s="67">
        <v>4788</v>
      </c>
      <c r="T33" s="67">
        <v>1</v>
      </c>
      <c r="U33" s="67">
        <v>26312</v>
      </c>
      <c r="V33" s="67">
        <v>112</v>
      </c>
      <c r="W33" s="67">
        <v>663</v>
      </c>
      <c r="X33" s="67">
        <v>801</v>
      </c>
      <c r="Y33" s="67">
        <v>0</v>
      </c>
      <c r="Z33" s="67">
        <v>607696</v>
      </c>
      <c r="AA33" s="67">
        <v>12031</v>
      </c>
      <c r="AB33" s="68">
        <v>619727</v>
      </c>
    </row>
    <row r="34" spans="1:28" ht="24" customHeight="1" x14ac:dyDescent="0.2">
      <c r="A34" s="70">
        <v>25</v>
      </c>
      <c r="B34" s="252" t="s">
        <v>202</v>
      </c>
      <c r="C34" s="74">
        <v>416143</v>
      </c>
      <c r="D34" s="72">
        <v>1206</v>
      </c>
      <c r="E34" s="72">
        <v>0</v>
      </c>
      <c r="F34" s="72">
        <v>0</v>
      </c>
      <c r="G34" s="72">
        <v>1206</v>
      </c>
      <c r="H34" s="72">
        <v>132</v>
      </c>
      <c r="I34" s="72">
        <v>0</v>
      </c>
      <c r="J34" s="73">
        <v>132</v>
      </c>
      <c r="K34" s="123">
        <v>9</v>
      </c>
      <c r="L34" s="123">
        <v>868</v>
      </c>
      <c r="M34" s="123">
        <v>231</v>
      </c>
      <c r="N34" s="72">
        <v>121</v>
      </c>
      <c r="O34" s="73">
        <v>418710</v>
      </c>
      <c r="P34" s="74">
        <v>10959</v>
      </c>
      <c r="Q34" s="72">
        <v>30</v>
      </c>
      <c r="R34" s="72">
        <v>4247</v>
      </c>
      <c r="S34" s="72">
        <v>1782</v>
      </c>
      <c r="T34" s="72">
        <v>0</v>
      </c>
      <c r="U34" s="72">
        <v>17018</v>
      </c>
      <c r="V34" s="72">
        <v>116</v>
      </c>
      <c r="W34" s="72">
        <v>309</v>
      </c>
      <c r="X34" s="72">
        <v>350</v>
      </c>
      <c r="Y34" s="72">
        <v>0</v>
      </c>
      <c r="Z34" s="72">
        <v>392483</v>
      </c>
      <c r="AA34" s="72">
        <v>8434</v>
      </c>
      <c r="AB34" s="73">
        <v>400917</v>
      </c>
    </row>
    <row r="35" spans="1:28" ht="24" customHeight="1" x14ac:dyDescent="0.2">
      <c r="A35" s="79"/>
      <c r="B35" s="253" t="s">
        <v>289</v>
      </c>
      <c r="C35" s="258">
        <f>SUM(C24:C34)</f>
        <v>7800514</v>
      </c>
      <c r="D35" s="75">
        <f>SUM(D24:D34)</f>
        <v>72258</v>
      </c>
      <c r="E35" s="75">
        <f t="shared" ref="E35:AB35" si="1">SUM(E24:E34)</f>
        <v>7963</v>
      </c>
      <c r="F35" s="75">
        <f t="shared" si="1"/>
        <v>1730</v>
      </c>
      <c r="G35" s="75">
        <f t="shared" si="1"/>
        <v>81951</v>
      </c>
      <c r="H35" s="75">
        <f t="shared" si="1"/>
        <v>914</v>
      </c>
      <c r="I35" s="75">
        <f t="shared" si="1"/>
        <v>1</v>
      </c>
      <c r="J35" s="75">
        <f t="shared" si="1"/>
        <v>915</v>
      </c>
      <c r="K35" s="75">
        <f t="shared" si="1"/>
        <v>5014</v>
      </c>
      <c r="L35" s="75">
        <f t="shared" si="1"/>
        <v>12340</v>
      </c>
      <c r="M35" s="75">
        <f t="shared" si="1"/>
        <v>1880</v>
      </c>
      <c r="N35" s="75">
        <f t="shared" si="1"/>
        <v>1314</v>
      </c>
      <c r="O35" s="75">
        <f t="shared" si="1"/>
        <v>7903928</v>
      </c>
      <c r="P35" s="75">
        <f t="shared" si="1"/>
        <v>154506</v>
      </c>
      <c r="Q35" s="75">
        <f t="shared" si="1"/>
        <v>4881</v>
      </c>
      <c r="R35" s="75">
        <f t="shared" si="1"/>
        <v>113559</v>
      </c>
      <c r="S35" s="75">
        <f t="shared" si="1"/>
        <v>72328</v>
      </c>
      <c r="T35" s="75">
        <f t="shared" si="1"/>
        <v>48</v>
      </c>
      <c r="U35" s="75">
        <f t="shared" si="1"/>
        <v>345322</v>
      </c>
      <c r="V35" s="75">
        <f t="shared" si="1"/>
        <v>992</v>
      </c>
      <c r="W35" s="75">
        <f t="shared" si="1"/>
        <v>6576</v>
      </c>
      <c r="X35" s="75">
        <f t="shared" si="1"/>
        <v>7978</v>
      </c>
      <c r="Y35" s="75">
        <f t="shared" si="1"/>
        <v>233</v>
      </c>
      <c r="Z35" s="75">
        <f t="shared" si="1"/>
        <v>7318315</v>
      </c>
      <c r="AA35" s="75">
        <f t="shared" si="1"/>
        <v>224512</v>
      </c>
      <c r="AB35" s="75">
        <f t="shared" si="1"/>
        <v>7542827</v>
      </c>
    </row>
    <row r="36" spans="1:28" ht="24" customHeight="1" thickBot="1" x14ac:dyDescent="0.2">
      <c r="A36" s="80"/>
      <c r="B36" s="254" t="s">
        <v>47</v>
      </c>
      <c r="C36" s="259">
        <f>SUM(C35,C23)</f>
        <v>70422497</v>
      </c>
      <c r="D36" s="81">
        <f>SUM(D35,D23)</f>
        <v>762004</v>
      </c>
      <c r="E36" s="81">
        <f t="shared" ref="E36:AB36" si="2">SUM(E35,E23)</f>
        <v>59276</v>
      </c>
      <c r="F36" s="81">
        <f t="shared" si="2"/>
        <v>5893</v>
      </c>
      <c r="G36" s="81">
        <f t="shared" si="2"/>
        <v>827173</v>
      </c>
      <c r="H36" s="81">
        <f t="shared" si="2"/>
        <v>14806</v>
      </c>
      <c r="I36" s="81">
        <f t="shared" si="2"/>
        <v>201</v>
      </c>
      <c r="J36" s="81">
        <f t="shared" si="2"/>
        <v>15007</v>
      </c>
      <c r="K36" s="81">
        <f t="shared" si="2"/>
        <v>117248</v>
      </c>
      <c r="L36" s="81">
        <f t="shared" si="2"/>
        <v>139441</v>
      </c>
      <c r="M36" s="81">
        <f t="shared" si="2"/>
        <v>17813</v>
      </c>
      <c r="N36" s="81">
        <f t="shared" si="2"/>
        <v>12572</v>
      </c>
      <c r="O36" s="81">
        <f t="shared" si="2"/>
        <v>71551751</v>
      </c>
      <c r="P36" s="81">
        <f t="shared" si="2"/>
        <v>1231928</v>
      </c>
      <c r="Q36" s="81">
        <f t="shared" si="2"/>
        <v>53812</v>
      </c>
      <c r="R36" s="81">
        <f t="shared" si="2"/>
        <v>1076582</v>
      </c>
      <c r="S36" s="81">
        <f t="shared" si="2"/>
        <v>854171</v>
      </c>
      <c r="T36" s="81">
        <f t="shared" si="2"/>
        <v>1288</v>
      </c>
      <c r="U36" s="81">
        <f t="shared" si="2"/>
        <v>3217781</v>
      </c>
      <c r="V36" s="81">
        <f t="shared" si="2"/>
        <v>8738</v>
      </c>
      <c r="W36" s="81">
        <f t="shared" si="2"/>
        <v>65181</v>
      </c>
      <c r="X36" s="81">
        <f t="shared" si="2"/>
        <v>75070</v>
      </c>
      <c r="Y36" s="81">
        <f t="shared" si="2"/>
        <v>1989</v>
      </c>
      <c r="Z36" s="81">
        <f t="shared" si="2"/>
        <v>66234302</v>
      </c>
      <c r="AA36" s="81">
        <f t="shared" si="2"/>
        <v>1948690</v>
      </c>
      <c r="AB36" s="81">
        <f t="shared" si="2"/>
        <v>68182992</v>
      </c>
    </row>
    <row r="38" spans="1:28" x14ac:dyDescent="0.15">
      <c r="B38" s="157" t="s">
        <v>445</v>
      </c>
      <c r="C38" s="7">
        <f>SUM(C9:C22,C24:C34)</f>
        <v>70422497</v>
      </c>
      <c r="D38" s="7">
        <f>SUM(D9:D22,D24:D34)</f>
        <v>762004</v>
      </c>
      <c r="E38" s="7">
        <f>SUM(E9:E22,E24:E34)</f>
        <v>59276</v>
      </c>
      <c r="F38" s="7">
        <f>SUM(F9:F22,F24:F34)</f>
        <v>5893</v>
      </c>
      <c r="G38" s="7">
        <f>SUM(D38:F38)</f>
        <v>827173</v>
      </c>
      <c r="H38" s="7">
        <f>SUM(H9:H22,H24:H34)</f>
        <v>14806</v>
      </c>
      <c r="I38" s="7">
        <f>SUM(I9:I22,I24:I34)</f>
        <v>201</v>
      </c>
      <c r="J38" s="7">
        <f>SUM(H38:I38)</f>
        <v>15007</v>
      </c>
      <c r="K38" s="7">
        <f>SUM(K9:K22,K24:K34)</f>
        <v>117248</v>
      </c>
      <c r="L38" s="7">
        <f>SUM(L9:L22,L24:L34)</f>
        <v>139441</v>
      </c>
      <c r="M38" s="7">
        <f>SUM(M9:M22,M24:M34)</f>
        <v>17813</v>
      </c>
      <c r="N38" s="7">
        <f>SUM(N9:N22,N24:N34)</f>
        <v>12572</v>
      </c>
      <c r="O38" s="7">
        <f>SUM(C38,G38,J38,K38:N38)</f>
        <v>71551751</v>
      </c>
      <c r="P38" s="7">
        <f>SUM(P9:P22,P24:P34)</f>
        <v>1231928</v>
      </c>
      <c r="Q38" s="7">
        <f>SUM(Q9:Q22,Q24:Q34)</f>
        <v>53812</v>
      </c>
      <c r="R38" s="7">
        <f>SUM(R9:R22,R24:R34)</f>
        <v>1076582</v>
      </c>
      <c r="S38" s="7">
        <f>SUM(S9:S22,S24:S34)</f>
        <v>854171</v>
      </c>
      <c r="T38" s="7">
        <f>SUM(T9:T22,T24:T34)</f>
        <v>1288</v>
      </c>
      <c r="U38" s="7">
        <f>SUM(P38:T38)</f>
        <v>3217781</v>
      </c>
      <c r="V38" s="7">
        <f t="shared" ref="V38:AA38" si="3">SUM(V9:V22,V24:V34)</f>
        <v>8738</v>
      </c>
      <c r="W38" s="7">
        <f t="shared" si="3"/>
        <v>65181</v>
      </c>
      <c r="X38" s="7">
        <f t="shared" si="3"/>
        <v>75070</v>
      </c>
      <c r="Y38" s="7">
        <f t="shared" si="3"/>
        <v>1989</v>
      </c>
      <c r="Z38" s="7">
        <f t="shared" si="3"/>
        <v>66234302</v>
      </c>
      <c r="AA38" s="7">
        <f t="shared" si="3"/>
        <v>1948690</v>
      </c>
      <c r="AB38" s="7">
        <f>SUM(Z38:AA38)</f>
        <v>68182992</v>
      </c>
    </row>
    <row r="39" spans="1:28" x14ac:dyDescent="0.15">
      <c r="C39" s="7">
        <f>C36-C38</f>
        <v>0</v>
      </c>
      <c r="D39" s="7">
        <f t="shared" ref="D39:AB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>L36-L38</f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5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7"/>
  <sheetViews>
    <sheetView tabSelected="1" view="pageBreakPreview" zoomScale="50" zoomScaleNormal="100" zoomScaleSheetLayoutView="50" workbookViewId="0">
      <pane xSplit="2" ySplit="8" topLeftCell="F9" activePane="bottomRight" state="frozen"/>
      <selection pane="topRight"/>
      <selection pane="bottomLeft"/>
      <selection pane="bottomRight" activeCell="O12" sqref="O12"/>
    </sheetView>
  </sheetViews>
  <sheetFormatPr defaultColWidth="11" defaultRowHeight="18" x14ac:dyDescent="0.15"/>
  <cols>
    <col min="1" max="1" width="4.25" style="7" customWidth="1"/>
    <col min="2" max="2" width="13.875" style="7" customWidth="1"/>
    <col min="3" max="13" width="20.625" style="7" customWidth="1"/>
    <col min="14" max="18" width="21.625" style="7" customWidth="1"/>
    <col min="19" max="28" width="20.625" style="7" customWidth="1"/>
    <col min="29" max="16384" width="11" style="7"/>
  </cols>
  <sheetData>
    <row r="1" spans="1:28" ht="20.100000000000001" customHeight="1" x14ac:dyDescent="0.15"/>
    <row r="2" spans="1:28" ht="20.100000000000001" customHeight="1" x14ac:dyDescent="0.15">
      <c r="B2" s="25"/>
      <c r="C2" s="288" t="s">
        <v>654</v>
      </c>
      <c r="D2" s="24"/>
      <c r="K2" s="455" t="str">
        <f>C2</f>
        <v>第１８表  平成２９年度市町村民税の法人税割額及び法人均等割額</v>
      </c>
      <c r="S2" s="288" t="str">
        <f>C2</f>
        <v>第１８表  平成２９年度市町村民税の法人税割額及び法人均等割額</v>
      </c>
    </row>
    <row r="3" spans="1:28" s="26" customFormat="1" ht="20.100000000000001" customHeight="1" thickBot="1" x14ac:dyDescent="0.2">
      <c r="C3" s="289" t="s">
        <v>0</v>
      </c>
      <c r="J3" s="26" t="s">
        <v>670</v>
      </c>
      <c r="K3" s="26" t="s">
        <v>672</v>
      </c>
      <c r="N3" s="157"/>
      <c r="O3" s="157"/>
      <c r="P3" s="157"/>
      <c r="Q3" s="157"/>
      <c r="R3" s="157" t="s">
        <v>669</v>
      </c>
      <c r="S3" s="289" t="s">
        <v>298</v>
      </c>
      <c r="AB3" s="157" t="s">
        <v>70</v>
      </c>
    </row>
    <row r="4" spans="1:28" ht="25.5" customHeight="1" x14ac:dyDescent="0.15">
      <c r="A4" s="27"/>
      <c r="B4" s="243"/>
      <c r="C4" s="131"/>
      <c r="D4" s="28"/>
      <c r="E4" s="450" t="s">
        <v>671</v>
      </c>
      <c r="F4" s="451"/>
      <c r="G4" s="451"/>
      <c r="H4" s="451"/>
      <c r="I4" s="451"/>
      <c r="J4" s="452"/>
      <c r="K4" s="453" t="s">
        <v>671</v>
      </c>
      <c r="L4" s="430"/>
      <c r="M4" s="430"/>
      <c r="N4" s="430"/>
      <c r="O4" s="430"/>
      <c r="P4" s="430"/>
      <c r="Q4" s="430"/>
      <c r="R4" s="454"/>
      <c r="S4" s="229" t="s">
        <v>156</v>
      </c>
      <c r="T4" s="229"/>
      <c r="U4" s="229"/>
      <c r="V4" s="229"/>
      <c r="W4" s="229"/>
      <c r="X4" s="229"/>
      <c r="Y4" s="229"/>
      <c r="Z4" s="229"/>
      <c r="AA4" s="229"/>
      <c r="AB4" s="256"/>
    </row>
    <row r="5" spans="1:28" ht="25.5" customHeight="1" x14ac:dyDescent="0.2">
      <c r="A5" s="32"/>
      <c r="B5" s="244"/>
      <c r="C5" s="32"/>
      <c r="D5" s="34" t="s">
        <v>168</v>
      </c>
      <c r="E5" s="275" t="s">
        <v>157</v>
      </c>
      <c r="F5" s="36"/>
      <c r="G5" s="37" t="s">
        <v>158</v>
      </c>
      <c r="H5" s="37" t="s">
        <v>656</v>
      </c>
      <c r="I5" s="431" t="s">
        <v>230</v>
      </c>
      <c r="J5" s="175" t="s">
        <v>231</v>
      </c>
      <c r="K5" s="35" t="s">
        <v>159</v>
      </c>
      <c r="L5" s="35"/>
      <c r="M5" s="35"/>
      <c r="N5" s="432"/>
      <c r="O5" s="160" t="s">
        <v>659</v>
      </c>
      <c r="P5" s="109" t="s">
        <v>666</v>
      </c>
      <c r="Q5" s="109" t="s">
        <v>667</v>
      </c>
      <c r="R5" s="421" t="s">
        <v>659</v>
      </c>
      <c r="S5" s="307" t="s">
        <v>160</v>
      </c>
      <c r="T5" s="312" t="s">
        <v>160</v>
      </c>
      <c r="U5" s="313" t="s">
        <v>160</v>
      </c>
      <c r="V5" s="314" t="s">
        <v>160</v>
      </c>
      <c r="W5" s="315" t="s">
        <v>160</v>
      </c>
      <c r="X5" s="315" t="s">
        <v>160</v>
      </c>
      <c r="Y5" s="315" t="s">
        <v>160</v>
      </c>
      <c r="Z5" s="315" t="s">
        <v>160</v>
      </c>
      <c r="AA5" s="316" t="s">
        <v>442</v>
      </c>
      <c r="AB5" s="284"/>
    </row>
    <row r="6" spans="1:28" ht="25.5" customHeight="1" x14ac:dyDescent="0.2">
      <c r="A6" s="42" t="s">
        <v>9</v>
      </c>
      <c r="B6" s="245"/>
      <c r="C6" s="283" t="s">
        <v>232</v>
      </c>
      <c r="D6" s="44" t="s">
        <v>169</v>
      </c>
      <c r="E6" s="43" t="s">
        <v>161</v>
      </c>
      <c r="F6" s="45" t="s">
        <v>173</v>
      </c>
      <c r="G6" s="44"/>
      <c r="H6" s="44" t="s">
        <v>655</v>
      </c>
      <c r="I6" s="46" t="s">
        <v>175</v>
      </c>
      <c r="J6" s="151" t="s">
        <v>233</v>
      </c>
      <c r="K6" s="43"/>
      <c r="L6" s="45" t="s">
        <v>170</v>
      </c>
      <c r="M6" s="49" t="s">
        <v>171</v>
      </c>
      <c r="N6" s="433"/>
      <c r="O6" s="43" t="s">
        <v>660</v>
      </c>
      <c r="P6" s="47"/>
      <c r="Q6" s="47"/>
      <c r="R6" s="449" t="s">
        <v>668</v>
      </c>
      <c r="S6" s="35" t="s">
        <v>547</v>
      </c>
      <c r="T6" s="50" t="s">
        <v>548</v>
      </c>
      <c r="U6" s="51" t="s">
        <v>549</v>
      </c>
      <c r="V6" s="35" t="s">
        <v>550</v>
      </c>
      <c r="W6" s="39" t="s">
        <v>551</v>
      </c>
      <c r="X6" s="39" t="s">
        <v>552</v>
      </c>
      <c r="Y6" s="39" t="s">
        <v>553</v>
      </c>
      <c r="Z6" s="39" t="s">
        <v>554</v>
      </c>
      <c r="AA6" s="52" t="s">
        <v>555</v>
      </c>
      <c r="AB6" s="285" t="s">
        <v>444</v>
      </c>
    </row>
    <row r="7" spans="1:28" ht="25.5" customHeight="1" x14ac:dyDescent="0.2">
      <c r="A7" s="32"/>
      <c r="B7" s="40"/>
      <c r="C7" s="283"/>
      <c r="D7" s="44"/>
      <c r="E7" s="53"/>
      <c r="F7" s="50" t="s">
        <v>174</v>
      </c>
      <c r="G7" s="50"/>
      <c r="H7" s="50"/>
      <c r="I7" s="46"/>
      <c r="J7" s="179"/>
      <c r="K7" s="35"/>
      <c r="L7" s="50"/>
      <c r="M7" s="50" t="s">
        <v>172</v>
      </c>
      <c r="N7" s="434" t="s">
        <v>170</v>
      </c>
      <c r="O7" s="43" t="s">
        <v>661</v>
      </c>
      <c r="P7" s="47"/>
      <c r="Q7" s="47"/>
      <c r="R7" s="449"/>
      <c r="S7" s="448" t="s">
        <v>162</v>
      </c>
      <c r="T7" s="297" t="s">
        <v>162</v>
      </c>
      <c r="U7" s="317" t="s">
        <v>162</v>
      </c>
      <c r="V7" s="296" t="s">
        <v>162</v>
      </c>
      <c r="W7" s="318" t="s">
        <v>162</v>
      </c>
      <c r="X7" s="318" t="s">
        <v>162</v>
      </c>
      <c r="Y7" s="318" t="s">
        <v>162</v>
      </c>
      <c r="Z7" s="318" t="s">
        <v>162</v>
      </c>
      <c r="AA7" s="306" t="s">
        <v>443</v>
      </c>
      <c r="AB7" s="116"/>
    </row>
    <row r="8" spans="1:28" s="337" customFormat="1" ht="25.5" customHeight="1" x14ac:dyDescent="0.2">
      <c r="A8" s="334"/>
      <c r="B8" s="335"/>
      <c r="C8" s="321" t="s">
        <v>340</v>
      </c>
      <c r="D8" s="14" t="s">
        <v>341</v>
      </c>
      <c r="E8" s="15" t="s">
        <v>342</v>
      </c>
      <c r="F8" s="14" t="s">
        <v>343</v>
      </c>
      <c r="G8" s="14" t="s">
        <v>344</v>
      </c>
      <c r="H8" s="14" t="s">
        <v>657</v>
      </c>
      <c r="I8" s="8" t="s">
        <v>345</v>
      </c>
      <c r="J8" s="10" t="s">
        <v>346</v>
      </c>
      <c r="K8" s="15" t="s">
        <v>347</v>
      </c>
      <c r="L8" s="14" t="s">
        <v>348</v>
      </c>
      <c r="M8" s="14" t="s">
        <v>658</v>
      </c>
      <c r="N8" s="355" t="s">
        <v>546</v>
      </c>
      <c r="O8" s="9" t="s">
        <v>662</v>
      </c>
      <c r="P8" s="11" t="s">
        <v>663</v>
      </c>
      <c r="Q8" s="11" t="s">
        <v>664</v>
      </c>
      <c r="R8" s="354" t="s">
        <v>665</v>
      </c>
      <c r="S8" s="17" t="s">
        <v>349</v>
      </c>
      <c r="T8" s="14" t="s">
        <v>350</v>
      </c>
      <c r="U8" s="355" t="s">
        <v>351</v>
      </c>
      <c r="V8" s="17" t="s">
        <v>352</v>
      </c>
      <c r="W8" s="348" t="s">
        <v>353</v>
      </c>
      <c r="X8" s="348" t="s">
        <v>354</v>
      </c>
      <c r="Y8" s="19" t="s">
        <v>355</v>
      </c>
      <c r="Z8" s="348" t="s">
        <v>356</v>
      </c>
      <c r="AA8" s="348" t="s">
        <v>357</v>
      </c>
      <c r="AB8" s="356" t="s">
        <v>358</v>
      </c>
    </row>
    <row r="9" spans="1:28" ht="25.5" customHeight="1" x14ac:dyDescent="0.2">
      <c r="A9" s="62">
        <v>1</v>
      </c>
      <c r="B9" s="246" t="s">
        <v>28</v>
      </c>
      <c r="C9" s="65">
        <v>3747</v>
      </c>
      <c r="D9" s="63">
        <v>21</v>
      </c>
      <c r="E9" s="63">
        <v>30115509</v>
      </c>
      <c r="F9" s="63">
        <v>9817481</v>
      </c>
      <c r="G9" s="63">
        <v>7751470</v>
      </c>
      <c r="H9" s="76">
        <v>262</v>
      </c>
      <c r="I9" s="63">
        <v>44951</v>
      </c>
      <c r="J9" s="63">
        <v>0</v>
      </c>
      <c r="K9" s="241">
        <v>7706257</v>
      </c>
      <c r="L9" s="63">
        <v>2448816</v>
      </c>
      <c r="M9" s="63">
        <v>1528455</v>
      </c>
      <c r="N9" s="435">
        <v>485716</v>
      </c>
      <c r="O9" s="405">
        <v>0</v>
      </c>
      <c r="P9" s="442">
        <v>0</v>
      </c>
      <c r="Q9" s="442">
        <v>0</v>
      </c>
      <c r="R9" s="171">
        <v>262</v>
      </c>
      <c r="S9" s="241">
        <v>455970</v>
      </c>
      <c r="T9" s="63">
        <v>100029</v>
      </c>
      <c r="U9" s="63">
        <v>427600</v>
      </c>
      <c r="V9" s="63">
        <v>48722</v>
      </c>
      <c r="W9" s="63">
        <v>138193</v>
      </c>
      <c r="X9" s="63">
        <v>42669</v>
      </c>
      <c r="Y9" s="63">
        <v>329849</v>
      </c>
      <c r="Z9" s="63">
        <v>16818</v>
      </c>
      <c r="AA9" s="63">
        <v>645964</v>
      </c>
      <c r="AB9" s="64">
        <v>2205814</v>
      </c>
    </row>
    <row r="10" spans="1:28" ht="25.5" customHeight="1" x14ac:dyDescent="0.2">
      <c r="A10" s="66">
        <v>2</v>
      </c>
      <c r="B10" s="247" t="s">
        <v>29</v>
      </c>
      <c r="C10" s="69">
        <v>1005</v>
      </c>
      <c r="D10" s="67">
        <v>5</v>
      </c>
      <c r="E10" s="67">
        <v>3337307</v>
      </c>
      <c r="F10" s="67">
        <v>484691</v>
      </c>
      <c r="G10" s="67">
        <v>841627</v>
      </c>
      <c r="H10" s="67">
        <v>62</v>
      </c>
      <c r="I10" s="67">
        <v>15685</v>
      </c>
      <c r="J10" s="67">
        <v>0</v>
      </c>
      <c r="K10" s="168">
        <v>825880</v>
      </c>
      <c r="L10" s="67">
        <v>164955</v>
      </c>
      <c r="M10" s="67">
        <v>163812</v>
      </c>
      <c r="N10" s="436">
        <v>32718</v>
      </c>
      <c r="O10" s="402">
        <v>0</v>
      </c>
      <c r="P10" s="443">
        <v>0</v>
      </c>
      <c r="Q10" s="443">
        <v>0</v>
      </c>
      <c r="R10" s="168">
        <v>62</v>
      </c>
      <c r="S10" s="168">
        <v>88842</v>
      </c>
      <c r="T10" s="67">
        <v>26430</v>
      </c>
      <c r="U10" s="67">
        <v>64507</v>
      </c>
      <c r="V10" s="67">
        <v>8376</v>
      </c>
      <c r="W10" s="67">
        <v>21818</v>
      </c>
      <c r="X10" s="67">
        <v>12450</v>
      </c>
      <c r="Y10" s="67">
        <v>89979</v>
      </c>
      <c r="Z10" s="67">
        <v>5184</v>
      </c>
      <c r="AA10" s="67">
        <v>194010</v>
      </c>
      <c r="AB10" s="68">
        <v>511596</v>
      </c>
    </row>
    <row r="11" spans="1:28" ht="25.5" customHeight="1" x14ac:dyDescent="0.2">
      <c r="A11" s="66">
        <v>3</v>
      </c>
      <c r="B11" s="247" t="s">
        <v>30</v>
      </c>
      <c r="C11" s="69">
        <v>952</v>
      </c>
      <c r="D11" s="67">
        <v>1</v>
      </c>
      <c r="E11" s="67">
        <v>2327462</v>
      </c>
      <c r="F11" s="67">
        <v>132720</v>
      </c>
      <c r="G11" s="67">
        <v>983253</v>
      </c>
      <c r="H11" s="67">
        <v>4</v>
      </c>
      <c r="I11" s="67">
        <v>102535</v>
      </c>
      <c r="J11" s="67">
        <v>0</v>
      </c>
      <c r="K11" s="168">
        <v>880714</v>
      </c>
      <c r="L11" s="67">
        <v>86439</v>
      </c>
      <c r="M11" s="67">
        <v>174688</v>
      </c>
      <c r="N11" s="436">
        <v>17145</v>
      </c>
      <c r="O11" s="402">
        <v>0</v>
      </c>
      <c r="P11" s="443">
        <v>0</v>
      </c>
      <c r="Q11" s="443">
        <v>0</v>
      </c>
      <c r="R11" s="168">
        <v>4</v>
      </c>
      <c r="S11" s="168">
        <v>102828</v>
      </c>
      <c r="T11" s="67">
        <v>21279</v>
      </c>
      <c r="U11" s="67">
        <v>61093</v>
      </c>
      <c r="V11" s="67">
        <v>16000</v>
      </c>
      <c r="W11" s="67">
        <v>20086</v>
      </c>
      <c r="X11" s="67">
        <v>9783</v>
      </c>
      <c r="Y11" s="67">
        <v>84511</v>
      </c>
      <c r="Z11" s="67">
        <v>4584</v>
      </c>
      <c r="AA11" s="67">
        <v>173755</v>
      </c>
      <c r="AB11" s="68">
        <v>493919</v>
      </c>
    </row>
    <row r="12" spans="1:28" ht="25.5" customHeight="1" x14ac:dyDescent="0.2">
      <c r="A12" s="66">
        <v>4</v>
      </c>
      <c r="B12" s="247" t="s">
        <v>31</v>
      </c>
      <c r="C12" s="69">
        <v>757</v>
      </c>
      <c r="D12" s="67">
        <v>1</v>
      </c>
      <c r="E12" s="67">
        <v>2325651</v>
      </c>
      <c r="F12" s="67">
        <v>18239</v>
      </c>
      <c r="G12" s="67">
        <v>1133501</v>
      </c>
      <c r="H12" s="67">
        <v>19</v>
      </c>
      <c r="I12" s="67">
        <v>5327</v>
      </c>
      <c r="J12" s="67">
        <v>0</v>
      </c>
      <c r="K12" s="168">
        <v>1128155</v>
      </c>
      <c r="L12" s="67">
        <v>142710</v>
      </c>
      <c r="M12" s="67">
        <v>223767</v>
      </c>
      <c r="N12" s="436">
        <v>28306</v>
      </c>
      <c r="O12" s="402">
        <v>0</v>
      </c>
      <c r="P12" s="443">
        <v>0</v>
      </c>
      <c r="Q12" s="443">
        <v>0</v>
      </c>
      <c r="R12" s="168">
        <v>19</v>
      </c>
      <c r="S12" s="168">
        <v>100800</v>
      </c>
      <c r="T12" s="67">
        <v>22050</v>
      </c>
      <c r="U12" s="67">
        <v>98226</v>
      </c>
      <c r="V12" s="67">
        <v>12048</v>
      </c>
      <c r="W12" s="67">
        <v>35094</v>
      </c>
      <c r="X12" s="67">
        <v>10851</v>
      </c>
      <c r="Y12" s="67">
        <v>89165</v>
      </c>
      <c r="Z12" s="67">
        <v>3978</v>
      </c>
      <c r="AA12" s="67">
        <v>142463</v>
      </c>
      <c r="AB12" s="68">
        <v>514675</v>
      </c>
    </row>
    <row r="13" spans="1:28" ht="25.5" customHeight="1" x14ac:dyDescent="0.2">
      <c r="A13" s="66">
        <v>5</v>
      </c>
      <c r="B13" s="247" t="s">
        <v>32</v>
      </c>
      <c r="C13" s="69">
        <v>647</v>
      </c>
      <c r="D13" s="67">
        <v>3</v>
      </c>
      <c r="E13" s="67">
        <v>3822940</v>
      </c>
      <c r="F13" s="67">
        <v>64878</v>
      </c>
      <c r="G13" s="67">
        <v>870554</v>
      </c>
      <c r="H13" s="67">
        <v>5</v>
      </c>
      <c r="I13" s="67">
        <v>4613</v>
      </c>
      <c r="J13" s="67">
        <v>0</v>
      </c>
      <c r="K13" s="168">
        <v>865936</v>
      </c>
      <c r="L13" s="67">
        <v>112653</v>
      </c>
      <c r="M13" s="67">
        <v>171756</v>
      </c>
      <c r="N13" s="436">
        <v>22344</v>
      </c>
      <c r="O13" s="402">
        <v>0</v>
      </c>
      <c r="P13" s="443">
        <v>0</v>
      </c>
      <c r="Q13" s="443">
        <v>0</v>
      </c>
      <c r="R13" s="168">
        <v>5</v>
      </c>
      <c r="S13" s="168">
        <v>62400</v>
      </c>
      <c r="T13" s="67">
        <v>15750</v>
      </c>
      <c r="U13" s="67">
        <v>50712</v>
      </c>
      <c r="V13" s="67">
        <v>8640</v>
      </c>
      <c r="W13" s="67">
        <v>17046</v>
      </c>
      <c r="X13" s="67">
        <v>7251</v>
      </c>
      <c r="Y13" s="67">
        <v>65787</v>
      </c>
      <c r="Z13" s="67">
        <v>2214</v>
      </c>
      <c r="AA13" s="67">
        <v>128223</v>
      </c>
      <c r="AB13" s="68">
        <v>358023</v>
      </c>
    </row>
    <row r="14" spans="1:28" ht="25.5" customHeight="1" x14ac:dyDescent="0.2">
      <c r="A14" s="66">
        <v>6</v>
      </c>
      <c r="B14" s="247" t="s">
        <v>33</v>
      </c>
      <c r="C14" s="69">
        <v>519</v>
      </c>
      <c r="D14" s="67">
        <v>5</v>
      </c>
      <c r="E14" s="67">
        <v>3060481</v>
      </c>
      <c r="F14" s="67">
        <v>224722</v>
      </c>
      <c r="G14" s="67">
        <v>562670</v>
      </c>
      <c r="H14" s="67">
        <v>12</v>
      </c>
      <c r="I14" s="67">
        <v>98</v>
      </c>
      <c r="J14" s="67">
        <v>0</v>
      </c>
      <c r="K14" s="168">
        <v>562560</v>
      </c>
      <c r="L14" s="67">
        <v>99212</v>
      </c>
      <c r="M14" s="67">
        <v>111583</v>
      </c>
      <c r="N14" s="436">
        <v>19678</v>
      </c>
      <c r="O14" s="402">
        <v>0</v>
      </c>
      <c r="P14" s="443">
        <v>0</v>
      </c>
      <c r="Q14" s="443">
        <v>0</v>
      </c>
      <c r="R14" s="168">
        <v>12</v>
      </c>
      <c r="S14" s="168">
        <v>59370</v>
      </c>
      <c r="T14" s="67">
        <v>20760</v>
      </c>
      <c r="U14" s="67">
        <v>42026</v>
      </c>
      <c r="V14" s="67">
        <v>8880</v>
      </c>
      <c r="W14" s="67">
        <v>11172</v>
      </c>
      <c r="X14" s="67">
        <v>6081</v>
      </c>
      <c r="Y14" s="67">
        <v>47298</v>
      </c>
      <c r="Z14" s="67">
        <v>3096</v>
      </c>
      <c r="AA14" s="67">
        <v>101267</v>
      </c>
      <c r="AB14" s="68">
        <v>299950</v>
      </c>
    </row>
    <row r="15" spans="1:28" ht="25.5" customHeight="1" x14ac:dyDescent="0.2">
      <c r="A15" s="66">
        <v>7</v>
      </c>
      <c r="B15" s="247" t="s">
        <v>34</v>
      </c>
      <c r="C15" s="69">
        <v>1028</v>
      </c>
      <c r="D15" s="67">
        <v>9</v>
      </c>
      <c r="E15" s="67">
        <v>5985807</v>
      </c>
      <c r="F15" s="67">
        <v>647577</v>
      </c>
      <c r="G15" s="67">
        <v>2336215</v>
      </c>
      <c r="H15" s="67">
        <v>0</v>
      </c>
      <c r="I15" s="67">
        <v>105168</v>
      </c>
      <c r="J15" s="67">
        <v>0</v>
      </c>
      <c r="K15" s="168">
        <v>2231047</v>
      </c>
      <c r="L15" s="67">
        <v>827818</v>
      </c>
      <c r="M15" s="67">
        <v>442497</v>
      </c>
      <c r="N15" s="436">
        <v>164194</v>
      </c>
      <c r="O15" s="402">
        <v>0</v>
      </c>
      <c r="P15" s="443">
        <v>0</v>
      </c>
      <c r="Q15" s="443">
        <v>0</v>
      </c>
      <c r="R15" s="168">
        <v>0</v>
      </c>
      <c r="S15" s="168">
        <v>170778</v>
      </c>
      <c r="T15" s="67">
        <v>57875</v>
      </c>
      <c r="U15" s="67">
        <v>132077</v>
      </c>
      <c r="V15" s="67">
        <v>14928</v>
      </c>
      <c r="W15" s="67">
        <v>46012</v>
      </c>
      <c r="X15" s="67">
        <v>14751</v>
      </c>
      <c r="Y15" s="67">
        <v>110118</v>
      </c>
      <c r="Z15" s="67">
        <v>5946</v>
      </c>
      <c r="AA15" s="67">
        <v>172880</v>
      </c>
      <c r="AB15" s="68">
        <v>725365</v>
      </c>
    </row>
    <row r="16" spans="1:28" ht="25.5" customHeight="1" x14ac:dyDescent="0.2">
      <c r="A16" s="66">
        <v>8</v>
      </c>
      <c r="B16" s="247" t="s">
        <v>35</v>
      </c>
      <c r="C16" s="69">
        <v>430</v>
      </c>
      <c r="D16" s="67">
        <v>3</v>
      </c>
      <c r="E16" s="67">
        <v>1739214</v>
      </c>
      <c r="F16" s="67">
        <v>244415</v>
      </c>
      <c r="G16" s="67">
        <v>766297</v>
      </c>
      <c r="H16" s="67">
        <v>13</v>
      </c>
      <c r="I16" s="67">
        <v>12104</v>
      </c>
      <c r="J16" s="67">
        <v>0</v>
      </c>
      <c r="K16" s="168">
        <v>754180</v>
      </c>
      <c r="L16" s="67">
        <v>121255</v>
      </c>
      <c r="M16" s="67">
        <v>149590</v>
      </c>
      <c r="N16" s="436">
        <v>24051</v>
      </c>
      <c r="O16" s="402">
        <v>0</v>
      </c>
      <c r="P16" s="443">
        <v>0</v>
      </c>
      <c r="Q16" s="443">
        <v>0</v>
      </c>
      <c r="R16" s="168">
        <v>13</v>
      </c>
      <c r="S16" s="168">
        <v>89928</v>
      </c>
      <c r="T16" s="67">
        <v>22050</v>
      </c>
      <c r="U16" s="67">
        <v>43911</v>
      </c>
      <c r="V16" s="67">
        <v>10080</v>
      </c>
      <c r="W16" s="67">
        <v>13714</v>
      </c>
      <c r="X16" s="67">
        <v>4794</v>
      </c>
      <c r="Y16" s="67">
        <v>40143</v>
      </c>
      <c r="Z16" s="67">
        <v>3210</v>
      </c>
      <c r="AA16" s="67">
        <v>76276</v>
      </c>
      <c r="AB16" s="68">
        <v>304106</v>
      </c>
    </row>
    <row r="17" spans="1:28" ht="25.5" customHeight="1" x14ac:dyDescent="0.2">
      <c r="A17" s="66">
        <v>9</v>
      </c>
      <c r="B17" s="247" t="s">
        <v>36</v>
      </c>
      <c r="C17" s="69">
        <v>367</v>
      </c>
      <c r="D17" s="67">
        <v>4</v>
      </c>
      <c r="E17" s="67">
        <v>4472379</v>
      </c>
      <c r="F17" s="67">
        <v>1611943</v>
      </c>
      <c r="G17" s="67">
        <v>702001</v>
      </c>
      <c r="H17" s="67">
        <v>6</v>
      </c>
      <c r="I17" s="67">
        <v>8777</v>
      </c>
      <c r="J17" s="67">
        <v>0</v>
      </c>
      <c r="K17" s="168">
        <v>693218</v>
      </c>
      <c r="L17" s="67">
        <v>234926</v>
      </c>
      <c r="M17" s="67">
        <v>137498</v>
      </c>
      <c r="N17" s="436">
        <v>46597</v>
      </c>
      <c r="O17" s="402">
        <v>0</v>
      </c>
      <c r="P17" s="443">
        <v>0</v>
      </c>
      <c r="Q17" s="443">
        <v>0</v>
      </c>
      <c r="R17" s="168">
        <v>6</v>
      </c>
      <c r="S17" s="168">
        <v>54600</v>
      </c>
      <c r="T17" s="67">
        <v>11550</v>
      </c>
      <c r="U17" s="67">
        <v>37948</v>
      </c>
      <c r="V17" s="67">
        <v>6280</v>
      </c>
      <c r="W17" s="67">
        <v>9120</v>
      </c>
      <c r="X17" s="67">
        <v>4015</v>
      </c>
      <c r="Y17" s="67">
        <v>34900</v>
      </c>
      <c r="Z17" s="67">
        <v>1511</v>
      </c>
      <c r="AA17" s="67">
        <v>57315</v>
      </c>
      <c r="AB17" s="68">
        <v>217239</v>
      </c>
    </row>
    <row r="18" spans="1:28" ht="25.5" customHeight="1" x14ac:dyDescent="0.2">
      <c r="A18" s="66">
        <v>10</v>
      </c>
      <c r="B18" s="247" t="s">
        <v>184</v>
      </c>
      <c r="C18" s="69">
        <v>170</v>
      </c>
      <c r="D18" s="67">
        <v>0</v>
      </c>
      <c r="E18" s="67">
        <v>455928</v>
      </c>
      <c r="F18" s="67">
        <v>0</v>
      </c>
      <c r="G18" s="67">
        <v>183630</v>
      </c>
      <c r="H18" s="67">
        <v>0</v>
      </c>
      <c r="I18" s="67">
        <v>27</v>
      </c>
      <c r="J18" s="67">
        <v>0</v>
      </c>
      <c r="K18" s="168">
        <v>183603</v>
      </c>
      <c r="L18" s="67">
        <v>14620</v>
      </c>
      <c r="M18" s="67">
        <v>36417</v>
      </c>
      <c r="N18" s="436">
        <v>2900</v>
      </c>
      <c r="O18" s="402">
        <v>0</v>
      </c>
      <c r="P18" s="443">
        <v>0</v>
      </c>
      <c r="Q18" s="443">
        <v>0</v>
      </c>
      <c r="R18" s="168">
        <v>0</v>
      </c>
      <c r="S18" s="168">
        <v>26754</v>
      </c>
      <c r="T18" s="67">
        <v>3675</v>
      </c>
      <c r="U18" s="67">
        <v>22606</v>
      </c>
      <c r="V18" s="67">
        <v>1440</v>
      </c>
      <c r="W18" s="67">
        <v>6094</v>
      </c>
      <c r="X18" s="67">
        <v>1890</v>
      </c>
      <c r="Y18" s="67">
        <v>19021</v>
      </c>
      <c r="Z18" s="67">
        <v>906</v>
      </c>
      <c r="AA18" s="67">
        <v>32993</v>
      </c>
      <c r="AB18" s="68">
        <v>115379</v>
      </c>
    </row>
    <row r="19" spans="1:28" ht="25.5" customHeight="1" x14ac:dyDescent="0.2">
      <c r="A19" s="66">
        <v>11</v>
      </c>
      <c r="B19" s="247" t="s">
        <v>176</v>
      </c>
      <c r="C19" s="69">
        <v>650</v>
      </c>
      <c r="D19" s="67">
        <v>4</v>
      </c>
      <c r="E19" s="67">
        <v>2096132</v>
      </c>
      <c r="F19" s="67">
        <v>90784</v>
      </c>
      <c r="G19" s="67">
        <v>1521838</v>
      </c>
      <c r="H19" s="67">
        <v>15</v>
      </c>
      <c r="I19" s="67">
        <v>425</v>
      </c>
      <c r="J19" s="67">
        <v>0</v>
      </c>
      <c r="K19" s="168">
        <v>1521398</v>
      </c>
      <c r="L19" s="67">
        <v>78066</v>
      </c>
      <c r="M19" s="67">
        <v>301765</v>
      </c>
      <c r="N19" s="436">
        <v>15484</v>
      </c>
      <c r="O19" s="402">
        <v>0</v>
      </c>
      <c r="P19" s="443">
        <v>0</v>
      </c>
      <c r="Q19" s="443">
        <v>0</v>
      </c>
      <c r="R19" s="168">
        <v>15</v>
      </c>
      <c r="S19" s="168">
        <v>102246</v>
      </c>
      <c r="T19" s="67">
        <v>13650</v>
      </c>
      <c r="U19" s="67">
        <v>78776</v>
      </c>
      <c r="V19" s="67">
        <v>10896</v>
      </c>
      <c r="W19" s="67">
        <v>24235</v>
      </c>
      <c r="X19" s="67">
        <v>8244</v>
      </c>
      <c r="Y19" s="67">
        <v>85116</v>
      </c>
      <c r="Z19" s="67">
        <v>3186</v>
      </c>
      <c r="AA19" s="67">
        <v>132206</v>
      </c>
      <c r="AB19" s="68">
        <v>458555</v>
      </c>
    </row>
    <row r="20" spans="1:28" ht="25.5" customHeight="1" x14ac:dyDescent="0.2">
      <c r="A20" s="70">
        <v>12</v>
      </c>
      <c r="B20" s="248" t="s">
        <v>177</v>
      </c>
      <c r="C20" s="69">
        <v>225</v>
      </c>
      <c r="D20" s="67">
        <v>0</v>
      </c>
      <c r="E20" s="67">
        <v>1012338</v>
      </c>
      <c r="F20" s="67">
        <v>0</v>
      </c>
      <c r="G20" s="67">
        <v>415873</v>
      </c>
      <c r="H20" s="67">
        <v>6</v>
      </c>
      <c r="I20" s="67">
        <v>328</v>
      </c>
      <c r="J20" s="67">
        <v>0</v>
      </c>
      <c r="K20" s="168">
        <v>415539</v>
      </c>
      <c r="L20" s="67">
        <v>39376</v>
      </c>
      <c r="M20" s="67">
        <v>82421</v>
      </c>
      <c r="N20" s="436">
        <v>7810</v>
      </c>
      <c r="O20" s="402">
        <v>0</v>
      </c>
      <c r="P20" s="443">
        <v>0</v>
      </c>
      <c r="Q20" s="443">
        <v>0</v>
      </c>
      <c r="R20" s="168">
        <v>6</v>
      </c>
      <c r="S20" s="168">
        <v>46200</v>
      </c>
      <c r="T20" s="67">
        <v>10500</v>
      </c>
      <c r="U20" s="67">
        <v>26937</v>
      </c>
      <c r="V20" s="67">
        <v>4320</v>
      </c>
      <c r="W20" s="67">
        <v>8322</v>
      </c>
      <c r="X20" s="67">
        <v>2688</v>
      </c>
      <c r="Y20" s="67">
        <v>23561</v>
      </c>
      <c r="Z20" s="67">
        <v>1512</v>
      </c>
      <c r="AA20" s="67">
        <v>36659</v>
      </c>
      <c r="AB20" s="68">
        <v>160699</v>
      </c>
    </row>
    <row r="21" spans="1:28" ht="25.5" customHeight="1" x14ac:dyDescent="0.2">
      <c r="A21" s="71">
        <v>13</v>
      </c>
      <c r="B21" s="251" t="s">
        <v>200</v>
      </c>
      <c r="C21" s="69">
        <v>135</v>
      </c>
      <c r="D21" s="67">
        <v>1</v>
      </c>
      <c r="E21" s="67">
        <v>366071</v>
      </c>
      <c r="F21" s="67">
        <v>27758</v>
      </c>
      <c r="G21" s="67">
        <v>141758</v>
      </c>
      <c r="H21" s="67">
        <v>0</v>
      </c>
      <c r="I21" s="67">
        <v>2846</v>
      </c>
      <c r="J21" s="67">
        <v>0</v>
      </c>
      <c r="K21" s="168">
        <v>138912</v>
      </c>
      <c r="L21" s="67">
        <v>9718</v>
      </c>
      <c r="M21" s="67">
        <v>27553</v>
      </c>
      <c r="N21" s="436">
        <v>1927</v>
      </c>
      <c r="O21" s="402">
        <v>0</v>
      </c>
      <c r="P21" s="443">
        <v>0</v>
      </c>
      <c r="Q21" s="443">
        <v>0</v>
      </c>
      <c r="R21" s="168">
        <v>0</v>
      </c>
      <c r="S21" s="168">
        <v>22908</v>
      </c>
      <c r="T21" s="67">
        <v>4200</v>
      </c>
      <c r="U21" s="67">
        <v>8733</v>
      </c>
      <c r="V21" s="67">
        <v>2880</v>
      </c>
      <c r="W21" s="67">
        <v>3550</v>
      </c>
      <c r="X21" s="67">
        <v>2184</v>
      </c>
      <c r="Y21" s="67">
        <v>16064</v>
      </c>
      <c r="Z21" s="67">
        <v>288</v>
      </c>
      <c r="AA21" s="67">
        <v>26515</v>
      </c>
      <c r="AB21" s="68">
        <v>87322</v>
      </c>
    </row>
    <row r="22" spans="1:28" ht="25.5" customHeight="1" x14ac:dyDescent="0.2">
      <c r="A22" s="61">
        <v>14</v>
      </c>
      <c r="B22" s="276" t="s">
        <v>201</v>
      </c>
      <c r="C22" s="74">
        <v>293</v>
      </c>
      <c r="D22" s="72">
        <v>1</v>
      </c>
      <c r="E22" s="72">
        <v>4051593</v>
      </c>
      <c r="F22" s="72">
        <v>38371</v>
      </c>
      <c r="G22" s="72">
        <v>376808</v>
      </c>
      <c r="H22" s="72">
        <v>0</v>
      </c>
      <c r="I22" s="72">
        <v>7245</v>
      </c>
      <c r="J22" s="72">
        <v>0</v>
      </c>
      <c r="K22" s="169">
        <v>369563</v>
      </c>
      <c r="L22" s="72">
        <v>29202</v>
      </c>
      <c r="M22" s="72">
        <v>73302</v>
      </c>
      <c r="N22" s="437">
        <v>5792</v>
      </c>
      <c r="O22" s="403">
        <v>0</v>
      </c>
      <c r="P22" s="444">
        <v>0</v>
      </c>
      <c r="Q22" s="444">
        <v>0</v>
      </c>
      <c r="R22" s="169">
        <v>0</v>
      </c>
      <c r="S22" s="169">
        <v>43200</v>
      </c>
      <c r="T22" s="72">
        <v>10500</v>
      </c>
      <c r="U22" s="72">
        <v>27511</v>
      </c>
      <c r="V22" s="72">
        <v>4213</v>
      </c>
      <c r="W22" s="72">
        <v>11610</v>
      </c>
      <c r="X22" s="72">
        <v>2712</v>
      </c>
      <c r="Y22" s="72">
        <v>26937</v>
      </c>
      <c r="Z22" s="72">
        <v>1224</v>
      </c>
      <c r="AA22" s="72">
        <v>53368</v>
      </c>
      <c r="AB22" s="73">
        <v>181275</v>
      </c>
    </row>
    <row r="23" spans="1:28" ht="25.5" customHeight="1" x14ac:dyDescent="0.2">
      <c r="A23" s="32"/>
      <c r="B23" s="40" t="s">
        <v>288</v>
      </c>
      <c r="C23" s="258">
        <f>SUM(C9:C22)</f>
        <v>10925</v>
      </c>
      <c r="D23" s="75">
        <f>SUM(D9:D22)</f>
        <v>58</v>
      </c>
      <c r="E23" s="75">
        <f t="shared" ref="E23:AB23" si="0">SUM(E9:E22)</f>
        <v>65168812</v>
      </c>
      <c r="F23" s="75">
        <f t="shared" si="0"/>
        <v>13403579</v>
      </c>
      <c r="G23" s="75">
        <f t="shared" si="0"/>
        <v>18587495</v>
      </c>
      <c r="H23" s="75">
        <f>SUM(H9:H22)</f>
        <v>404</v>
      </c>
      <c r="I23" s="75">
        <f t="shared" si="0"/>
        <v>310129</v>
      </c>
      <c r="J23" s="75">
        <f t="shared" si="0"/>
        <v>0</v>
      </c>
      <c r="K23" s="170">
        <f t="shared" si="0"/>
        <v>18276962</v>
      </c>
      <c r="L23" s="75">
        <f t="shared" si="0"/>
        <v>4409766</v>
      </c>
      <c r="M23" s="75">
        <f t="shared" si="0"/>
        <v>3625104</v>
      </c>
      <c r="N23" s="438">
        <f t="shared" si="0"/>
        <v>874662</v>
      </c>
      <c r="O23" s="441">
        <f>SUM(O9:O22)</f>
        <v>0</v>
      </c>
      <c r="P23" s="445">
        <f>SUM(P9:P22)</f>
        <v>0</v>
      </c>
      <c r="Q23" s="445">
        <f>SUM(Q9:Q22)</f>
        <v>0</v>
      </c>
      <c r="R23" s="170">
        <f>SUM(R9:R22)</f>
        <v>404</v>
      </c>
      <c r="S23" s="170">
        <f t="shared" si="0"/>
        <v>1426824</v>
      </c>
      <c r="T23" s="75">
        <f t="shared" si="0"/>
        <v>340298</v>
      </c>
      <c r="U23" s="75">
        <f t="shared" si="0"/>
        <v>1122663</v>
      </c>
      <c r="V23" s="75">
        <f t="shared" si="0"/>
        <v>157703</v>
      </c>
      <c r="W23" s="75">
        <f t="shared" si="0"/>
        <v>366066</v>
      </c>
      <c r="X23" s="75">
        <f t="shared" si="0"/>
        <v>130363</v>
      </c>
      <c r="Y23" s="75">
        <f t="shared" si="0"/>
        <v>1062449</v>
      </c>
      <c r="Z23" s="75">
        <f t="shared" si="0"/>
        <v>53657</v>
      </c>
      <c r="AA23" s="75">
        <f t="shared" si="0"/>
        <v>1973894</v>
      </c>
      <c r="AB23" s="75">
        <f t="shared" si="0"/>
        <v>6633917</v>
      </c>
    </row>
    <row r="24" spans="1:28" ht="25.5" customHeight="1" x14ac:dyDescent="0.2">
      <c r="A24" s="62">
        <v>15</v>
      </c>
      <c r="B24" s="250" t="s">
        <v>180</v>
      </c>
      <c r="C24" s="78">
        <v>156</v>
      </c>
      <c r="D24" s="76">
        <v>2</v>
      </c>
      <c r="E24" s="76">
        <v>639617</v>
      </c>
      <c r="F24" s="76">
        <v>149091</v>
      </c>
      <c r="G24" s="76">
        <v>2133005</v>
      </c>
      <c r="H24" s="76">
        <v>0</v>
      </c>
      <c r="I24" s="76">
        <v>30236</v>
      </c>
      <c r="J24" s="76">
        <v>0</v>
      </c>
      <c r="K24" s="171">
        <v>2102769</v>
      </c>
      <c r="L24" s="76">
        <v>1810349</v>
      </c>
      <c r="M24" s="76">
        <v>417078</v>
      </c>
      <c r="N24" s="439">
        <v>359077</v>
      </c>
      <c r="O24" s="405">
        <v>0</v>
      </c>
      <c r="P24" s="446">
        <v>0</v>
      </c>
      <c r="Q24" s="446">
        <v>0</v>
      </c>
      <c r="R24" s="171">
        <v>0</v>
      </c>
      <c r="S24" s="171">
        <v>34200</v>
      </c>
      <c r="T24" s="76">
        <v>10500</v>
      </c>
      <c r="U24" s="76">
        <v>22173</v>
      </c>
      <c r="V24" s="76">
        <v>4896</v>
      </c>
      <c r="W24" s="76">
        <v>7968</v>
      </c>
      <c r="X24" s="76">
        <v>1530</v>
      </c>
      <c r="Y24" s="76">
        <v>23932</v>
      </c>
      <c r="Z24" s="76">
        <v>720</v>
      </c>
      <c r="AA24" s="76">
        <v>26554</v>
      </c>
      <c r="AB24" s="77">
        <v>132473</v>
      </c>
    </row>
    <row r="25" spans="1:28" ht="25.5" customHeight="1" x14ac:dyDescent="0.2">
      <c r="A25" s="66">
        <v>16</v>
      </c>
      <c r="B25" s="251" t="s">
        <v>38</v>
      </c>
      <c r="C25" s="69">
        <v>94</v>
      </c>
      <c r="D25" s="67">
        <v>0</v>
      </c>
      <c r="E25" s="67">
        <v>212009</v>
      </c>
      <c r="F25" s="67">
        <v>0</v>
      </c>
      <c r="G25" s="67">
        <v>60752</v>
      </c>
      <c r="H25" s="67">
        <v>0</v>
      </c>
      <c r="I25" s="67">
        <v>8</v>
      </c>
      <c r="J25" s="67">
        <v>0</v>
      </c>
      <c r="K25" s="168">
        <v>60744</v>
      </c>
      <c r="L25" s="67">
        <v>3267</v>
      </c>
      <c r="M25" s="67">
        <v>12048</v>
      </c>
      <c r="N25" s="436">
        <v>648</v>
      </c>
      <c r="O25" s="402">
        <v>0</v>
      </c>
      <c r="P25" s="443">
        <v>0</v>
      </c>
      <c r="Q25" s="443">
        <v>0</v>
      </c>
      <c r="R25" s="168">
        <v>0</v>
      </c>
      <c r="S25" s="168">
        <v>10800</v>
      </c>
      <c r="T25" s="67">
        <v>4200</v>
      </c>
      <c r="U25" s="67">
        <v>7134</v>
      </c>
      <c r="V25" s="67">
        <v>240</v>
      </c>
      <c r="W25" s="67">
        <v>846</v>
      </c>
      <c r="X25" s="67">
        <v>900</v>
      </c>
      <c r="Y25" s="67">
        <v>8034</v>
      </c>
      <c r="Z25" s="67">
        <v>432</v>
      </c>
      <c r="AA25" s="67">
        <v>22712</v>
      </c>
      <c r="AB25" s="68">
        <v>55298</v>
      </c>
    </row>
    <row r="26" spans="1:28" ht="25.5" customHeight="1" x14ac:dyDescent="0.2">
      <c r="A26" s="66">
        <v>17</v>
      </c>
      <c r="B26" s="251" t="s">
        <v>39</v>
      </c>
      <c r="C26" s="69">
        <v>56</v>
      </c>
      <c r="D26" s="67">
        <v>0</v>
      </c>
      <c r="E26" s="67">
        <v>229534</v>
      </c>
      <c r="F26" s="67">
        <v>0</v>
      </c>
      <c r="G26" s="67">
        <v>31094</v>
      </c>
      <c r="H26" s="67">
        <v>0</v>
      </c>
      <c r="I26" s="67">
        <v>524</v>
      </c>
      <c r="J26" s="67">
        <v>0</v>
      </c>
      <c r="K26" s="168">
        <v>30570</v>
      </c>
      <c r="L26" s="67">
        <v>8018</v>
      </c>
      <c r="M26" s="67">
        <v>6064</v>
      </c>
      <c r="N26" s="436">
        <v>1590</v>
      </c>
      <c r="O26" s="402">
        <v>0</v>
      </c>
      <c r="P26" s="443">
        <v>0</v>
      </c>
      <c r="Q26" s="443">
        <v>0</v>
      </c>
      <c r="R26" s="168">
        <v>0</v>
      </c>
      <c r="S26" s="168">
        <v>4500</v>
      </c>
      <c r="T26" s="67">
        <v>1750</v>
      </c>
      <c r="U26" s="67">
        <v>8330</v>
      </c>
      <c r="V26" s="67">
        <v>400</v>
      </c>
      <c r="W26" s="67">
        <v>1280</v>
      </c>
      <c r="X26" s="67">
        <v>263</v>
      </c>
      <c r="Y26" s="67">
        <v>5102</v>
      </c>
      <c r="Z26" s="67">
        <v>330</v>
      </c>
      <c r="AA26" s="67">
        <v>10533</v>
      </c>
      <c r="AB26" s="68">
        <v>32488</v>
      </c>
    </row>
    <row r="27" spans="1:28" ht="25.5" customHeight="1" x14ac:dyDescent="0.2">
      <c r="A27" s="66">
        <v>18</v>
      </c>
      <c r="B27" s="251" t="s">
        <v>40</v>
      </c>
      <c r="C27" s="69">
        <v>47</v>
      </c>
      <c r="D27" s="67">
        <v>1</v>
      </c>
      <c r="E27" s="67">
        <v>178214</v>
      </c>
      <c r="F27" s="67">
        <v>21929</v>
      </c>
      <c r="G27" s="67">
        <v>689617</v>
      </c>
      <c r="H27" s="67">
        <v>0</v>
      </c>
      <c r="I27" s="67">
        <v>11</v>
      </c>
      <c r="J27" s="67">
        <v>0</v>
      </c>
      <c r="K27" s="168">
        <v>689606</v>
      </c>
      <c r="L27" s="67">
        <v>635488</v>
      </c>
      <c r="M27" s="67">
        <v>136781</v>
      </c>
      <c r="N27" s="436">
        <v>126047</v>
      </c>
      <c r="O27" s="402">
        <v>0</v>
      </c>
      <c r="P27" s="443">
        <v>0</v>
      </c>
      <c r="Q27" s="443">
        <v>0</v>
      </c>
      <c r="R27" s="168">
        <v>0</v>
      </c>
      <c r="S27" s="168">
        <v>10500</v>
      </c>
      <c r="T27" s="67">
        <v>1750</v>
      </c>
      <c r="U27" s="67">
        <v>5647</v>
      </c>
      <c r="V27" s="67">
        <v>325</v>
      </c>
      <c r="W27" s="67">
        <v>640</v>
      </c>
      <c r="X27" s="67">
        <v>525</v>
      </c>
      <c r="Y27" s="67">
        <v>3842</v>
      </c>
      <c r="Z27" s="67">
        <v>0</v>
      </c>
      <c r="AA27" s="67">
        <v>9287</v>
      </c>
      <c r="AB27" s="68">
        <v>32516</v>
      </c>
    </row>
    <row r="28" spans="1:28" ht="25.5" customHeight="1" x14ac:dyDescent="0.2">
      <c r="A28" s="66">
        <v>19</v>
      </c>
      <c r="B28" s="251" t="s">
        <v>41</v>
      </c>
      <c r="C28" s="69">
        <v>73</v>
      </c>
      <c r="D28" s="67">
        <v>1</v>
      </c>
      <c r="E28" s="67">
        <v>1529125</v>
      </c>
      <c r="F28" s="67">
        <v>362077</v>
      </c>
      <c r="G28" s="67">
        <v>454564</v>
      </c>
      <c r="H28" s="67">
        <v>1</v>
      </c>
      <c r="I28" s="67">
        <v>4685</v>
      </c>
      <c r="J28" s="67">
        <v>0</v>
      </c>
      <c r="K28" s="168">
        <v>449878</v>
      </c>
      <c r="L28" s="67">
        <v>133690</v>
      </c>
      <c r="M28" s="67">
        <v>89232</v>
      </c>
      <c r="N28" s="436">
        <v>26517</v>
      </c>
      <c r="O28" s="402">
        <v>0</v>
      </c>
      <c r="P28" s="443">
        <v>0</v>
      </c>
      <c r="Q28" s="443">
        <v>0</v>
      </c>
      <c r="R28" s="168">
        <v>1</v>
      </c>
      <c r="S28" s="168">
        <v>15000</v>
      </c>
      <c r="T28" s="67">
        <v>7000</v>
      </c>
      <c r="U28" s="67">
        <v>15207</v>
      </c>
      <c r="V28" s="67">
        <v>1400</v>
      </c>
      <c r="W28" s="67">
        <v>3120</v>
      </c>
      <c r="X28" s="67">
        <v>2000</v>
      </c>
      <c r="Y28" s="67">
        <v>8976</v>
      </c>
      <c r="Z28" s="67">
        <v>240</v>
      </c>
      <c r="AA28" s="67">
        <v>10899</v>
      </c>
      <c r="AB28" s="68">
        <v>63842</v>
      </c>
    </row>
    <row r="29" spans="1:28" ht="25.5" customHeight="1" x14ac:dyDescent="0.2">
      <c r="A29" s="66">
        <v>20</v>
      </c>
      <c r="B29" s="251" t="s">
        <v>42</v>
      </c>
      <c r="C29" s="69">
        <v>239</v>
      </c>
      <c r="D29" s="67">
        <v>2</v>
      </c>
      <c r="E29" s="67">
        <v>1336342</v>
      </c>
      <c r="F29" s="67">
        <v>274964</v>
      </c>
      <c r="G29" s="67">
        <v>265203</v>
      </c>
      <c r="H29" s="67">
        <v>0</v>
      </c>
      <c r="I29" s="67">
        <v>13</v>
      </c>
      <c r="J29" s="67">
        <v>0</v>
      </c>
      <c r="K29" s="168">
        <v>265190</v>
      </c>
      <c r="L29" s="67">
        <v>43397</v>
      </c>
      <c r="M29" s="67">
        <v>52600</v>
      </c>
      <c r="N29" s="436">
        <v>8608</v>
      </c>
      <c r="O29" s="402">
        <v>0</v>
      </c>
      <c r="P29" s="443">
        <v>0</v>
      </c>
      <c r="Q29" s="443">
        <v>0</v>
      </c>
      <c r="R29" s="168">
        <v>0</v>
      </c>
      <c r="S29" s="168">
        <v>19500</v>
      </c>
      <c r="T29" s="67">
        <v>0</v>
      </c>
      <c r="U29" s="67">
        <v>19803</v>
      </c>
      <c r="V29" s="67">
        <v>4080</v>
      </c>
      <c r="W29" s="67">
        <v>5964</v>
      </c>
      <c r="X29" s="67">
        <v>1800</v>
      </c>
      <c r="Y29" s="67">
        <v>18713</v>
      </c>
      <c r="Z29" s="67">
        <v>504</v>
      </c>
      <c r="AA29" s="67">
        <v>43260</v>
      </c>
      <c r="AB29" s="68">
        <v>113624</v>
      </c>
    </row>
    <row r="30" spans="1:28" ht="25.5" customHeight="1" x14ac:dyDescent="0.2">
      <c r="A30" s="66">
        <v>21</v>
      </c>
      <c r="B30" s="251" t="s">
        <v>43</v>
      </c>
      <c r="C30" s="69">
        <v>87</v>
      </c>
      <c r="D30" s="67">
        <v>0</v>
      </c>
      <c r="E30" s="67">
        <v>220598</v>
      </c>
      <c r="F30" s="67">
        <v>0</v>
      </c>
      <c r="G30" s="67">
        <v>248732</v>
      </c>
      <c r="H30" s="67">
        <v>1</v>
      </c>
      <c r="I30" s="67">
        <v>1532</v>
      </c>
      <c r="J30" s="67">
        <v>0</v>
      </c>
      <c r="K30" s="168">
        <v>247199</v>
      </c>
      <c r="L30" s="67">
        <v>2133</v>
      </c>
      <c r="M30" s="67">
        <v>49032</v>
      </c>
      <c r="N30" s="436">
        <v>423</v>
      </c>
      <c r="O30" s="402">
        <v>0</v>
      </c>
      <c r="P30" s="443">
        <v>0</v>
      </c>
      <c r="Q30" s="443">
        <v>0</v>
      </c>
      <c r="R30" s="168">
        <v>1</v>
      </c>
      <c r="S30" s="168">
        <v>30600</v>
      </c>
      <c r="T30" s="67">
        <v>5004</v>
      </c>
      <c r="U30" s="67">
        <v>12259</v>
      </c>
      <c r="V30" s="67">
        <v>2640</v>
      </c>
      <c r="W30" s="67">
        <v>2656</v>
      </c>
      <c r="X30" s="67">
        <v>810</v>
      </c>
      <c r="Y30" s="67">
        <v>10684</v>
      </c>
      <c r="Z30" s="67">
        <v>0</v>
      </c>
      <c r="AA30" s="67">
        <v>18836</v>
      </c>
      <c r="AB30" s="68">
        <v>83489</v>
      </c>
    </row>
    <row r="31" spans="1:28" ht="25.5" customHeight="1" x14ac:dyDescent="0.2">
      <c r="A31" s="66">
        <v>22</v>
      </c>
      <c r="B31" s="251" t="s">
        <v>44</v>
      </c>
      <c r="C31" s="69">
        <v>44</v>
      </c>
      <c r="D31" s="67">
        <v>0</v>
      </c>
      <c r="E31" s="67">
        <v>360917</v>
      </c>
      <c r="F31" s="67">
        <v>0</v>
      </c>
      <c r="G31" s="67">
        <v>37394</v>
      </c>
      <c r="H31" s="67">
        <v>0</v>
      </c>
      <c r="I31" s="67">
        <v>0</v>
      </c>
      <c r="J31" s="67">
        <v>0</v>
      </c>
      <c r="K31" s="168">
        <v>37394</v>
      </c>
      <c r="L31" s="67">
        <v>2162</v>
      </c>
      <c r="M31" s="67">
        <v>7417</v>
      </c>
      <c r="N31" s="436">
        <v>429</v>
      </c>
      <c r="O31" s="402">
        <v>0</v>
      </c>
      <c r="P31" s="443">
        <v>0</v>
      </c>
      <c r="Q31" s="443">
        <v>0</v>
      </c>
      <c r="R31" s="168">
        <v>0</v>
      </c>
      <c r="S31" s="168">
        <v>0</v>
      </c>
      <c r="T31" s="67">
        <v>3150</v>
      </c>
      <c r="U31" s="67">
        <v>5412</v>
      </c>
      <c r="V31" s="67">
        <v>2340</v>
      </c>
      <c r="W31" s="67">
        <v>576</v>
      </c>
      <c r="X31" s="67">
        <v>1080</v>
      </c>
      <c r="Y31" s="67">
        <v>3913</v>
      </c>
      <c r="Z31" s="67">
        <v>288</v>
      </c>
      <c r="AA31" s="67">
        <v>10069</v>
      </c>
      <c r="AB31" s="68">
        <v>26828</v>
      </c>
    </row>
    <row r="32" spans="1:28" ht="25.5" customHeight="1" x14ac:dyDescent="0.2">
      <c r="A32" s="66">
        <v>23</v>
      </c>
      <c r="B32" s="251" t="s">
        <v>45</v>
      </c>
      <c r="C32" s="69">
        <v>106</v>
      </c>
      <c r="D32" s="67">
        <v>0</v>
      </c>
      <c r="E32" s="67">
        <v>7472749</v>
      </c>
      <c r="F32" s="67">
        <v>0</v>
      </c>
      <c r="G32" s="67">
        <v>127662</v>
      </c>
      <c r="H32" s="67">
        <v>0</v>
      </c>
      <c r="I32" s="67">
        <v>26382</v>
      </c>
      <c r="J32" s="67">
        <v>0</v>
      </c>
      <c r="K32" s="168">
        <v>101280</v>
      </c>
      <c r="L32" s="67">
        <v>6382</v>
      </c>
      <c r="M32" s="67">
        <v>20089</v>
      </c>
      <c r="N32" s="436">
        <v>1266</v>
      </c>
      <c r="O32" s="402">
        <v>0</v>
      </c>
      <c r="P32" s="443">
        <v>0</v>
      </c>
      <c r="Q32" s="443">
        <v>0</v>
      </c>
      <c r="R32" s="168">
        <v>0</v>
      </c>
      <c r="S32" s="168">
        <v>27000</v>
      </c>
      <c r="T32" s="67">
        <v>8400</v>
      </c>
      <c r="U32" s="67">
        <v>12259</v>
      </c>
      <c r="V32" s="67">
        <v>480</v>
      </c>
      <c r="W32" s="67">
        <v>3436</v>
      </c>
      <c r="X32" s="67">
        <v>1530</v>
      </c>
      <c r="Y32" s="67">
        <v>9305</v>
      </c>
      <c r="Z32" s="67">
        <v>360</v>
      </c>
      <c r="AA32" s="67">
        <v>22019</v>
      </c>
      <c r="AB32" s="68">
        <v>84789</v>
      </c>
    </row>
    <row r="33" spans="1:28" ht="25.5" customHeight="1" x14ac:dyDescent="0.2">
      <c r="A33" s="66">
        <v>24</v>
      </c>
      <c r="B33" s="251" t="s">
        <v>46</v>
      </c>
      <c r="C33" s="69">
        <v>172</v>
      </c>
      <c r="D33" s="67">
        <v>1</v>
      </c>
      <c r="E33" s="67">
        <v>298760</v>
      </c>
      <c r="F33" s="67">
        <v>1235</v>
      </c>
      <c r="G33" s="67">
        <v>109232</v>
      </c>
      <c r="H33" s="67">
        <v>0</v>
      </c>
      <c r="I33" s="67">
        <v>0</v>
      </c>
      <c r="J33" s="67">
        <v>0</v>
      </c>
      <c r="K33" s="168">
        <v>109232</v>
      </c>
      <c r="L33" s="67">
        <v>18164</v>
      </c>
      <c r="M33" s="67">
        <v>21666</v>
      </c>
      <c r="N33" s="436">
        <v>3603</v>
      </c>
      <c r="O33" s="402">
        <v>0</v>
      </c>
      <c r="P33" s="443">
        <v>0</v>
      </c>
      <c r="Q33" s="443">
        <v>0</v>
      </c>
      <c r="R33" s="168">
        <v>0</v>
      </c>
      <c r="S33" s="168">
        <v>15000</v>
      </c>
      <c r="T33" s="67">
        <v>1750</v>
      </c>
      <c r="U33" s="67">
        <v>26756</v>
      </c>
      <c r="V33" s="67">
        <v>2467</v>
      </c>
      <c r="W33" s="67">
        <v>10826</v>
      </c>
      <c r="X33" s="67">
        <v>2175</v>
      </c>
      <c r="Y33" s="67">
        <v>46832</v>
      </c>
      <c r="Z33" s="67">
        <v>1080</v>
      </c>
      <c r="AA33" s="67">
        <v>48923</v>
      </c>
      <c r="AB33" s="68">
        <v>155809</v>
      </c>
    </row>
    <row r="34" spans="1:28" ht="25.5" customHeight="1" x14ac:dyDescent="0.2">
      <c r="A34" s="70">
        <v>25</v>
      </c>
      <c r="B34" s="252" t="s">
        <v>202</v>
      </c>
      <c r="C34" s="74">
        <v>80</v>
      </c>
      <c r="D34" s="72">
        <v>0</v>
      </c>
      <c r="E34" s="72">
        <v>200526</v>
      </c>
      <c r="F34" s="72">
        <v>0</v>
      </c>
      <c r="G34" s="72">
        <v>177576</v>
      </c>
      <c r="H34" s="72">
        <v>0</v>
      </c>
      <c r="I34" s="72">
        <v>601</v>
      </c>
      <c r="J34" s="72">
        <v>0</v>
      </c>
      <c r="K34" s="169">
        <v>176975</v>
      </c>
      <c r="L34" s="72">
        <v>2750</v>
      </c>
      <c r="M34" s="72">
        <v>35103</v>
      </c>
      <c r="N34" s="437">
        <v>546</v>
      </c>
      <c r="O34" s="403">
        <v>0</v>
      </c>
      <c r="P34" s="447">
        <v>0</v>
      </c>
      <c r="Q34" s="447">
        <v>0</v>
      </c>
      <c r="R34" s="169">
        <v>0</v>
      </c>
      <c r="S34" s="169">
        <v>5400</v>
      </c>
      <c r="T34" s="72">
        <v>4200</v>
      </c>
      <c r="U34" s="72">
        <v>4920</v>
      </c>
      <c r="V34" s="72">
        <v>480</v>
      </c>
      <c r="W34" s="72">
        <v>2352</v>
      </c>
      <c r="X34" s="72">
        <v>540</v>
      </c>
      <c r="Y34" s="72">
        <v>7202</v>
      </c>
      <c r="Z34" s="72">
        <v>504</v>
      </c>
      <c r="AA34" s="72">
        <v>14985</v>
      </c>
      <c r="AB34" s="73">
        <v>40583</v>
      </c>
    </row>
    <row r="35" spans="1:28" ht="25.5" customHeight="1" x14ac:dyDescent="0.2">
      <c r="A35" s="79"/>
      <c r="B35" s="253" t="s">
        <v>289</v>
      </c>
      <c r="C35" s="258">
        <f>SUM(C24:C34)</f>
        <v>1154</v>
      </c>
      <c r="D35" s="75">
        <f>SUM(D24:D34)</f>
        <v>7</v>
      </c>
      <c r="E35" s="75">
        <f t="shared" ref="E35:AB35" si="1">SUM(E24:E34)</f>
        <v>12678391</v>
      </c>
      <c r="F35" s="75">
        <f t="shared" si="1"/>
        <v>809296</v>
      </c>
      <c r="G35" s="75">
        <f t="shared" si="1"/>
        <v>4334831</v>
      </c>
      <c r="H35" s="75">
        <f>SUM(H24:H34)</f>
        <v>2</v>
      </c>
      <c r="I35" s="75">
        <f t="shared" si="1"/>
        <v>63992</v>
      </c>
      <c r="J35" s="75">
        <f t="shared" si="1"/>
        <v>0</v>
      </c>
      <c r="K35" s="170">
        <f t="shared" si="1"/>
        <v>4270837</v>
      </c>
      <c r="L35" s="75">
        <f t="shared" si="1"/>
        <v>2665800</v>
      </c>
      <c r="M35" s="75">
        <f t="shared" si="1"/>
        <v>847110</v>
      </c>
      <c r="N35" s="438">
        <f t="shared" si="1"/>
        <v>528754</v>
      </c>
      <c r="O35" s="170">
        <f>SUM(O24:O34)</f>
        <v>0</v>
      </c>
      <c r="P35" s="75">
        <f>SUM(P24:P34)</f>
        <v>0</v>
      </c>
      <c r="Q35" s="75">
        <f>SUM(Q24:Q34)</f>
        <v>0</v>
      </c>
      <c r="R35" s="75">
        <f>SUM(R24:R34)</f>
        <v>2</v>
      </c>
      <c r="S35" s="170">
        <f t="shared" si="1"/>
        <v>172500</v>
      </c>
      <c r="T35" s="75">
        <f t="shared" si="1"/>
        <v>47704</v>
      </c>
      <c r="U35" s="75">
        <f t="shared" si="1"/>
        <v>139900</v>
      </c>
      <c r="V35" s="75">
        <f t="shared" si="1"/>
        <v>19748</v>
      </c>
      <c r="W35" s="75">
        <f t="shared" si="1"/>
        <v>39664</v>
      </c>
      <c r="X35" s="75">
        <f t="shared" si="1"/>
        <v>13153</v>
      </c>
      <c r="Y35" s="75">
        <f t="shared" si="1"/>
        <v>146535</v>
      </c>
      <c r="Z35" s="75">
        <f t="shared" si="1"/>
        <v>4458</v>
      </c>
      <c r="AA35" s="75">
        <f t="shared" si="1"/>
        <v>238077</v>
      </c>
      <c r="AB35" s="75">
        <f t="shared" si="1"/>
        <v>821739</v>
      </c>
    </row>
    <row r="36" spans="1:28" ht="25.5" customHeight="1" thickBot="1" x14ac:dyDescent="0.2">
      <c r="A36" s="80"/>
      <c r="B36" s="254" t="s">
        <v>47</v>
      </c>
      <c r="C36" s="259">
        <f>SUM(C35,C23)</f>
        <v>12079</v>
      </c>
      <c r="D36" s="81">
        <f>SUM(D35,D23)</f>
        <v>65</v>
      </c>
      <c r="E36" s="81">
        <f t="shared" ref="E36:AB36" si="2">SUM(E35,E23)</f>
        <v>77847203</v>
      </c>
      <c r="F36" s="81">
        <f t="shared" si="2"/>
        <v>14212875</v>
      </c>
      <c r="G36" s="81">
        <f t="shared" si="2"/>
        <v>22922326</v>
      </c>
      <c r="H36" s="81">
        <f>SUM(H23,H35)</f>
        <v>406</v>
      </c>
      <c r="I36" s="81">
        <f t="shared" si="2"/>
        <v>374121</v>
      </c>
      <c r="J36" s="81">
        <f t="shared" si="2"/>
        <v>0</v>
      </c>
      <c r="K36" s="242">
        <f t="shared" si="2"/>
        <v>22547799</v>
      </c>
      <c r="L36" s="81">
        <f t="shared" si="2"/>
        <v>7075566</v>
      </c>
      <c r="M36" s="81">
        <f t="shared" si="2"/>
        <v>4472214</v>
      </c>
      <c r="N36" s="440">
        <f t="shared" si="2"/>
        <v>1403416</v>
      </c>
      <c r="O36" s="242">
        <f>SUM(O23,O35)</f>
        <v>0</v>
      </c>
      <c r="P36" s="81">
        <f>SUM(P23,P35)</f>
        <v>0</v>
      </c>
      <c r="Q36" s="81">
        <f>SUM(Q23,Q35)</f>
        <v>0</v>
      </c>
      <c r="R36" s="81">
        <f>SUM(R23,R35)</f>
        <v>406</v>
      </c>
      <c r="S36" s="242">
        <f t="shared" si="2"/>
        <v>1599324</v>
      </c>
      <c r="T36" s="81">
        <f t="shared" si="2"/>
        <v>388002</v>
      </c>
      <c r="U36" s="81">
        <f t="shared" si="2"/>
        <v>1262563</v>
      </c>
      <c r="V36" s="81">
        <f t="shared" si="2"/>
        <v>177451</v>
      </c>
      <c r="W36" s="81">
        <f t="shared" si="2"/>
        <v>405730</v>
      </c>
      <c r="X36" s="81">
        <f t="shared" si="2"/>
        <v>143516</v>
      </c>
      <c r="Y36" s="81">
        <f t="shared" si="2"/>
        <v>1208984</v>
      </c>
      <c r="Z36" s="81">
        <f t="shared" si="2"/>
        <v>58115</v>
      </c>
      <c r="AA36" s="81">
        <f t="shared" si="2"/>
        <v>2211971</v>
      </c>
      <c r="AB36" s="81">
        <f t="shared" si="2"/>
        <v>7455656</v>
      </c>
    </row>
    <row r="37" spans="1:28" ht="17.25" customHeight="1" x14ac:dyDescent="0.15"/>
    <row r="38" spans="1:28" ht="17.25" customHeight="1" x14ac:dyDescent="0.15">
      <c r="B38" s="157" t="s">
        <v>445</v>
      </c>
      <c r="C38" s="7">
        <f t="shared" ref="C38:AA38" si="3">SUM(C9:C22,C24:C34)</f>
        <v>12079</v>
      </c>
      <c r="D38" s="7">
        <f t="shared" si="3"/>
        <v>65</v>
      </c>
      <c r="E38" s="7">
        <f t="shared" si="3"/>
        <v>77847203</v>
      </c>
      <c r="F38" s="7">
        <f t="shared" si="3"/>
        <v>14212875</v>
      </c>
      <c r="G38" s="7">
        <f t="shared" si="3"/>
        <v>22922326</v>
      </c>
      <c r="H38" s="7">
        <f t="shared" ref="H38" si="4">SUM(H9:H22,H24:H34)</f>
        <v>406</v>
      </c>
      <c r="I38" s="7">
        <f t="shared" si="3"/>
        <v>374121</v>
      </c>
      <c r="J38" s="7">
        <f t="shared" si="3"/>
        <v>0</v>
      </c>
      <c r="K38" s="7">
        <f t="shared" si="3"/>
        <v>22547799</v>
      </c>
      <c r="L38" s="7">
        <f t="shared" si="3"/>
        <v>7075566</v>
      </c>
      <c r="M38" s="7">
        <f t="shared" si="3"/>
        <v>4472214</v>
      </c>
      <c r="N38" s="7">
        <f>SUM(N9:N22,N24:N34)</f>
        <v>1403416</v>
      </c>
      <c r="O38" s="7">
        <f t="shared" ref="O38:R38" si="5">SUM(O9:O22,O24:O34)</f>
        <v>0</v>
      </c>
      <c r="P38" s="7">
        <f t="shared" si="5"/>
        <v>0</v>
      </c>
      <c r="Q38" s="7">
        <f t="shared" si="5"/>
        <v>0</v>
      </c>
      <c r="R38" s="7">
        <f t="shared" si="5"/>
        <v>406</v>
      </c>
      <c r="S38" s="7">
        <f t="shared" si="3"/>
        <v>1599324</v>
      </c>
      <c r="T38" s="7">
        <f t="shared" si="3"/>
        <v>388002</v>
      </c>
      <c r="U38" s="7">
        <f t="shared" si="3"/>
        <v>1262563</v>
      </c>
      <c r="V38" s="7">
        <f t="shared" si="3"/>
        <v>177451</v>
      </c>
      <c r="W38" s="7">
        <f t="shared" si="3"/>
        <v>405730</v>
      </c>
      <c r="X38" s="7">
        <f t="shared" si="3"/>
        <v>143516</v>
      </c>
      <c r="Y38" s="7">
        <f t="shared" si="3"/>
        <v>1208984</v>
      </c>
      <c r="Z38" s="7">
        <f t="shared" si="3"/>
        <v>58115</v>
      </c>
      <c r="AA38" s="7">
        <f t="shared" si="3"/>
        <v>2211971</v>
      </c>
      <c r="AB38" s="7">
        <f>SUM(S38:AA38)</f>
        <v>7455656</v>
      </c>
    </row>
    <row r="39" spans="1:28" ht="17.25" customHeight="1" x14ac:dyDescent="0.15">
      <c r="C39" s="7">
        <f>C36-C38</f>
        <v>0</v>
      </c>
      <c r="D39" s="7">
        <f t="shared" ref="D39:AB39" si="6">D36-D38</f>
        <v>0</v>
      </c>
      <c r="E39" s="7">
        <f t="shared" si="6"/>
        <v>0</v>
      </c>
      <c r="F39" s="7">
        <f t="shared" si="6"/>
        <v>0</v>
      </c>
      <c r="G39" s="7">
        <f t="shared" si="6"/>
        <v>0</v>
      </c>
      <c r="H39" s="7">
        <f t="shared" ref="H39" si="7">H36-H38</f>
        <v>0</v>
      </c>
      <c r="I39" s="7">
        <f t="shared" si="6"/>
        <v>0</v>
      </c>
      <c r="J39" s="7">
        <f t="shared" si="6"/>
        <v>0</v>
      </c>
      <c r="K39" s="7">
        <f t="shared" si="6"/>
        <v>0</v>
      </c>
      <c r="L39" s="7">
        <f t="shared" si="6"/>
        <v>0</v>
      </c>
      <c r="M39" s="7">
        <f t="shared" si="6"/>
        <v>0</v>
      </c>
      <c r="N39" s="7">
        <f t="shared" si="6"/>
        <v>0</v>
      </c>
      <c r="O39" s="7">
        <f t="shared" ref="O39:R39" si="8">O36-O38</f>
        <v>0</v>
      </c>
      <c r="P39" s="7">
        <f t="shared" si="8"/>
        <v>0</v>
      </c>
      <c r="Q39" s="7">
        <f t="shared" si="8"/>
        <v>0</v>
      </c>
      <c r="R39" s="7">
        <f t="shared" si="8"/>
        <v>0</v>
      </c>
      <c r="S39" s="7">
        <f t="shared" si="6"/>
        <v>0</v>
      </c>
      <c r="T39" s="7">
        <f t="shared" si="6"/>
        <v>0</v>
      </c>
      <c r="U39" s="7">
        <f t="shared" si="6"/>
        <v>0</v>
      </c>
      <c r="V39" s="7">
        <f t="shared" si="6"/>
        <v>0</v>
      </c>
      <c r="W39" s="7">
        <f t="shared" si="6"/>
        <v>0</v>
      </c>
      <c r="X39" s="7">
        <f t="shared" si="6"/>
        <v>0</v>
      </c>
      <c r="Y39" s="7">
        <f t="shared" si="6"/>
        <v>0</v>
      </c>
      <c r="Z39" s="7">
        <f t="shared" si="6"/>
        <v>0</v>
      </c>
      <c r="AA39" s="7">
        <f t="shared" si="6"/>
        <v>0</v>
      </c>
      <c r="AB39" s="7">
        <f t="shared" si="6"/>
        <v>0</v>
      </c>
    </row>
    <row r="40" spans="1:28" ht="17.25" customHeight="1" x14ac:dyDescent="0.15"/>
    <row r="41" spans="1:28" ht="17.25" customHeight="1" x14ac:dyDescent="0.15"/>
    <row r="42" spans="1:28" ht="17.25" customHeight="1" x14ac:dyDescent="0.15"/>
    <row r="43" spans="1:28" ht="17.25" customHeight="1" x14ac:dyDescent="0.15"/>
    <row r="44" spans="1:28" ht="17.25" customHeight="1" x14ac:dyDescent="0.15"/>
    <row r="45" spans="1:28" ht="17.25" customHeight="1" x14ac:dyDescent="0.15"/>
    <row r="46" spans="1:28" ht="17.25" customHeight="1" x14ac:dyDescent="0.15"/>
    <row r="47" spans="1:28" ht="17.25" customHeight="1" x14ac:dyDescent="0.15"/>
    <row r="48" spans="1:28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mergeCells count="2">
    <mergeCell ref="E4:J4"/>
    <mergeCell ref="K4:R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45" orientation="landscape" useFirstPageNumber="1" r:id="rId1"/>
  <headerFooter alignWithMargins="0"/>
  <colBreaks count="2" manualBreakCount="2">
    <brk id="10" max="35" man="1"/>
    <brk id="18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7" width="28.375" style="7" customWidth="1"/>
    <col min="8" max="16384" width="11" style="7"/>
  </cols>
  <sheetData>
    <row r="1" spans="1:7" ht="20.100000000000001" customHeight="1" x14ac:dyDescent="0.15"/>
    <row r="2" spans="1:7" ht="20.100000000000001" customHeight="1" x14ac:dyDescent="0.15">
      <c r="B2" s="25"/>
      <c r="C2" s="288" t="s">
        <v>557</v>
      </c>
      <c r="D2" s="33"/>
      <c r="E2" s="33"/>
      <c r="G2" s="33"/>
    </row>
    <row r="3" spans="1:7" s="26" customFormat="1" ht="20.100000000000001" customHeight="1" thickBot="1" x14ac:dyDescent="0.25">
      <c r="D3" s="82"/>
      <c r="E3" s="83"/>
      <c r="F3" s="58"/>
      <c r="G3" s="223" t="s">
        <v>1</v>
      </c>
    </row>
    <row r="4" spans="1:7" ht="24" customHeight="1" x14ac:dyDescent="0.15">
      <c r="A4" s="27"/>
      <c r="B4" s="243"/>
      <c r="C4" s="87"/>
      <c r="D4" s="226"/>
      <c r="E4" s="29" t="s">
        <v>48</v>
      </c>
      <c r="F4" s="30"/>
      <c r="G4" s="31"/>
    </row>
    <row r="5" spans="1:7" ht="24" customHeight="1" x14ac:dyDescent="0.15">
      <c r="A5" s="32"/>
      <c r="B5" s="244"/>
      <c r="C5" s="143" t="s">
        <v>49</v>
      </c>
      <c r="D5" s="108" t="s">
        <v>50</v>
      </c>
      <c r="E5" s="109"/>
      <c r="F5" s="145"/>
      <c r="G5" s="197"/>
    </row>
    <row r="6" spans="1:7" ht="24" customHeight="1" x14ac:dyDescent="0.2">
      <c r="A6" s="42" t="s">
        <v>9</v>
      </c>
      <c r="B6" s="245"/>
      <c r="C6" s="46" t="s">
        <v>51</v>
      </c>
      <c r="D6" s="47" t="s">
        <v>51</v>
      </c>
      <c r="E6" s="47" t="s">
        <v>52</v>
      </c>
      <c r="F6" s="151" t="s">
        <v>53</v>
      </c>
      <c r="G6" s="263" t="s">
        <v>14</v>
      </c>
    </row>
    <row r="7" spans="1:7" ht="24" customHeight="1" x14ac:dyDescent="0.2">
      <c r="A7" s="32"/>
      <c r="B7" s="40"/>
      <c r="C7" s="46"/>
      <c r="D7" s="33"/>
      <c r="E7" s="227"/>
      <c r="F7" s="156"/>
      <c r="G7" s="264"/>
    </row>
    <row r="8" spans="1:7" s="337" customFormat="1" ht="24" customHeight="1" x14ac:dyDescent="0.2">
      <c r="A8" s="334"/>
      <c r="B8" s="335"/>
      <c r="C8" s="8" t="s">
        <v>54</v>
      </c>
      <c r="D8" s="22" t="s">
        <v>301</v>
      </c>
      <c r="E8" s="22" t="s">
        <v>302</v>
      </c>
      <c r="F8" s="23" t="s">
        <v>303</v>
      </c>
      <c r="G8" s="265" t="s">
        <v>304</v>
      </c>
    </row>
    <row r="9" spans="1:7" ht="24" customHeight="1" x14ac:dyDescent="0.2">
      <c r="A9" s="62">
        <v>1</v>
      </c>
      <c r="B9" s="246" t="s">
        <v>28</v>
      </c>
      <c r="C9" s="241">
        <v>15124</v>
      </c>
      <c r="D9" s="76">
        <v>246152</v>
      </c>
      <c r="E9" s="76">
        <v>261276</v>
      </c>
      <c r="F9" s="76">
        <v>246152</v>
      </c>
      <c r="G9" s="77">
        <v>261276</v>
      </c>
    </row>
    <row r="10" spans="1:7" ht="24" customHeight="1" x14ac:dyDescent="0.2">
      <c r="A10" s="66">
        <v>2</v>
      </c>
      <c r="B10" s="247" t="s">
        <v>29</v>
      </c>
      <c r="C10" s="168">
        <v>5555</v>
      </c>
      <c r="D10" s="67">
        <v>66166</v>
      </c>
      <c r="E10" s="67">
        <v>71721</v>
      </c>
      <c r="F10" s="67">
        <v>66166</v>
      </c>
      <c r="G10" s="68">
        <v>71721</v>
      </c>
    </row>
    <row r="11" spans="1:7" ht="24" customHeight="1" x14ac:dyDescent="0.2">
      <c r="A11" s="66">
        <v>3</v>
      </c>
      <c r="B11" s="247" t="s">
        <v>30</v>
      </c>
      <c r="C11" s="168">
        <v>8766</v>
      </c>
      <c r="D11" s="67">
        <v>72876</v>
      </c>
      <c r="E11" s="67">
        <v>81642</v>
      </c>
      <c r="F11" s="67">
        <v>72876</v>
      </c>
      <c r="G11" s="68">
        <v>81642</v>
      </c>
    </row>
    <row r="12" spans="1:7" ht="24" customHeight="1" x14ac:dyDescent="0.2">
      <c r="A12" s="66">
        <v>4</v>
      </c>
      <c r="B12" s="247" t="s">
        <v>31</v>
      </c>
      <c r="C12" s="168">
        <v>6217</v>
      </c>
      <c r="D12" s="67">
        <v>53810</v>
      </c>
      <c r="E12" s="67">
        <v>60027</v>
      </c>
      <c r="F12" s="67">
        <v>53810</v>
      </c>
      <c r="G12" s="68">
        <v>60027</v>
      </c>
    </row>
    <row r="13" spans="1:7" ht="24" customHeight="1" x14ac:dyDescent="0.2">
      <c r="A13" s="66">
        <v>5</v>
      </c>
      <c r="B13" s="247" t="s">
        <v>32</v>
      </c>
      <c r="C13" s="168">
        <v>5591</v>
      </c>
      <c r="D13" s="67">
        <v>45216</v>
      </c>
      <c r="E13" s="67">
        <v>50807</v>
      </c>
      <c r="F13" s="67">
        <v>45216</v>
      </c>
      <c r="G13" s="68">
        <v>50807</v>
      </c>
    </row>
    <row r="14" spans="1:7" ht="24" customHeight="1" x14ac:dyDescent="0.2">
      <c r="A14" s="66">
        <v>6</v>
      </c>
      <c r="B14" s="247" t="s">
        <v>33</v>
      </c>
      <c r="C14" s="168">
        <v>5480</v>
      </c>
      <c r="D14" s="67">
        <v>38089</v>
      </c>
      <c r="E14" s="67">
        <v>43569</v>
      </c>
      <c r="F14" s="67">
        <v>38089</v>
      </c>
      <c r="G14" s="68">
        <v>43569</v>
      </c>
    </row>
    <row r="15" spans="1:7" ht="24" customHeight="1" x14ac:dyDescent="0.2">
      <c r="A15" s="66">
        <v>7</v>
      </c>
      <c r="B15" s="247" t="s">
        <v>34</v>
      </c>
      <c r="C15" s="168">
        <v>7827</v>
      </c>
      <c r="D15" s="67">
        <v>77493</v>
      </c>
      <c r="E15" s="67">
        <v>85320</v>
      </c>
      <c r="F15" s="67">
        <v>77493</v>
      </c>
      <c r="G15" s="68">
        <v>85320</v>
      </c>
    </row>
    <row r="16" spans="1:7" ht="24" customHeight="1" x14ac:dyDescent="0.2">
      <c r="A16" s="66">
        <v>8</v>
      </c>
      <c r="B16" s="247" t="s">
        <v>35</v>
      </c>
      <c r="C16" s="168">
        <v>4020</v>
      </c>
      <c r="D16" s="67">
        <v>37400</v>
      </c>
      <c r="E16" s="67">
        <v>41420</v>
      </c>
      <c r="F16" s="67">
        <v>37400</v>
      </c>
      <c r="G16" s="68">
        <v>41420</v>
      </c>
    </row>
    <row r="17" spans="1:7" ht="24" customHeight="1" x14ac:dyDescent="0.2">
      <c r="A17" s="66">
        <v>9</v>
      </c>
      <c r="B17" s="247" t="s">
        <v>36</v>
      </c>
      <c r="C17" s="168">
        <v>3757</v>
      </c>
      <c r="D17" s="67">
        <v>32575</v>
      </c>
      <c r="E17" s="67">
        <v>36332</v>
      </c>
      <c r="F17" s="67">
        <v>32575</v>
      </c>
      <c r="G17" s="68">
        <v>36332</v>
      </c>
    </row>
    <row r="18" spans="1:7" ht="24" customHeight="1" x14ac:dyDescent="0.2">
      <c r="A18" s="66">
        <v>10</v>
      </c>
      <c r="B18" s="247" t="s">
        <v>37</v>
      </c>
      <c r="C18" s="168">
        <v>2285</v>
      </c>
      <c r="D18" s="67">
        <v>14989</v>
      </c>
      <c r="E18" s="67">
        <v>17274</v>
      </c>
      <c r="F18" s="67">
        <v>14989</v>
      </c>
      <c r="G18" s="68">
        <v>17274</v>
      </c>
    </row>
    <row r="19" spans="1:7" ht="24" customHeight="1" x14ac:dyDescent="0.2">
      <c r="A19" s="66">
        <v>11</v>
      </c>
      <c r="B19" s="247" t="s">
        <v>178</v>
      </c>
      <c r="C19" s="168">
        <v>8617</v>
      </c>
      <c r="D19" s="67">
        <v>54610</v>
      </c>
      <c r="E19" s="67">
        <v>63227</v>
      </c>
      <c r="F19" s="67">
        <v>54610</v>
      </c>
      <c r="G19" s="68">
        <v>63227</v>
      </c>
    </row>
    <row r="20" spans="1:7" ht="24" customHeight="1" x14ac:dyDescent="0.2">
      <c r="A20" s="70">
        <v>12</v>
      </c>
      <c r="B20" s="248" t="s">
        <v>179</v>
      </c>
      <c r="C20" s="168">
        <v>2584</v>
      </c>
      <c r="D20" s="67">
        <v>20159</v>
      </c>
      <c r="E20" s="67">
        <v>22743</v>
      </c>
      <c r="F20" s="67">
        <v>20159</v>
      </c>
      <c r="G20" s="68">
        <v>22743</v>
      </c>
    </row>
    <row r="21" spans="1:7" ht="24" customHeight="1" x14ac:dyDescent="0.2">
      <c r="A21" s="70">
        <v>13</v>
      </c>
      <c r="B21" s="248" t="s">
        <v>205</v>
      </c>
      <c r="C21" s="168">
        <v>1608</v>
      </c>
      <c r="D21" s="67">
        <v>11657</v>
      </c>
      <c r="E21" s="67">
        <v>13265</v>
      </c>
      <c r="F21" s="67">
        <v>11657</v>
      </c>
      <c r="G21" s="68">
        <v>13265</v>
      </c>
    </row>
    <row r="22" spans="1:7" ht="24" customHeight="1" x14ac:dyDescent="0.2">
      <c r="A22" s="208">
        <v>14</v>
      </c>
      <c r="B22" s="249" t="s">
        <v>206</v>
      </c>
      <c r="C22" s="169">
        <v>2793</v>
      </c>
      <c r="D22" s="72">
        <v>27709</v>
      </c>
      <c r="E22" s="72">
        <v>30502</v>
      </c>
      <c r="F22" s="72">
        <v>27709</v>
      </c>
      <c r="G22" s="73">
        <v>30502</v>
      </c>
    </row>
    <row r="23" spans="1:7" ht="24" customHeight="1" x14ac:dyDescent="0.2">
      <c r="A23" s="32"/>
      <c r="B23" s="40" t="s">
        <v>288</v>
      </c>
      <c r="C23" s="170">
        <f>SUM(C9:C22)</f>
        <v>80224</v>
      </c>
      <c r="D23" s="75">
        <f>SUM(D9:D22)</f>
        <v>798901</v>
      </c>
      <c r="E23" s="75">
        <f>SUM(E9:E22)</f>
        <v>879125</v>
      </c>
      <c r="F23" s="75">
        <f>SUM(F9:F22)</f>
        <v>798901</v>
      </c>
      <c r="G23" s="239">
        <f>SUM(G9:G22)</f>
        <v>879125</v>
      </c>
    </row>
    <row r="24" spans="1:7" ht="24" customHeight="1" x14ac:dyDescent="0.2">
      <c r="A24" s="62">
        <v>15</v>
      </c>
      <c r="B24" s="250" t="s">
        <v>180</v>
      </c>
      <c r="C24" s="171">
        <v>1404</v>
      </c>
      <c r="D24" s="76">
        <v>14742</v>
      </c>
      <c r="E24" s="76">
        <v>16146</v>
      </c>
      <c r="F24" s="76">
        <v>14742</v>
      </c>
      <c r="G24" s="77">
        <v>16146</v>
      </c>
    </row>
    <row r="25" spans="1:7" ht="24" customHeight="1" x14ac:dyDescent="0.2">
      <c r="A25" s="66">
        <v>16</v>
      </c>
      <c r="B25" s="251" t="s">
        <v>38</v>
      </c>
      <c r="C25" s="168">
        <v>1375</v>
      </c>
      <c r="D25" s="67">
        <v>10264</v>
      </c>
      <c r="E25" s="67">
        <v>11639</v>
      </c>
      <c r="F25" s="67">
        <v>10264</v>
      </c>
      <c r="G25" s="68">
        <v>11639</v>
      </c>
    </row>
    <row r="26" spans="1:7" ht="24" customHeight="1" x14ac:dyDescent="0.2">
      <c r="A26" s="66">
        <v>17</v>
      </c>
      <c r="B26" s="251" t="s">
        <v>39</v>
      </c>
      <c r="C26" s="168">
        <v>814</v>
      </c>
      <c r="D26" s="67">
        <v>5465</v>
      </c>
      <c r="E26" s="67">
        <v>6279</v>
      </c>
      <c r="F26" s="67">
        <v>5465</v>
      </c>
      <c r="G26" s="68">
        <v>6279</v>
      </c>
    </row>
    <row r="27" spans="1:7" ht="24" customHeight="1" x14ac:dyDescent="0.2">
      <c r="A27" s="66">
        <v>18</v>
      </c>
      <c r="B27" s="251" t="s">
        <v>40</v>
      </c>
      <c r="C27" s="168">
        <v>656</v>
      </c>
      <c r="D27" s="67">
        <v>5419</v>
      </c>
      <c r="E27" s="67">
        <v>6075</v>
      </c>
      <c r="F27" s="67">
        <v>5419</v>
      </c>
      <c r="G27" s="68">
        <v>6075</v>
      </c>
    </row>
    <row r="28" spans="1:7" ht="24" customHeight="1" x14ac:dyDescent="0.2">
      <c r="A28" s="66">
        <v>19</v>
      </c>
      <c r="B28" s="251" t="s">
        <v>41</v>
      </c>
      <c r="C28" s="168">
        <v>903</v>
      </c>
      <c r="D28" s="67">
        <v>6781</v>
      </c>
      <c r="E28" s="67">
        <v>7684</v>
      </c>
      <c r="F28" s="67">
        <v>6781</v>
      </c>
      <c r="G28" s="68">
        <v>7684</v>
      </c>
    </row>
    <row r="29" spans="1:7" ht="24" customHeight="1" x14ac:dyDescent="0.2">
      <c r="A29" s="66">
        <v>20</v>
      </c>
      <c r="B29" s="251" t="s">
        <v>42</v>
      </c>
      <c r="C29" s="168">
        <v>2069</v>
      </c>
      <c r="D29" s="67">
        <v>17801</v>
      </c>
      <c r="E29" s="67">
        <v>19870</v>
      </c>
      <c r="F29" s="67">
        <v>17801</v>
      </c>
      <c r="G29" s="68">
        <v>19870</v>
      </c>
    </row>
    <row r="30" spans="1:7" ht="24" customHeight="1" x14ac:dyDescent="0.2">
      <c r="A30" s="66">
        <v>21</v>
      </c>
      <c r="B30" s="251" t="s">
        <v>43</v>
      </c>
      <c r="C30" s="168">
        <v>1292</v>
      </c>
      <c r="D30" s="67">
        <v>11941</v>
      </c>
      <c r="E30" s="67">
        <v>13233</v>
      </c>
      <c r="F30" s="67">
        <v>11941</v>
      </c>
      <c r="G30" s="68">
        <v>13233</v>
      </c>
    </row>
    <row r="31" spans="1:7" ht="24" customHeight="1" x14ac:dyDescent="0.2">
      <c r="A31" s="66">
        <v>22</v>
      </c>
      <c r="B31" s="251" t="s">
        <v>44</v>
      </c>
      <c r="C31" s="168">
        <v>898</v>
      </c>
      <c r="D31" s="67">
        <v>5021</v>
      </c>
      <c r="E31" s="67">
        <v>5919</v>
      </c>
      <c r="F31" s="67">
        <v>5021</v>
      </c>
      <c r="G31" s="68">
        <v>5919</v>
      </c>
    </row>
    <row r="32" spans="1:7" ht="24" customHeight="1" x14ac:dyDescent="0.2">
      <c r="A32" s="66">
        <v>23</v>
      </c>
      <c r="B32" s="251" t="s">
        <v>45</v>
      </c>
      <c r="C32" s="168">
        <v>1440</v>
      </c>
      <c r="D32" s="67">
        <v>14510</v>
      </c>
      <c r="E32" s="67">
        <v>15950</v>
      </c>
      <c r="F32" s="67">
        <v>14510</v>
      </c>
      <c r="G32" s="68">
        <v>15950</v>
      </c>
    </row>
    <row r="33" spans="1:7" ht="24" customHeight="1" x14ac:dyDescent="0.2">
      <c r="A33" s="66">
        <v>24</v>
      </c>
      <c r="B33" s="251" t="s">
        <v>46</v>
      </c>
      <c r="C33" s="168">
        <v>11316</v>
      </c>
      <c r="D33" s="67">
        <v>10521</v>
      </c>
      <c r="E33" s="67">
        <v>21837</v>
      </c>
      <c r="F33" s="67">
        <v>10521</v>
      </c>
      <c r="G33" s="68">
        <v>21837</v>
      </c>
    </row>
    <row r="34" spans="1:7" ht="24" customHeight="1" x14ac:dyDescent="0.2">
      <c r="A34" s="70">
        <v>25</v>
      </c>
      <c r="B34" s="252" t="s">
        <v>202</v>
      </c>
      <c r="C34" s="169">
        <v>1115</v>
      </c>
      <c r="D34" s="72">
        <v>7077</v>
      </c>
      <c r="E34" s="72">
        <v>8192</v>
      </c>
      <c r="F34" s="72">
        <v>7077</v>
      </c>
      <c r="G34" s="73">
        <v>8192</v>
      </c>
    </row>
    <row r="35" spans="1:7" ht="24" customHeight="1" x14ac:dyDescent="0.2">
      <c r="A35" s="79"/>
      <c r="B35" s="253" t="s">
        <v>289</v>
      </c>
      <c r="C35" s="170">
        <f>SUM(C24:C34)</f>
        <v>23282</v>
      </c>
      <c r="D35" s="75">
        <f>SUM(D24:D34)</f>
        <v>109542</v>
      </c>
      <c r="E35" s="75">
        <f>SUM(E24:E34)</f>
        <v>132824</v>
      </c>
      <c r="F35" s="75">
        <f>SUM(F24:F34)</f>
        <v>109542</v>
      </c>
      <c r="G35" s="239">
        <f>SUM(G24:G34)</f>
        <v>132824</v>
      </c>
    </row>
    <row r="36" spans="1:7" ht="24" customHeight="1" thickBot="1" x14ac:dyDescent="0.2">
      <c r="A36" s="80"/>
      <c r="B36" s="254" t="s">
        <v>47</v>
      </c>
      <c r="C36" s="242">
        <f>SUM(C23,C35)</f>
        <v>103506</v>
      </c>
      <c r="D36" s="81">
        <f>SUM(D23,D35)</f>
        <v>908443</v>
      </c>
      <c r="E36" s="81">
        <f>SUM(E23,E35)</f>
        <v>1011949</v>
      </c>
      <c r="F36" s="81">
        <f>SUM(F23,F35)</f>
        <v>908443</v>
      </c>
      <c r="G36" s="240">
        <f>SUM(G23,G35)</f>
        <v>1011949</v>
      </c>
    </row>
    <row r="37" spans="1:7" x14ac:dyDescent="0.15">
      <c r="C37" s="33"/>
      <c r="D37" s="33"/>
      <c r="E37" s="33"/>
      <c r="F37" s="33"/>
      <c r="G37" s="33"/>
    </row>
    <row r="38" spans="1:7" x14ac:dyDescent="0.15">
      <c r="B38" s="157" t="s">
        <v>446</v>
      </c>
      <c r="C38" s="7">
        <f>SUM(C9:C22,C24:C34)</f>
        <v>103506</v>
      </c>
      <c r="D38" s="7">
        <f>SUM(D9:D22,D24:D34)</f>
        <v>908443</v>
      </c>
      <c r="E38" s="7">
        <f>SUM(E9:E22,E24:E34)</f>
        <v>1011949</v>
      </c>
      <c r="F38" s="7">
        <f>SUM(F9:F22,F24:F34)</f>
        <v>908443</v>
      </c>
      <c r="G38" s="7">
        <f>SUM(G9:G22,G24:G34)</f>
        <v>1011949</v>
      </c>
    </row>
    <row r="39" spans="1:7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>G36-G38</f>
        <v>0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I3" sqref="I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4" width="28.25" style="7" customWidth="1"/>
    <col min="15" max="16384" width="11" style="7"/>
  </cols>
  <sheetData>
    <row r="1" spans="1:185" ht="20.100000000000001" customHeight="1" x14ac:dyDescent="0.15"/>
    <row r="2" spans="1:185" ht="20.100000000000001" customHeight="1" x14ac:dyDescent="0.15">
      <c r="B2" s="25"/>
      <c r="C2" s="288" t="s">
        <v>558</v>
      </c>
      <c r="I2" s="288" t="s">
        <v>559</v>
      </c>
    </row>
    <row r="3" spans="1:185" s="26" customFormat="1" ht="20.100000000000001" customHeight="1" thickBot="1" x14ac:dyDescent="0.25">
      <c r="C3" s="289" t="s">
        <v>0</v>
      </c>
      <c r="D3" s="82"/>
      <c r="E3" s="82"/>
      <c r="F3" s="83"/>
      <c r="G3" s="58"/>
      <c r="H3" s="223" t="s">
        <v>55</v>
      </c>
      <c r="I3" s="289" t="s">
        <v>2</v>
      </c>
      <c r="J3" s="83"/>
      <c r="K3" s="83"/>
      <c r="L3" s="83"/>
      <c r="M3" s="83"/>
      <c r="N3" s="223" t="s">
        <v>55</v>
      </c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</row>
    <row r="4" spans="1:185" ht="24" customHeight="1" x14ac:dyDescent="0.15">
      <c r="A4" s="27"/>
      <c r="B4" s="243"/>
      <c r="C4" s="235"/>
      <c r="D4" s="29" t="s">
        <v>14</v>
      </c>
      <c r="E4" s="30"/>
      <c r="F4" s="224"/>
      <c r="G4" s="29" t="s">
        <v>56</v>
      </c>
      <c r="H4" s="31"/>
      <c r="I4" s="235"/>
      <c r="J4" s="29" t="s">
        <v>14</v>
      </c>
      <c r="K4" s="30"/>
      <c r="L4" s="224"/>
      <c r="M4" s="29" t="s">
        <v>56</v>
      </c>
      <c r="N4" s="31"/>
    </row>
    <row r="5" spans="1:185" ht="24" customHeight="1" x14ac:dyDescent="0.15">
      <c r="A5" s="32"/>
      <c r="B5" s="244"/>
      <c r="C5" s="192"/>
      <c r="D5" s="144"/>
      <c r="E5" s="108"/>
      <c r="F5" s="59" t="s">
        <v>57</v>
      </c>
      <c r="G5" s="56"/>
      <c r="H5" s="112"/>
      <c r="I5" s="192"/>
      <c r="J5" s="144"/>
      <c r="K5" s="108"/>
      <c r="L5" s="59" t="s">
        <v>57</v>
      </c>
      <c r="M5" s="56"/>
      <c r="N5" s="112"/>
    </row>
    <row r="6" spans="1:185" ht="24" customHeight="1" x14ac:dyDescent="0.2">
      <c r="A6" s="42" t="s">
        <v>9</v>
      </c>
      <c r="B6" s="245"/>
      <c r="C6" s="154" t="s">
        <v>58</v>
      </c>
      <c r="D6" s="47" t="s">
        <v>14</v>
      </c>
      <c r="E6" s="47" t="s">
        <v>59</v>
      </c>
      <c r="F6" s="151" t="s">
        <v>60</v>
      </c>
      <c r="G6" s="44" t="s">
        <v>61</v>
      </c>
      <c r="H6" s="152" t="s">
        <v>62</v>
      </c>
      <c r="I6" s="154" t="s">
        <v>58</v>
      </c>
      <c r="J6" s="47" t="s">
        <v>14</v>
      </c>
      <c r="K6" s="47" t="s">
        <v>59</v>
      </c>
      <c r="L6" s="151" t="s">
        <v>60</v>
      </c>
      <c r="M6" s="44" t="s">
        <v>61</v>
      </c>
      <c r="N6" s="152" t="s">
        <v>62</v>
      </c>
    </row>
    <row r="7" spans="1:185" ht="24" customHeight="1" x14ac:dyDescent="0.2">
      <c r="A7" s="32"/>
      <c r="B7" s="40"/>
      <c r="C7" s="154"/>
      <c r="D7" s="155"/>
      <c r="E7" s="33"/>
      <c r="F7" s="56" t="s">
        <v>63</v>
      </c>
      <c r="G7" s="105"/>
      <c r="H7" s="40"/>
      <c r="I7" s="154"/>
      <c r="J7" s="155"/>
      <c r="K7" s="33"/>
      <c r="L7" s="56" t="s">
        <v>63</v>
      </c>
      <c r="M7" s="105"/>
      <c r="N7" s="40"/>
    </row>
    <row r="8" spans="1:185" s="337" customFormat="1" ht="24" customHeight="1" x14ac:dyDescent="0.2">
      <c r="A8" s="345"/>
      <c r="B8" s="346"/>
      <c r="C8" s="347" t="s">
        <v>64</v>
      </c>
      <c r="D8" s="348" t="s">
        <v>65</v>
      </c>
      <c r="E8" s="22" t="s">
        <v>66</v>
      </c>
      <c r="F8" s="23" t="s">
        <v>67</v>
      </c>
      <c r="G8" s="349" t="s">
        <v>68</v>
      </c>
      <c r="H8" s="350" t="s">
        <v>69</v>
      </c>
      <c r="I8" s="347" t="s">
        <v>391</v>
      </c>
      <c r="J8" s="348" t="s">
        <v>392</v>
      </c>
      <c r="K8" s="22" t="s">
        <v>393</v>
      </c>
      <c r="L8" s="23" t="s">
        <v>394</v>
      </c>
      <c r="M8" s="349" t="s">
        <v>395</v>
      </c>
      <c r="N8" s="350" t="s">
        <v>396</v>
      </c>
    </row>
    <row r="9" spans="1:185" ht="24" customHeight="1" x14ac:dyDescent="0.2">
      <c r="A9" s="225">
        <v>1</v>
      </c>
      <c r="B9" s="266" t="s">
        <v>28</v>
      </c>
      <c r="C9" s="78">
        <v>21105</v>
      </c>
      <c r="D9" s="76">
        <v>186270</v>
      </c>
      <c r="E9" s="76">
        <v>5897</v>
      </c>
      <c r="F9" s="76">
        <v>26543039</v>
      </c>
      <c r="G9" s="76">
        <v>25891369</v>
      </c>
      <c r="H9" s="77">
        <v>651670</v>
      </c>
      <c r="I9" s="78">
        <v>10</v>
      </c>
      <c r="J9" s="76">
        <v>38898</v>
      </c>
      <c r="K9" s="76">
        <v>4997</v>
      </c>
      <c r="L9" s="76">
        <v>1433027</v>
      </c>
      <c r="M9" s="76">
        <v>1324966</v>
      </c>
      <c r="N9" s="77">
        <v>108061</v>
      </c>
    </row>
    <row r="10" spans="1:185" ht="24" customHeight="1" x14ac:dyDescent="0.2">
      <c r="A10" s="66">
        <v>2</v>
      </c>
      <c r="B10" s="247" t="s">
        <v>29</v>
      </c>
      <c r="C10" s="69">
        <v>9341</v>
      </c>
      <c r="D10" s="67">
        <v>49667</v>
      </c>
      <c r="E10" s="67">
        <v>2003</v>
      </c>
      <c r="F10" s="67">
        <v>5762315</v>
      </c>
      <c r="G10" s="67">
        <v>5588480</v>
      </c>
      <c r="H10" s="68">
        <v>173835</v>
      </c>
      <c r="I10" s="69">
        <v>8</v>
      </c>
      <c r="J10" s="67">
        <v>11649</v>
      </c>
      <c r="K10" s="67">
        <v>2108</v>
      </c>
      <c r="L10" s="67">
        <v>322225</v>
      </c>
      <c r="M10" s="67">
        <v>290937</v>
      </c>
      <c r="N10" s="68">
        <v>31288</v>
      </c>
    </row>
    <row r="11" spans="1:185" ht="24" customHeight="1" x14ac:dyDescent="0.2">
      <c r="A11" s="66">
        <v>3</v>
      </c>
      <c r="B11" s="247" t="s">
        <v>30</v>
      </c>
      <c r="C11" s="69">
        <v>10485</v>
      </c>
      <c r="D11" s="67">
        <v>55730</v>
      </c>
      <c r="E11" s="67">
        <v>3543</v>
      </c>
      <c r="F11" s="67">
        <v>6173714</v>
      </c>
      <c r="G11" s="67">
        <v>5978659</v>
      </c>
      <c r="H11" s="68">
        <v>195055</v>
      </c>
      <c r="I11" s="69">
        <v>8</v>
      </c>
      <c r="J11" s="67">
        <v>13572</v>
      </c>
      <c r="K11" s="67">
        <v>2961</v>
      </c>
      <c r="L11" s="67">
        <v>361838</v>
      </c>
      <c r="M11" s="67">
        <v>324914</v>
      </c>
      <c r="N11" s="68">
        <v>36924</v>
      </c>
    </row>
    <row r="12" spans="1:185" ht="24" customHeight="1" x14ac:dyDescent="0.2">
      <c r="A12" s="66">
        <v>4</v>
      </c>
      <c r="B12" s="247" t="s">
        <v>31</v>
      </c>
      <c r="C12" s="69">
        <v>7332</v>
      </c>
      <c r="D12" s="67">
        <v>41131</v>
      </c>
      <c r="E12" s="67">
        <v>2325</v>
      </c>
      <c r="F12" s="67">
        <v>4567819</v>
      </c>
      <c r="G12" s="67">
        <v>4423860</v>
      </c>
      <c r="H12" s="68">
        <v>143959</v>
      </c>
      <c r="I12" s="69">
        <v>7</v>
      </c>
      <c r="J12" s="67">
        <v>9194</v>
      </c>
      <c r="K12" s="67">
        <v>2045</v>
      </c>
      <c r="L12" s="67">
        <v>233866</v>
      </c>
      <c r="M12" s="67">
        <v>208946</v>
      </c>
      <c r="N12" s="68">
        <v>24920</v>
      </c>
    </row>
    <row r="13" spans="1:185" ht="24" customHeight="1" x14ac:dyDescent="0.2">
      <c r="A13" s="66">
        <v>5</v>
      </c>
      <c r="B13" s="247" t="s">
        <v>32</v>
      </c>
      <c r="C13" s="69">
        <v>7086</v>
      </c>
      <c r="D13" s="67">
        <v>34964</v>
      </c>
      <c r="E13" s="67">
        <v>2119</v>
      </c>
      <c r="F13" s="67">
        <v>3822565</v>
      </c>
      <c r="G13" s="67">
        <v>3700191</v>
      </c>
      <c r="H13" s="68">
        <v>122374</v>
      </c>
      <c r="I13" s="69">
        <v>7</v>
      </c>
      <c r="J13" s="67">
        <v>7792</v>
      </c>
      <c r="K13" s="67">
        <v>1749</v>
      </c>
      <c r="L13" s="67">
        <v>201972</v>
      </c>
      <c r="M13" s="67">
        <v>181461</v>
      </c>
      <c r="N13" s="68">
        <v>20511</v>
      </c>
    </row>
    <row r="14" spans="1:185" ht="24" customHeight="1" x14ac:dyDescent="0.2">
      <c r="A14" s="66">
        <v>6</v>
      </c>
      <c r="B14" s="247" t="s">
        <v>33</v>
      </c>
      <c r="C14" s="69">
        <v>5224</v>
      </c>
      <c r="D14" s="67">
        <v>28826</v>
      </c>
      <c r="E14" s="67">
        <v>1883</v>
      </c>
      <c r="F14" s="67">
        <v>2932782</v>
      </c>
      <c r="G14" s="67">
        <v>2831891</v>
      </c>
      <c r="H14" s="68">
        <v>100891</v>
      </c>
      <c r="I14" s="69">
        <v>8</v>
      </c>
      <c r="J14" s="67">
        <v>7951</v>
      </c>
      <c r="K14" s="67">
        <v>1756</v>
      </c>
      <c r="L14" s="67">
        <v>200711</v>
      </c>
      <c r="M14" s="67">
        <v>179261</v>
      </c>
      <c r="N14" s="68">
        <v>21450</v>
      </c>
    </row>
    <row r="15" spans="1:185" ht="24" customHeight="1" x14ac:dyDescent="0.2">
      <c r="A15" s="66">
        <v>7</v>
      </c>
      <c r="B15" s="247" t="s">
        <v>34</v>
      </c>
      <c r="C15" s="69">
        <v>11942</v>
      </c>
      <c r="D15" s="67">
        <v>58898</v>
      </c>
      <c r="E15" s="67">
        <v>2713</v>
      </c>
      <c r="F15" s="67">
        <v>7491805</v>
      </c>
      <c r="G15" s="67">
        <v>7286016</v>
      </c>
      <c r="H15" s="68">
        <v>205789</v>
      </c>
      <c r="I15" s="69">
        <v>8</v>
      </c>
      <c r="J15" s="67">
        <v>11169</v>
      </c>
      <c r="K15" s="67">
        <v>2463</v>
      </c>
      <c r="L15" s="67">
        <v>323210</v>
      </c>
      <c r="M15" s="67">
        <v>292158</v>
      </c>
      <c r="N15" s="68">
        <v>31052</v>
      </c>
    </row>
    <row r="16" spans="1:185" ht="24" customHeight="1" x14ac:dyDescent="0.2">
      <c r="A16" s="66">
        <v>8</v>
      </c>
      <c r="B16" s="247" t="s">
        <v>35</v>
      </c>
      <c r="C16" s="69">
        <v>5729</v>
      </c>
      <c r="D16" s="67">
        <v>28162</v>
      </c>
      <c r="E16" s="67">
        <v>1374</v>
      </c>
      <c r="F16" s="67">
        <v>3161635</v>
      </c>
      <c r="G16" s="67">
        <v>3063068</v>
      </c>
      <c r="H16" s="68">
        <v>98567</v>
      </c>
      <c r="I16" s="69">
        <v>6</v>
      </c>
      <c r="J16" s="67">
        <v>5454</v>
      </c>
      <c r="K16" s="67">
        <v>1203</v>
      </c>
      <c r="L16" s="67">
        <v>148230</v>
      </c>
      <c r="M16" s="67">
        <v>133138</v>
      </c>
      <c r="N16" s="68">
        <v>15092</v>
      </c>
    </row>
    <row r="17" spans="1:14" ht="24" customHeight="1" x14ac:dyDescent="0.2">
      <c r="A17" s="66">
        <v>9</v>
      </c>
      <c r="B17" s="247" t="s">
        <v>36</v>
      </c>
      <c r="C17" s="69">
        <v>4361</v>
      </c>
      <c r="D17" s="67">
        <v>24610</v>
      </c>
      <c r="E17" s="67">
        <v>1311</v>
      </c>
      <c r="F17" s="67">
        <v>2713212</v>
      </c>
      <c r="G17" s="67">
        <v>2627077</v>
      </c>
      <c r="H17" s="68">
        <v>86135</v>
      </c>
      <c r="I17" s="69">
        <v>8</v>
      </c>
      <c r="J17" s="67">
        <v>5054</v>
      </c>
      <c r="K17" s="67">
        <v>1125</v>
      </c>
      <c r="L17" s="67">
        <v>129280</v>
      </c>
      <c r="M17" s="67">
        <v>115326</v>
      </c>
      <c r="N17" s="68">
        <v>13954</v>
      </c>
    </row>
    <row r="18" spans="1:14" ht="24" customHeight="1" x14ac:dyDescent="0.2">
      <c r="A18" s="66">
        <v>10</v>
      </c>
      <c r="B18" s="247" t="s">
        <v>181</v>
      </c>
      <c r="C18" s="69">
        <v>2993</v>
      </c>
      <c r="D18" s="67">
        <v>11116</v>
      </c>
      <c r="E18" s="67">
        <v>613</v>
      </c>
      <c r="F18" s="67">
        <v>1211243</v>
      </c>
      <c r="G18" s="67">
        <v>1172337</v>
      </c>
      <c r="H18" s="68">
        <v>38906</v>
      </c>
      <c r="I18" s="69">
        <v>7</v>
      </c>
      <c r="J18" s="67">
        <v>3060</v>
      </c>
      <c r="K18" s="67">
        <v>712</v>
      </c>
      <c r="L18" s="67">
        <v>79897</v>
      </c>
      <c r="M18" s="67">
        <v>71083</v>
      </c>
      <c r="N18" s="68">
        <v>8814</v>
      </c>
    </row>
    <row r="19" spans="1:14" ht="24" customHeight="1" x14ac:dyDescent="0.2">
      <c r="A19" s="66">
        <v>11</v>
      </c>
      <c r="B19" s="247" t="s">
        <v>182</v>
      </c>
      <c r="C19" s="69">
        <v>6069</v>
      </c>
      <c r="D19" s="67">
        <v>41728</v>
      </c>
      <c r="E19" s="67">
        <v>2356</v>
      </c>
      <c r="F19" s="67">
        <v>4661186</v>
      </c>
      <c r="G19" s="67">
        <v>4515138</v>
      </c>
      <c r="H19" s="68">
        <v>146048</v>
      </c>
      <c r="I19" s="69">
        <v>8</v>
      </c>
      <c r="J19" s="67">
        <v>8531</v>
      </c>
      <c r="K19" s="67">
        <v>1671</v>
      </c>
      <c r="L19" s="67">
        <v>242322</v>
      </c>
      <c r="M19" s="67">
        <v>218711</v>
      </c>
      <c r="N19" s="68">
        <v>23611</v>
      </c>
    </row>
    <row r="20" spans="1:14" ht="24" customHeight="1" x14ac:dyDescent="0.2">
      <c r="A20" s="66">
        <v>12</v>
      </c>
      <c r="B20" s="247" t="s">
        <v>183</v>
      </c>
      <c r="C20" s="69">
        <v>3869</v>
      </c>
      <c r="D20" s="67">
        <v>15605</v>
      </c>
      <c r="E20" s="67">
        <v>801</v>
      </c>
      <c r="F20" s="67">
        <v>1836440</v>
      </c>
      <c r="G20" s="67">
        <v>1781822</v>
      </c>
      <c r="H20" s="68">
        <v>54618</v>
      </c>
      <c r="I20" s="69">
        <v>6</v>
      </c>
      <c r="J20" s="67">
        <v>3159</v>
      </c>
      <c r="K20" s="67">
        <v>673</v>
      </c>
      <c r="L20" s="67">
        <v>82859</v>
      </c>
      <c r="M20" s="67">
        <v>74068</v>
      </c>
      <c r="N20" s="68">
        <v>8791</v>
      </c>
    </row>
    <row r="21" spans="1:14" ht="24" customHeight="1" x14ac:dyDescent="0.2">
      <c r="A21" s="66">
        <v>13</v>
      </c>
      <c r="B21" s="247" t="s">
        <v>198</v>
      </c>
      <c r="C21" s="69">
        <v>2416</v>
      </c>
      <c r="D21" s="67">
        <v>8817</v>
      </c>
      <c r="E21" s="67">
        <v>548</v>
      </c>
      <c r="F21" s="67">
        <v>873944</v>
      </c>
      <c r="G21" s="67">
        <v>843084</v>
      </c>
      <c r="H21" s="68">
        <v>30860</v>
      </c>
      <c r="I21" s="69">
        <v>6</v>
      </c>
      <c r="J21" s="67">
        <v>2259</v>
      </c>
      <c r="K21" s="67">
        <v>597</v>
      </c>
      <c r="L21" s="67">
        <v>51782</v>
      </c>
      <c r="M21" s="67">
        <v>45536</v>
      </c>
      <c r="N21" s="68">
        <v>6246</v>
      </c>
    </row>
    <row r="22" spans="1:14" ht="24" customHeight="1" x14ac:dyDescent="0.2">
      <c r="A22" s="208">
        <v>14</v>
      </c>
      <c r="B22" s="249" t="s">
        <v>199</v>
      </c>
      <c r="C22" s="74">
        <v>6115</v>
      </c>
      <c r="D22" s="72">
        <v>21334</v>
      </c>
      <c r="E22" s="72">
        <v>1065</v>
      </c>
      <c r="F22" s="72">
        <v>3281371</v>
      </c>
      <c r="G22" s="72">
        <v>3206702</v>
      </c>
      <c r="H22" s="73">
        <v>74669</v>
      </c>
      <c r="I22" s="74">
        <v>7</v>
      </c>
      <c r="J22" s="72">
        <v>4370</v>
      </c>
      <c r="K22" s="72">
        <v>839</v>
      </c>
      <c r="L22" s="72">
        <v>135224</v>
      </c>
      <c r="M22" s="72">
        <v>122864</v>
      </c>
      <c r="N22" s="73">
        <v>12360</v>
      </c>
    </row>
    <row r="23" spans="1:14" ht="24" customHeight="1" x14ac:dyDescent="0.2">
      <c r="A23" s="32"/>
      <c r="B23" s="40" t="s">
        <v>288</v>
      </c>
      <c r="C23" s="395">
        <f>SUM(C9:C22)</f>
        <v>104067</v>
      </c>
      <c r="D23" s="75">
        <f t="shared" ref="D23:I23" si="0">SUM(D9:D22)</f>
        <v>606858</v>
      </c>
      <c r="E23" s="75">
        <f t="shared" si="0"/>
        <v>28551</v>
      </c>
      <c r="F23" s="75">
        <f t="shared" si="0"/>
        <v>75033070</v>
      </c>
      <c r="G23" s="75">
        <f t="shared" si="0"/>
        <v>72909694</v>
      </c>
      <c r="H23" s="170">
        <f t="shared" si="0"/>
        <v>2123376</v>
      </c>
      <c r="I23" s="258">
        <f t="shared" si="0"/>
        <v>104</v>
      </c>
      <c r="J23" s="75">
        <f>SUM(J9:J22)</f>
        <v>132112</v>
      </c>
      <c r="K23" s="75">
        <f t="shared" ref="K23:N23" si="1">SUM(K9:K22)</f>
        <v>24899</v>
      </c>
      <c r="L23" s="75">
        <f t="shared" si="1"/>
        <v>3946443</v>
      </c>
      <c r="M23" s="75">
        <f t="shared" si="1"/>
        <v>3583369</v>
      </c>
      <c r="N23" s="75">
        <f t="shared" si="1"/>
        <v>363074</v>
      </c>
    </row>
    <row r="24" spans="1:14" ht="24" customHeight="1" x14ac:dyDescent="0.2">
      <c r="A24" s="62">
        <v>15</v>
      </c>
      <c r="B24" s="250" t="s">
        <v>180</v>
      </c>
      <c r="C24" s="78">
        <v>3671</v>
      </c>
      <c r="D24" s="76">
        <v>11439</v>
      </c>
      <c r="E24" s="76">
        <v>570</v>
      </c>
      <c r="F24" s="76">
        <v>1445631</v>
      </c>
      <c r="G24" s="76">
        <v>1405594</v>
      </c>
      <c r="H24" s="77">
        <v>40037</v>
      </c>
      <c r="I24" s="78">
        <v>4</v>
      </c>
      <c r="J24" s="76">
        <v>1951</v>
      </c>
      <c r="K24" s="76">
        <v>372</v>
      </c>
      <c r="L24" s="76">
        <v>53840</v>
      </c>
      <c r="M24" s="76">
        <v>48272</v>
      </c>
      <c r="N24" s="77">
        <v>5568</v>
      </c>
    </row>
    <row r="25" spans="1:14" ht="24" customHeight="1" x14ac:dyDescent="0.2">
      <c r="A25" s="66">
        <v>16</v>
      </c>
      <c r="B25" s="251" t="s">
        <v>38</v>
      </c>
      <c r="C25" s="69">
        <v>2340</v>
      </c>
      <c r="D25" s="67">
        <v>7853</v>
      </c>
      <c r="E25" s="67">
        <v>498</v>
      </c>
      <c r="F25" s="67">
        <v>800680</v>
      </c>
      <c r="G25" s="67">
        <v>773194</v>
      </c>
      <c r="H25" s="68">
        <v>27486</v>
      </c>
      <c r="I25" s="69">
        <v>6</v>
      </c>
      <c r="J25" s="67">
        <v>1614</v>
      </c>
      <c r="K25" s="67">
        <v>392</v>
      </c>
      <c r="L25" s="67">
        <v>38515</v>
      </c>
      <c r="M25" s="67">
        <v>34183</v>
      </c>
      <c r="N25" s="68">
        <v>4332</v>
      </c>
    </row>
    <row r="26" spans="1:14" ht="24" customHeight="1" x14ac:dyDescent="0.2">
      <c r="A26" s="66">
        <v>17</v>
      </c>
      <c r="B26" s="251" t="s">
        <v>39</v>
      </c>
      <c r="C26" s="69">
        <v>1342</v>
      </c>
      <c r="D26" s="67">
        <v>4068</v>
      </c>
      <c r="E26" s="67">
        <v>253</v>
      </c>
      <c r="F26" s="67">
        <v>389644</v>
      </c>
      <c r="G26" s="67">
        <v>375406</v>
      </c>
      <c r="H26" s="68">
        <v>14238</v>
      </c>
      <c r="I26" s="69">
        <v>5</v>
      </c>
      <c r="J26" s="67">
        <v>1272</v>
      </c>
      <c r="K26" s="67">
        <v>323</v>
      </c>
      <c r="L26" s="67">
        <v>30892</v>
      </c>
      <c r="M26" s="67">
        <v>27356</v>
      </c>
      <c r="N26" s="68">
        <v>3536</v>
      </c>
    </row>
    <row r="27" spans="1:14" ht="24" customHeight="1" x14ac:dyDescent="0.2">
      <c r="A27" s="66">
        <v>18</v>
      </c>
      <c r="B27" s="251" t="s">
        <v>40</v>
      </c>
      <c r="C27" s="69">
        <v>1509</v>
      </c>
      <c r="D27" s="67">
        <v>4267</v>
      </c>
      <c r="E27" s="67">
        <v>236</v>
      </c>
      <c r="F27" s="67">
        <v>470488</v>
      </c>
      <c r="G27" s="67">
        <v>455553</v>
      </c>
      <c r="H27" s="68">
        <v>14935</v>
      </c>
      <c r="I27" s="69">
        <v>6</v>
      </c>
      <c r="J27" s="67">
        <v>734</v>
      </c>
      <c r="K27" s="67">
        <v>197</v>
      </c>
      <c r="L27" s="67">
        <v>16021</v>
      </c>
      <c r="M27" s="67">
        <v>14012</v>
      </c>
      <c r="N27" s="68">
        <v>2009</v>
      </c>
    </row>
    <row r="28" spans="1:14" ht="24" customHeight="1" x14ac:dyDescent="0.2">
      <c r="A28" s="66">
        <v>19</v>
      </c>
      <c r="B28" s="251" t="s">
        <v>41</v>
      </c>
      <c r="C28" s="69">
        <v>1918</v>
      </c>
      <c r="D28" s="67">
        <v>5024</v>
      </c>
      <c r="E28" s="67">
        <v>319</v>
      </c>
      <c r="F28" s="67">
        <v>538347</v>
      </c>
      <c r="G28" s="67">
        <v>520763</v>
      </c>
      <c r="H28" s="68">
        <v>17584</v>
      </c>
      <c r="I28" s="69">
        <v>4</v>
      </c>
      <c r="J28" s="67">
        <v>1132</v>
      </c>
      <c r="K28" s="67">
        <v>298</v>
      </c>
      <c r="L28" s="67">
        <v>24995</v>
      </c>
      <c r="M28" s="67">
        <v>21922</v>
      </c>
      <c r="N28" s="68">
        <v>3073</v>
      </c>
    </row>
    <row r="29" spans="1:14" ht="24" customHeight="1" x14ac:dyDescent="0.2">
      <c r="A29" s="66">
        <v>20</v>
      </c>
      <c r="B29" s="251" t="s">
        <v>42</v>
      </c>
      <c r="C29" s="69">
        <v>4396</v>
      </c>
      <c r="D29" s="67">
        <v>13375</v>
      </c>
      <c r="E29" s="67">
        <v>756</v>
      </c>
      <c r="F29" s="67">
        <v>1647179</v>
      </c>
      <c r="G29" s="67">
        <v>1600366</v>
      </c>
      <c r="H29" s="68">
        <v>46813</v>
      </c>
      <c r="I29" s="69">
        <v>7</v>
      </c>
      <c r="J29" s="67">
        <v>3156</v>
      </c>
      <c r="K29" s="67">
        <v>673</v>
      </c>
      <c r="L29" s="67">
        <v>86557</v>
      </c>
      <c r="M29" s="67">
        <v>77736</v>
      </c>
      <c r="N29" s="68">
        <v>8821</v>
      </c>
    </row>
    <row r="30" spans="1:14" ht="24" customHeight="1" x14ac:dyDescent="0.2">
      <c r="A30" s="66">
        <v>21</v>
      </c>
      <c r="B30" s="251" t="s">
        <v>43</v>
      </c>
      <c r="C30" s="69">
        <v>3688</v>
      </c>
      <c r="D30" s="67">
        <v>8614</v>
      </c>
      <c r="E30" s="67">
        <v>477</v>
      </c>
      <c r="F30" s="67">
        <v>1021874</v>
      </c>
      <c r="G30" s="67">
        <v>991725</v>
      </c>
      <c r="H30" s="68">
        <v>30149</v>
      </c>
      <c r="I30" s="69">
        <v>4</v>
      </c>
      <c r="J30" s="67">
        <v>2635</v>
      </c>
      <c r="K30" s="67">
        <v>462</v>
      </c>
      <c r="L30" s="67">
        <v>91454</v>
      </c>
      <c r="M30" s="67">
        <v>83940</v>
      </c>
      <c r="N30" s="68">
        <v>7514</v>
      </c>
    </row>
    <row r="31" spans="1:14" ht="24" customHeight="1" x14ac:dyDescent="0.2">
      <c r="A31" s="66">
        <v>22</v>
      </c>
      <c r="B31" s="251" t="s">
        <v>44</v>
      </c>
      <c r="C31" s="69">
        <v>1465</v>
      </c>
      <c r="D31" s="67">
        <v>3738</v>
      </c>
      <c r="E31" s="67">
        <v>241</v>
      </c>
      <c r="F31" s="67">
        <v>350934</v>
      </c>
      <c r="G31" s="67">
        <v>337851</v>
      </c>
      <c r="H31" s="68">
        <v>13083</v>
      </c>
      <c r="I31" s="69">
        <v>5</v>
      </c>
      <c r="J31" s="67">
        <v>1056</v>
      </c>
      <c r="K31" s="67">
        <v>307</v>
      </c>
      <c r="L31" s="67">
        <v>21298</v>
      </c>
      <c r="M31" s="67">
        <v>18402</v>
      </c>
      <c r="N31" s="68">
        <v>2896</v>
      </c>
    </row>
    <row r="32" spans="1:14" ht="24" customHeight="1" x14ac:dyDescent="0.2">
      <c r="A32" s="66">
        <v>23</v>
      </c>
      <c r="B32" s="251" t="s">
        <v>45</v>
      </c>
      <c r="C32" s="69">
        <v>2997</v>
      </c>
      <c r="D32" s="67">
        <v>11383</v>
      </c>
      <c r="E32" s="67">
        <v>537</v>
      </c>
      <c r="F32" s="67">
        <v>1463424</v>
      </c>
      <c r="G32" s="67">
        <v>1423583</v>
      </c>
      <c r="H32" s="68">
        <v>39841</v>
      </c>
      <c r="I32" s="69">
        <v>5</v>
      </c>
      <c r="J32" s="67">
        <v>2006</v>
      </c>
      <c r="K32" s="67">
        <v>436</v>
      </c>
      <c r="L32" s="67">
        <v>55239</v>
      </c>
      <c r="M32" s="67">
        <v>49561</v>
      </c>
      <c r="N32" s="68">
        <v>5678</v>
      </c>
    </row>
    <row r="33" spans="1:14" ht="24" customHeight="1" x14ac:dyDescent="0.2">
      <c r="A33" s="66">
        <v>24</v>
      </c>
      <c r="B33" s="251" t="s">
        <v>46</v>
      </c>
      <c r="C33" s="69">
        <v>2119</v>
      </c>
      <c r="D33" s="67">
        <v>6971</v>
      </c>
      <c r="E33" s="67">
        <v>485</v>
      </c>
      <c r="F33" s="67">
        <v>684340</v>
      </c>
      <c r="G33" s="67">
        <v>659941</v>
      </c>
      <c r="H33" s="68">
        <v>24399</v>
      </c>
      <c r="I33" s="69">
        <v>6</v>
      </c>
      <c r="J33" s="67">
        <v>2412</v>
      </c>
      <c r="K33" s="67">
        <v>550</v>
      </c>
      <c r="L33" s="67">
        <v>61425</v>
      </c>
      <c r="M33" s="67">
        <v>54590</v>
      </c>
      <c r="N33" s="68">
        <v>6835</v>
      </c>
    </row>
    <row r="34" spans="1:14" ht="24" customHeight="1" x14ac:dyDescent="0.2">
      <c r="A34" s="70">
        <v>25</v>
      </c>
      <c r="B34" s="252" t="s">
        <v>202</v>
      </c>
      <c r="C34" s="74">
        <v>1570</v>
      </c>
      <c r="D34" s="72">
        <v>5319</v>
      </c>
      <c r="E34" s="72">
        <v>368</v>
      </c>
      <c r="F34" s="72">
        <v>488497</v>
      </c>
      <c r="G34" s="72">
        <v>469880</v>
      </c>
      <c r="H34" s="73">
        <v>18617</v>
      </c>
      <c r="I34" s="74">
        <v>6</v>
      </c>
      <c r="J34" s="72">
        <v>1356</v>
      </c>
      <c r="K34" s="72">
        <v>403</v>
      </c>
      <c r="L34" s="72">
        <v>27009</v>
      </c>
      <c r="M34" s="72">
        <v>23278</v>
      </c>
      <c r="N34" s="73">
        <v>3731</v>
      </c>
    </row>
    <row r="35" spans="1:14" ht="24" customHeight="1" x14ac:dyDescent="0.2">
      <c r="A35" s="79"/>
      <c r="B35" s="253" t="s">
        <v>289</v>
      </c>
      <c r="C35" s="258">
        <f t="shared" ref="C35:H35" si="2">SUM(C24:C34)</f>
        <v>27015</v>
      </c>
      <c r="D35" s="75">
        <f t="shared" si="2"/>
        <v>82051</v>
      </c>
      <c r="E35" s="75">
        <f t="shared" si="2"/>
        <v>4740</v>
      </c>
      <c r="F35" s="75">
        <f t="shared" si="2"/>
        <v>9301038</v>
      </c>
      <c r="G35" s="75">
        <f t="shared" si="2"/>
        <v>9013856</v>
      </c>
      <c r="H35" s="239">
        <f t="shared" si="2"/>
        <v>287182</v>
      </c>
      <c r="I35" s="258">
        <f t="shared" ref="I35:N35" si="3">SUM(I24:I34)</f>
        <v>58</v>
      </c>
      <c r="J35" s="75">
        <f t="shared" si="3"/>
        <v>19324</v>
      </c>
      <c r="K35" s="75">
        <f t="shared" si="3"/>
        <v>4413</v>
      </c>
      <c r="L35" s="75">
        <f t="shared" si="3"/>
        <v>507245</v>
      </c>
      <c r="M35" s="75">
        <f t="shared" si="3"/>
        <v>453252</v>
      </c>
      <c r="N35" s="239">
        <f t="shared" si="3"/>
        <v>53993</v>
      </c>
    </row>
    <row r="36" spans="1:14" ht="24" customHeight="1" thickBot="1" x14ac:dyDescent="0.2">
      <c r="A36" s="80"/>
      <c r="B36" s="254" t="s">
        <v>47</v>
      </c>
      <c r="C36" s="259">
        <f t="shared" ref="C36:N36" si="4">SUM(C23,C35)</f>
        <v>131082</v>
      </c>
      <c r="D36" s="81">
        <f t="shared" si="4"/>
        <v>688909</v>
      </c>
      <c r="E36" s="81">
        <f t="shared" si="4"/>
        <v>33291</v>
      </c>
      <c r="F36" s="81">
        <f t="shared" si="4"/>
        <v>84334108</v>
      </c>
      <c r="G36" s="81">
        <f t="shared" si="4"/>
        <v>81923550</v>
      </c>
      <c r="H36" s="240">
        <f t="shared" si="4"/>
        <v>2410558</v>
      </c>
      <c r="I36" s="259">
        <f t="shared" si="4"/>
        <v>162</v>
      </c>
      <c r="J36" s="81">
        <f t="shared" si="4"/>
        <v>151436</v>
      </c>
      <c r="K36" s="81">
        <f t="shared" si="4"/>
        <v>29312</v>
      </c>
      <c r="L36" s="81">
        <f t="shared" si="4"/>
        <v>4453688</v>
      </c>
      <c r="M36" s="81">
        <f t="shared" si="4"/>
        <v>4036621</v>
      </c>
      <c r="N36" s="240">
        <f t="shared" si="4"/>
        <v>417067</v>
      </c>
    </row>
    <row r="38" spans="1:14" x14ac:dyDescent="0.15">
      <c r="B38" s="157" t="s">
        <v>447</v>
      </c>
      <c r="C38" s="7">
        <f>SUM(C9:C22,C24:C34)</f>
        <v>131082</v>
      </c>
      <c r="D38" s="7">
        <f>SUM(D9:D22,D24:D34)</f>
        <v>688909</v>
      </c>
      <c r="E38" s="7">
        <f>SUM(E9:E22,E24:E34)</f>
        <v>33291</v>
      </c>
      <c r="F38" s="7">
        <f>SUM(G38:H38)</f>
        <v>84334108</v>
      </c>
      <c r="G38" s="7">
        <f>SUM(G9:G22,G24:G34)</f>
        <v>81923550</v>
      </c>
      <c r="H38" s="7">
        <f>SUM(H9:H22,H24:H34)</f>
        <v>2410558</v>
      </c>
      <c r="I38" s="7">
        <f>SUM(I9:I22,I24:I34)</f>
        <v>162</v>
      </c>
      <c r="J38" s="7">
        <f>SUM(J9:J22,J24:J34)</f>
        <v>151436</v>
      </c>
      <c r="K38" s="7">
        <f>SUM(K9:K22,K24:K34)</f>
        <v>29312</v>
      </c>
      <c r="L38" s="7">
        <f>SUM(M38:N38)</f>
        <v>4453688</v>
      </c>
      <c r="M38" s="7">
        <f>SUM(M9:M22,M24:M34)</f>
        <v>4036621</v>
      </c>
      <c r="N38" s="7">
        <f>SUM(N9:N22,N24:N34)</f>
        <v>417067</v>
      </c>
    </row>
    <row r="39" spans="1:14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I39" s="7">
        <f>I36-I38</f>
        <v>0</v>
      </c>
      <c r="J39" s="7">
        <f>J36-J38</f>
        <v>0</v>
      </c>
      <c r="K39" s="7">
        <f>K36-K38</f>
        <v>0</v>
      </c>
      <c r="L39" s="7">
        <f>L36-L38</f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D39"/>
  <sheetViews>
    <sheetView view="pageBreakPreview" zoomScale="50" zoomScaleNormal="100" zoomScaleSheetLayoutView="50" workbookViewId="0">
      <pane xSplit="2" ySplit="8" topLeftCell="L12" activePane="bottomRight" state="frozen"/>
      <selection pane="topRight"/>
      <selection pane="bottomLeft"/>
      <selection pane="bottomRight" activeCell="V23" sqref="V23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6" width="25.875" style="7" customWidth="1"/>
    <col min="7" max="7" width="24.875" style="7" customWidth="1"/>
    <col min="8" max="8" width="23.125" style="7" customWidth="1"/>
    <col min="9" max="9" width="22.125" style="7" customWidth="1"/>
    <col min="10" max="10" width="24.875" style="7" customWidth="1"/>
    <col min="11" max="11" width="22.875" style="7" customWidth="1"/>
    <col min="12" max="12" width="24.875" style="7" customWidth="1"/>
    <col min="13" max="13" width="22.625" style="7" customWidth="1"/>
    <col min="14" max="14" width="23.125" style="7" customWidth="1"/>
    <col min="15" max="17" width="23.375" style="7" customWidth="1"/>
    <col min="18" max="19" width="23.375" style="338" customWidth="1"/>
    <col min="20" max="22" width="23.375" style="7" customWidth="1"/>
    <col min="23" max="16384" width="11" style="7"/>
  </cols>
  <sheetData>
    <row r="1" spans="1:212" ht="20.100000000000001" customHeight="1" x14ac:dyDescent="0.15"/>
    <row r="2" spans="1:212" ht="20.100000000000001" customHeight="1" x14ac:dyDescent="0.15">
      <c r="B2" s="25"/>
      <c r="C2" s="288" t="s">
        <v>584</v>
      </c>
      <c r="G2" s="288" t="str">
        <f>C2</f>
        <v>第１４表  平成３０年度分市町村民税の所得割額等</v>
      </c>
      <c r="O2" s="288" t="str">
        <f>C2</f>
        <v>第１４表  平成３０年度分市町村民税の所得割額等</v>
      </c>
    </row>
    <row r="3" spans="1:212" s="26" customFormat="1" ht="20.100000000000001" customHeight="1" thickBot="1" x14ac:dyDescent="0.25">
      <c r="C3" s="289" t="s">
        <v>0</v>
      </c>
      <c r="D3" s="82"/>
      <c r="E3" s="82"/>
      <c r="F3" s="209" t="s">
        <v>300</v>
      </c>
      <c r="G3" s="289" t="s">
        <v>2</v>
      </c>
      <c r="H3" s="58"/>
      <c r="I3" s="35"/>
      <c r="L3" s="82"/>
      <c r="M3" s="82"/>
      <c r="N3" s="209" t="s">
        <v>70</v>
      </c>
      <c r="O3" s="289" t="s">
        <v>3</v>
      </c>
      <c r="P3" s="58"/>
      <c r="R3" s="339"/>
      <c r="S3" s="339"/>
      <c r="V3" s="209" t="s">
        <v>70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</row>
    <row r="4" spans="1:212" ht="24" customHeight="1" x14ac:dyDescent="0.15">
      <c r="A4" s="27"/>
      <c r="B4" s="243"/>
      <c r="C4" s="141" t="s">
        <v>14</v>
      </c>
      <c r="D4" s="30"/>
      <c r="E4" s="30"/>
      <c r="F4" s="217"/>
      <c r="G4" s="267"/>
      <c r="H4" s="84"/>
      <c r="I4" s="268"/>
      <c r="J4" s="229" t="s">
        <v>71</v>
      </c>
      <c r="K4" s="30"/>
      <c r="L4" s="84"/>
      <c r="M4" s="84"/>
      <c r="N4" s="269"/>
      <c r="O4" s="141" t="s">
        <v>72</v>
      </c>
      <c r="P4" s="30"/>
      <c r="Q4" s="30"/>
      <c r="R4" s="359"/>
      <c r="S4" s="359"/>
      <c r="T4" s="30"/>
      <c r="U4" s="30"/>
      <c r="V4" s="31"/>
    </row>
    <row r="5" spans="1:212" ht="24" customHeight="1" x14ac:dyDescent="0.15">
      <c r="A5" s="32"/>
      <c r="B5" s="244"/>
      <c r="C5" s="270"/>
      <c r="D5" s="158"/>
      <c r="E5" s="4"/>
      <c r="F5" s="218"/>
      <c r="G5" s="117"/>
      <c r="H5" s="58"/>
      <c r="I5" s="160"/>
      <c r="J5" s="161"/>
      <c r="K5" s="426" t="s">
        <v>73</v>
      </c>
      <c r="L5" s="427"/>
      <c r="M5" s="427"/>
      <c r="N5" s="428"/>
      <c r="O5" s="423" t="s">
        <v>74</v>
      </c>
      <c r="P5" s="424"/>
      <c r="Q5" s="425"/>
      <c r="R5" s="340"/>
      <c r="S5" s="340"/>
      <c r="T5" s="220"/>
      <c r="U5" s="34"/>
      <c r="V5" s="221"/>
    </row>
    <row r="6" spans="1:212" ht="24" customHeight="1" x14ac:dyDescent="0.2">
      <c r="A6" s="42" t="s">
        <v>9</v>
      </c>
      <c r="B6" s="245"/>
      <c r="C6" s="192" t="s">
        <v>188</v>
      </c>
      <c r="D6" s="144" t="s">
        <v>188</v>
      </c>
      <c r="E6" s="47" t="s">
        <v>12</v>
      </c>
      <c r="F6" s="162" t="s">
        <v>75</v>
      </c>
      <c r="G6" s="120" t="s">
        <v>76</v>
      </c>
      <c r="H6" s="46" t="s">
        <v>77</v>
      </c>
      <c r="I6" s="48" t="s">
        <v>78</v>
      </c>
      <c r="J6" s="59" t="s">
        <v>79</v>
      </c>
      <c r="K6" s="163" t="s">
        <v>324</v>
      </c>
      <c r="L6" s="164" t="s">
        <v>325</v>
      </c>
      <c r="M6" s="2" t="s">
        <v>326</v>
      </c>
      <c r="N6" s="55" t="s">
        <v>79</v>
      </c>
      <c r="O6" s="271" t="s">
        <v>324</v>
      </c>
      <c r="P6" s="165" t="s">
        <v>328</v>
      </c>
      <c r="Q6" s="3" t="s">
        <v>79</v>
      </c>
      <c r="R6" s="341" t="s">
        <v>488</v>
      </c>
      <c r="S6" s="341" t="s">
        <v>484</v>
      </c>
      <c r="T6" s="4" t="s">
        <v>336</v>
      </c>
      <c r="U6" s="5" t="s">
        <v>165</v>
      </c>
      <c r="V6" s="198" t="s">
        <v>406</v>
      </c>
    </row>
    <row r="7" spans="1:212" ht="24" customHeight="1" x14ac:dyDescent="0.2">
      <c r="A7" s="32"/>
      <c r="B7" s="40"/>
      <c r="C7" s="153" t="s">
        <v>189</v>
      </c>
      <c r="D7" s="108" t="s">
        <v>190</v>
      </c>
      <c r="E7" s="33"/>
      <c r="F7" s="60" t="s">
        <v>80</v>
      </c>
      <c r="G7" s="222"/>
      <c r="H7" s="33"/>
      <c r="I7" s="118"/>
      <c r="J7" s="156"/>
      <c r="K7" s="118" t="s">
        <v>167</v>
      </c>
      <c r="L7" s="56" t="s">
        <v>334</v>
      </c>
      <c r="M7" s="58" t="s">
        <v>334</v>
      </c>
      <c r="N7" s="60"/>
      <c r="O7" s="272" t="s">
        <v>167</v>
      </c>
      <c r="P7" s="166" t="s">
        <v>335</v>
      </c>
      <c r="Q7" s="38"/>
      <c r="R7" s="341" t="s">
        <v>462</v>
      </c>
      <c r="S7" s="341" t="s">
        <v>485</v>
      </c>
      <c r="T7" s="4" t="s">
        <v>337</v>
      </c>
      <c r="U7" s="4" t="s">
        <v>338</v>
      </c>
      <c r="V7" s="198"/>
    </row>
    <row r="8" spans="1:212" s="337" customFormat="1" ht="24" customHeight="1" x14ac:dyDescent="0.2">
      <c r="A8" s="334"/>
      <c r="B8" s="335"/>
      <c r="C8" s="21" t="s">
        <v>273</v>
      </c>
      <c r="D8" s="8" t="s">
        <v>274</v>
      </c>
      <c r="E8" s="8" t="s">
        <v>275</v>
      </c>
      <c r="F8" s="20" t="s">
        <v>276</v>
      </c>
      <c r="G8" s="336" t="s">
        <v>277</v>
      </c>
      <c r="H8" s="8" t="s">
        <v>278</v>
      </c>
      <c r="I8" s="8" t="s">
        <v>279</v>
      </c>
      <c r="J8" s="8" t="s">
        <v>280</v>
      </c>
      <c r="K8" s="8" t="s">
        <v>281</v>
      </c>
      <c r="L8" s="8" t="s">
        <v>282</v>
      </c>
      <c r="M8" s="15" t="s">
        <v>283</v>
      </c>
      <c r="N8" s="16" t="s">
        <v>284</v>
      </c>
      <c r="O8" s="321" t="s">
        <v>285</v>
      </c>
      <c r="P8" s="14" t="s">
        <v>286</v>
      </c>
      <c r="Q8" s="8" t="s">
        <v>287</v>
      </c>
      <c r="R8" s="342" t="s">
        <v>464</v>
      </c>
      <c r="S8" s="342" t="s">
        <v>486</v>
      </c>
      <c r="T8" s="8" t="s">
        <v>466</v>
      </c>
      <c r="U8" s="15" t="s">
        <v>465</v>
      </c>
      <c r="V8" s="396" t="s">
        <v>487</v>
      </c>
    </row>
    <row r="9" spans="1:212" ht="24" customHeight="1" x14ac:dyDescent="0.2">
      <c r="A9" s="62">
        <v>1</v>
      </c>
      <c r="B9" s="246" t="s">
        <v>28</v>
      </c>
      <c r="C9" s="65">
        <v>228582</v>
      </c>
      <c r="D9" s="63">
        <v>17570</v>
      </c>
      <c r="E9" s="63">
        <v>246152</v>
      </c>
      <c r="F9" s="64">
        <v>329</v>
      </c>
      <c r="G9" s="65">
        <v>830398671</v>
      </c>
      <c r="H9" s="63">
        <v>5627</v>
      </c>
      <c r="I9" s="63">
        <v>0</v>
      </c>
      <c r="J9" s="63">
        <v>830404298</v>
      </c>
      <c r="K9" s="63">
        <v>12888916</v>
      </c>
      <c r="L9" s="63">
        <v>1793103</v>
      </c>
      <c r="M9" s="63">
        <v>120561</v>
      </c>
      <c r="N9" s="77">
        <v>14802580</v>
      </c>
      <c r="O9" s="65">
        <v>190695</v>
      </c>
      <c r="P9" s="76">
        <v>866</v>
      </c>
      <c r="Q9" s="63">
        <v>191561</v>
      </c>
      <c r="R9" s="63">
        <v>1634357</v>
      </c>
      <c r="S9" s="63">
        <v>2322065</v>
      </c>
      <c r="T9" s="63">
        <v>271928</v>
      </c>
      <c r="U9" s="63">
        <v>287460</v>
      </c>
      <c r="V9" s="64">
        <v>849914249</v>
      </c>
    </row>
    <row r="10" spans="1:212" ht="24" customHeight="1" x14ac:dyDescent="0.2">
      <c r="A10" s="66">
        <v>2</v>
      </c>
      <c r="B10" s="247" t="s">
        <v>29</v>
      </c>
      <c r="C10" s="69">
        <v>60743</v>
      </c>
      <c r="D10" s="67">
        <v>5423</v>
      </c>
      <c r="E10" s="67">
        <v>66166</v>
      </c>
      <c r="F10" s="68">
        <v>90</v>
      </c>
      <c r="G10" s="69">
        <v>190192201</v>
      </c>
      <c r="H10" s="67">
        <v>3103</v>
      </c>
      <c r="I10" s="67">
        <v>0</v>
      </c>
      <c r="J10" s="67">
        <v>190195304</v>
      </c>
      <c r="K10" s="67">
        <v>2376482</v>
      </c>
      <c r="L10" s="67">
        <v>112983</v>
      </c>
      <c r="M10" s="67">
        <v>6412</v>
      </c>
      <c r="N10" s="68">
        <v>2495877</v>
      </c>
      <c r="O10" s="69">
        <v>16759</v>
      </c>
      <c r="P10" s="67">
        <v>0</v>
      </c>
      <c r="Q10" s="67">
        <v>16759</v>
      </c>
      <c r="R10" s="67">
        <v>171948</v>
      </c>
      <c r="S10" s="67">
        <v>669300</v>
      </c>
      <c r="T10" s="67">
        <v>109203</v>
      </c>
      <c r="U10" s="67">
        <v>144862</v>
      </c>
      <c r="V10" s="68">
        <v>193803253</v>
      </c>
    </row>
    <row r="11" spans="1:212" ht="24" customHeight="1" x14ac:dyDescent="0.2">
      <c r="A11" s="66">
        <v>3</v>
      </c>
      <c r="B11" s="247" t="s">
        <v>30</v>
      </c>
      <c r="C11" s="69">
        <v>66467</v>
      </c>
      <c r="D11" s="67">
        <v>6409</v>
      </c>
      <c r="E11" s="67">
        <v>72876</v>
      </c>
      <c r="F11" s="68">
        <v>84</v>
      </c>
      <c r="G11" s="69">
        <v>209951798</v>
      </c>
      <c r="H11" s="67">
        <v>17608</v>
      </c>
      <c r="I11" s="67">
        <v>0</v>
      </c>
      <c r="J11" s="67">
        <v>209969406</v>
      </c>
      <c r="K11" s="67">
        <v>2480474</v>
      </c>
      <c r="L11" s="67">
        <v>47840</v>
      </c>
      <c r="M11" s="67">
        <v>0</v>
      </c>
      <c r="N11" s="68">
        <v>2528314</v>
      </c>
      <c r="O11" s="69">
        <v>9622</v>
      </c>
      <c r="P11" s="67">
        <v>0</v>
      </c>
      <c r="Q11" s="67">
        <v>9622</v>
      </c>
      <c r="R11" s="67">
        <v>764197</v>
      </c>
      <c r="S11" s="67">
        <v>405317</v>
      </c>
      <c r="T11" s="67">
        <v>61813</v>
      </c>
      <c r="U11" s="67">
        <v>54841</v>
      </c>
      <c r="V11" s="68">
        <v>213793510</v>
      </c>
    </row>
    <row r="12" spans="1:212" ht="24" customHeight="1" x14ac:dyDescent="0.2">
      <c r="A12" s="66">
        <v>4</v>
      </c>
      <c r="B12" s="247" t="s">
        <v>31</v>
      </c>
      <c r="C12" s="69">
        <v>48924</v>
      </c>
      <c r="D12" s="67">
        <v>4886</v>
      </c>
      <c r="E12" s="67">
        <v>53810</v>
      </c>
      <c r="F12" s="68">
        <v>63</v>
      </c>
      <c r="G12" s="69">
        <v>153729390</v>
      </c>
      <c r="H12" s="67">
        <v>15952</v>
      </c>
      <c r="I12" s="67">
        <v>0</v>
      </c>
      <c r="J12" s="67">
        <v>153745342</v>
      </c>
      <c r="K12" s="67">
        <v>2632312</v>
      </c>
      <c r="L12" s="67">
        <v>0</v>
      </c>
      <c r="M12" s="67">
        <v>0</v>
      </c>
      <c r="N12" s="68">
        <v>2632312</v>
      </c>
      <c r="O12" s="69">
        <v>53495</v>
      </c>
      <c r="P12" s="67">
        <v>9565</v>
      </c>
      <c r="Q12" s="67">
        <v>63060</v>
      </c>
      <c r="R12" s="67">
        <v>146163</v>
      </c>
      <c r="S12" s="67">
        <v>819772</v>
      </c>
      <c r="T12" s="67">
        <v>44198</v>
      </c>
      <c r="U12" s="67">
        <v>45452</v>
      </c>
      <c r="V12" s="68">
        <v>157496299</v>
      </c>
    </row>
    <row r="13" spans="1:212" ht="24" customHeight="1" x14ac:dyDescent="0.2">
      <c r="A13" s="66">
        <v>5</v>
      </c>
      <c r="B13" s="247" t="s">
        <v>32</v>
      </c>
      <c r="C13" s="69">
        <v>41225</v>
      </c>
      <c r="D13" s="67">
        <v>3991</v>
      </c>
      <c r="E13" s="67">
        <v>45216</v>
      </c>
      <c r="F13" s="68">
        <v>59</v>
      </c>
      <c r="G13" s="69">
        <v>127901593</v>
      </c>
      <c r="H13" s="67">
        <v>23284</v>
      </c>
      <c r="I13" s="67">
        <v>0</v>
      </c>
      <c r="J13" s="67">
        <v>127924877</v>
      </c>
      <c r="K13" s="67">
        <v>1865539</v>
      </c>
      <c r="L13" s="67">
        <v>358966</v>
      </c>
      <c r="M13" s="67">
        <v>0</v>
      </c>
      <c r="N13" s="68">
        <v>2224505</v>
      </c>
      <c r="O13" s="69">
        <v>43108</v>
      </c>
      <c r="P13" s="67">
        <v>0</v>
      </c>
      <c r="Q13" s="67">
        <v>43108</v>
      </c>
      <c r="R13" s="67">
        <v>201755</v>
      </c>
      <c r="S13" s="67">
        <v>417948</v>
      </c>
      <c r="T13" s="67">
        <v>59473</v>
      </c>
      <c r="U13" s="67">
        <v>24897</v>
      </c>
      <c r="V13" s="68">
        <v>130896563</v>
      </c>
    </row>
    <row r="14" spans="1:212" ht="24" customHeight="1" x14ac:dyDescent="0.2">
      <c r="A14" s="66">
        <v>6</v>
      </c>
      <c r="B14" s="247" t="s">
        <v>33</v>
      </c>
      <c r="C14" s="69">
        <v>35134</v>
      </c>
      <c r="D14" s="67">
        <v>2955</v>
      </c>
      <c r="E14" s="67">
        <v>38089</v>
      </c>
      <c r="F14" s="68">
        <v>54</v>
      </c>
      <c r="G14" s="69">
        <v>100975064</v>
      </c>
      <c r="H14" s="67">
        <v>15137</v>
      </c>
      <c r="I14" s="67">
        <v>0</v>
      </c>
      <c r="J14" s="67">
        <v>100990201</v>
      </c>
      <c r="K14" s="67">
        <v>1504768</v>
      </c>
      <c r="L14" s="67">
        <v>12845</v>
      </c>
      <c r="M14" s="67">
        <v>1639</v>
      </c>
      <c r="N14" s="68">
        <v>1519252</v>
      </c>
      <c r="O14" s="69">
        <v>13387</v>
      </c>
      <c r="P14" s="67">
        <v>0</v>
      </c>
      <c r="Q14" s="67">
        <v>13387</v>
      </c>
      <c r="R14" s="67">
        <v>15089</v>
      </c>
      <c r="S14" s="67">
        <v>159199</v>
      </c>
      <c r="T14" s="67">
        <v>31878</v>
      </c>
      <c r="U14" s="67">
        <v>16429</v>
      </c>
      <c r="V14" s="68">
        <v>102745435</v>
      </c>
    </row>
    <row r="15" spans="1:212" ht="24" customHeight="1" x14ac:dyDescent="0.2">
      <c r="A15" s="66">
        <v>7</v>
      </c>
      <c r="B15" s="247" t="s">
        <v>34</v>
      </c>
      <c r="C15" s="69">
        <v>70446</v>
      </c>
      <c r="D15" s="67">
        <v>7047</v>
      </c>
      <c r="E15" s="67">
        <v>77493</v>
      </c>
      <c r="F15" s="68">
        <v>104</v>
      </c>
      <c r="G15" s="69">
        <v>243041185</v>
      </c>
      <c r="H15" s="67">
        <v>507</v>
      </c>
      <c r="I15" s="67">
        <v>0</v>
      </c>
      <c r="J15" s="67">
        <v>243041692</v>
      </c>
      <c r="K15" s="67">
        <v>3803350</v>
      </c>
      <c r="L15" s="67">
        <v>148303</v>
      </c>
      <c r="M15" s="67">
        <v>50481</v>
      </c>
      <c r="N15" s="68">
        <v>4002134</v>
      </c>
      <c r="O15" s="69">
        <v>39704</v>
      </c>
      <c r="P15" s="67">
        <v>0</v>
      </c>
      <c r="Q15" s="67">
        <v>39704</v>
      </c>
      <c r="R15" s="67">
        <v>602058</v>
      </c>
      <c r="S15" s="67">
        <v>450481</v>
      </c>
      <c r="T15" s="67">
        <v>110295</v>
      </c>
      <c r="U15" s="67">
        <v>59932</v>
      </c>
      <c r="V15" s="68">
        <v>248306296</v>
      </c>
    </row>
    <row r="16" spans="1:212" ht="24" customHeight="1" x14ac:dyDescent="0.2">
      <c r="A16" s="66">
        <v>8</v>
      </c>
      <c r="B16" s="247" t="s">
        <v>35</v>
      </c>
      <c r="C16" s="69">
        <v>34025</v>
      </c>
      <c r="D16" s="67">
        <v>3375</v>
      </c>
      <c r="E16" s="67">
        <v>37400</v>
      </c>
      <c r="F16" s="68">
        <v>56</v>
      </c>
      <c r="G16" s="69">
        <v>107358764</v>
      </c>
      <c r="H16" s="67">
        <v>6032</v>
      </c>
      <c r="I16" s="67">
        <v>0</v>
      </c>
      <c r="J16" s="67">
        <v>107364796</v>
      </c>
      <c r="K16" s="67">
        <v>1406393</v>
      </c>
      <c r="L16" s="67">
        <v>41984</v>
      </c>
      <c r="M16" s="67">
        <v>48453</v>
      </c>
      <c r="N16" s="68">
        <v>1496830</v>
      </c>
      <c r="O16" s="69">
        <v>2082</v>
      </c>
      <c r="P16" s="67">
        <v>0</v>
      </c>
      <c r="Q16" s="67">
        <v>2082</v>
      </c>
      <c r="R16" s="67">
        <v>1559398</v>
      </c>
      <c r="S16" s="67">
        <v>281760</v>
      </c>
      <c r="T16" s="67">
        <v>23827</v>
      </c>
      <c r="U16" s="67">
        <v>12257</v>
      </c>
      <c r="V16" s="68">
        <v>110740950</v>
      </c>
    </row>
    <row r="17" spans="1:22" ht="24" customHeight="1" x14ac:dyDescent="0.2">
      <c r="A17" s="66">
        <v>9</v>
      </c>
      <c r="B17" s="247" t="s">
        <v>36</v>
      </c>
      <c r="C17" s="69">
        <v>29782</v>
      </c>
      <c r="D17" s="67">
        <v>2793</v>
      </c>
      <c r="E17" s="67">
        <v>32575</v>
      </c>
      <c r="F17" s="68">
        <v>40</v>
      </c>
      <c r="G17" s="69">
        <v>92384967</v>
      </c>
      <c r="H17" s="67">
        <v>37569</v>
      </c>
      <c r="I17" s="67">
        <v>0</v>
      </c>
      <c r="J17" s="67">
        <v>92422536</v>
      </c>
      <c r="K17" s="67">
        <v>565056</v>
      </c>
      <c r="L17" s="67">
        <v>67623</v>
      </c>
      <c r="M17" s="67">
        <v>0</v>
      </c>
      <c r="N17" s="68">
        <v>632679</v>
      </c>
      <c r="O17" s="69">
        <v>5689</v>
      </c>
      <c r="P17" s="67">
        <v>0</v>
      </c>
      <c r="Q17" s="67">
        <v>5689</v>
      </c>
      <c r="R17" s="67">
        <v>60456</v>
      </c>
      <c r="S17" s="67">
        <v>96156</v>
      </c>
      <c r="T17" s="67">
        <v>42371</v>
      </c>
      <c r="U17" s="67">
        <v>5111</v>
      </c>
      <c r="V17" s="68">
        <v>93264998</v>
      </c>
    </row>
    <row r="18" spans="1:22" ht="24" customHeight="1" x14ac:dyDescent="0.2">
      <c r="A18" s="66">
        <v>10</v>
      </c>
      <c r="B18" s="247" t="s">
        <v>181</v>
      </c>
      <c r="C18" s="69">
        <v>13736</v>
      </c>
      <c r="D18" s="67">
        <v>1253</v>
      </c>
      <c r="E18" s="67">
        <v>14989</v>
      </c>
      <c r="F18" s="68">
        <v>20</v>
      </c>
      <c r="G18" s="69">
        <v>41641671</v>
      </c>
      <c r="H18" s="67">
        <v>3206</v>
      </c>
      <c r="I18" s="67">
        <v>0</v>
      </c>
      <c r="J18" s="67">
        <v>41644877</v>
      </c>
      <c r="K18" s="67">
        <v>601210</v>
      </c>
      <c r="L18" s="67">
        <v>54344</v>
      </c>
      <c r="M18" s="67">
        <v>0</v>
      </c>
      <c r="N18" s="68">
        <v>655554</v>
      </c>
      <c r="O18" s="69">
        <v>3097</v>
      </c>
      <c r="P18" s="67">
        <v>0</v>
      </c>
      <c r="Q18" s="67">
        <v>3097</v>
      </c>
      <c r="R18" s="67">
        <v>208123</v>
      </c>
      <c r="S18" s="67">
        <v>116056</v>
      </c>
      <c r="T18" s="67">
        <v>11678</v>
      </c>
      <c r="U18" s="67">
        <v>9379</v>
      </c>
      <c r="V18" s="68">
        <v>42648764</v>
      </c>
    </row>
    <row r="19" spans="1:22" ht="24" customHeight="1" x14ac:dyDescent="0.2">
      <c r="A19" s="66">
        <v>11</v>
      </c>
      <c r="B19" s="247" t="s">
        <v>182</v>
      </c>
      <c r="C19" s="69">
        <v>50019</v>
      </c>
      <c r="D19" s="67">
        <v>4591</v>
      </c>
      <c r="E19" s="67">
        <v>54610</v>
      </c>
      <c r="F19" s="68">
        <v>83</v>
      </c>
      <c r="G19" s="69">
        <v>157292023</v>
      </c>
      <c r="H19" s="67">
        <v>29918</v>
      </c>
      <c r="I19" s="67">
        <v>0</v>
      </c>
      <c r="J19" s="67">
        <v>157321941</v>
      </c>
      <c r="K19" s="67">
        <v>2459614</v>
      </c>
      <c r="L19" s="67">
        <v>147514</v>
      </c>
      <c r="M19" s="67">
        <v>25126</v>
      </c>
      <c r="N19" s="68">
        <v>2632254</v>
      </c>
      <c r="O19" s="69">
        <v>11916</v>
      </c>
      <c r="P19" s="67">
        <v>0</v>
      </c>
      <c r="Q19" s="67">
        <v>11916</v>
      </c>
      <c r="R19" s="67">
        <v>25580</v>
      </c>
      <c r="S19" s="67">
        <v>397337</v>
      </c>
      <c r="T19" s="67">
        <v>40142</v>
      </c>
      <c r="U19" s="67">
        <v>26773</v>
      </c>
      <c r="V19" s="68">
        <v>160455943</v>
      </c>
    </row>
    <row r="20" spans="1:22" ht="24" customHeight="1" x14ac:dyDescent="0.2">
      <c r="A20" s="66">
        <v>12</v>
      </c>
      <c r="B20" s="247" t="s">
        <v>183</v>
      </c>
      <c r="C20" s="69">
        <v>18283</v>
      </c>
      <c r="D20" s="67">
        <v>1876</v>
      </c>
      <c r="E20" s="67">
        <v>20159</v>
      </c>
      <c r="F20" s="68">
        <v>31</v>
      </c>
      <c r="G20" s="69">
        <v>60513278</v>
      </c>
      <c r="H20" s="67">
        <v>70</v>
      </c>
      <c r="I20" s="67">
        <v>0</v>
      </c>
      <c r="J20" s="67">
        <v>60513348</v>
      </c>
      <c r="K20" s="67">
        <v>743008</v>
      </c>
      <c r="L20" s="67">
        <v>74952</v>
      </c>
      <c r="M20" s="67">
        <v>10508</v>
      </c>
      <c r="N20" s="68">
        <v>828468</v>
      </c>
      <c r="O20" s="69">
        <v>0</v>
      </c>
      <c r="P20" s="67">
        <v>0</v>
      </c>
      <c r="Q20" s="67">
        <v>0</v>
      </c>
      <c r="R20" s="67">
        <v>201831</v>
      </c>
      <c r="S20" s="67">
        <v>127402</v>
      </c>
      <c r="T20" s="67">
        <v>12513</v>
      </c>
      <c r="U20" s="67">
        <v>13838</v>
      </c>
      <c r="V20" s="68">
        <v>61697400</v>
      </c>
    </row>
    <row r="21" spans="1:22" ht="24" customHeight="1" x14ac:dyDescent="0.2">
      <c r="A21" s="70">
        <v>13</v>
      </c>
      <c r="B21" s="248" t="s">
        <v>198</v>
      </c>
      <c r="C21" s="69">
        <v>10754</v>
      </c>
      <c r="D21" s="67">
        <v>903</v>
      </c>
      <c r="E21" s="67">
        <v>11657</v>
      </c>
      <c r="F21" s="68">
        <v>10</v>
      </c>
      <c r="G21" s="69">
        <v>30715276</v>
      </c>
      <c r="H21" s="67">
        <v>1075</v>
      </c>
      <c r="I21" s="67">
        <v>0</v>
      </c>
      <c r="J21" s="67">
        <v>30716351</v>
      </c>
      <c r="K21" s="67">
        <v>362548</v>
      </c>
      <c r="L21" s="67">
        <v>0</v>
      </c>
      <c r="M21" s="67">
        <v>0</v>
      </c>
      <c r="N21" s="68">
        <v>362548</v>
      </c>
      <c r="O21" s="69">
        <v>0</v>
      </c>
      <c r="P21" s="67">
        <v>0</v>
      </c>
      <c r="Q21" s="67">
        <v>0</v>
      </c>
      <c r="R21" s="67">
        <v>6282</v>
      </c>
      <c r="S21" s="67">
        <v>31862</v>
      </c>
      <c r="T21" s="67">
        <v>956</v>
      </c>
      <c r="U21" s="67">
        <v>170</v>
      </c>
      <c r="V21" s="68">
        <v>31118169</v>
      </c>
    </row>
    <row r="22" spans="1:22" ht="24" customHeight="1" x14ac:dyDescent="0.2">
      <c r="A22" s="208">
        <v>14</v>
      </c>
      <c r="B22" s="249" t="s">
        <v>199</v>
      </c>
      <c r="C22" s="74">
        <v>25596</v>
      </c>
      <c r="D22" s="72">
        <v>2113</v>
      </c>
      <c r="E22" s="72">
        <v>27709</v>
      </c>
      <c r="F22" s="73">
        <v>32</v>
      </c>
      <c r="G22" s="74">
        <v>99832089</v>
      </c>
      <c r="H22" s="72">
        <v>0</v>
      </c>
      <c r="I22" s="72">
        <v>0</v>
      </c>
      <c r="J22" s="72">
        <v>99832089</v>
      </c>
      <c r="K22" s="72">
        <v>1566554</v>
      </c>
      <c r="L22" s="72">
        <v>35615</v>
      </c>
      <c r="M22" s="72">
        <v>0</v>
      </c>
      <c r="N22" s="73">
        <v>1602169</v>
      </c>
      <c r="O22" s="74">
        <v>5326</v>
      </c>
      <c r="P22" s="72">
        <v>0</v>
      </c>
      <c r="Q22" s="72">
        <v>5326</v>
      </c>
      <c r="R22" s="72">
        <v>28570</v>
      </c>
      <c r="S22" s="72">
        <v>153729</v>
      </c>
      <c r="T22" s="72">
        <v>24236</v>
      </c>
      <c r="U22" s="72">
        <v>8272</v>
      </c>
      <c r="V22" s="73">
        <v>101654391</v>
      </c>
    </row>
    <row r="23" spans="1:22" ht="24" customHeight="1" x14ac:dyDescent="0.2">
      <c r="A23" s="32"/>
      <c r="B23" s="40" t="s">
        <v>288</v>
      </c>
      <c r="C23" s="258">
        <f>SUM(C9:C22)</f>
        <v>733716</v>
      </c>
      <c r="D23" s="75">
        <f>SUM(D9:D22)</f>
        <v>65185</v>
      </c>
      <c r="E23" s="75">
        <f t="shared" ref="E23:F23" si="0">SUM(E9:E22)</f>
        <v>798901</v>
      </c>
      <c r="F23" s="75">
        <f t="shared" si="0"/>
        <v>1055</v>
      </c>
      <c r="G23" s="258">
        <f>SUM(G9:G22)</f>
        <v>2445927970</v>
      </c>
      <c r="H23" s="75">
        <f>SUM(H9:H22)</f>
        <v>159088</v>
      </c>
      <c r="I23" s="75">
        <f t="shared" ref="I23:M23" si="1">SUM(I9:I22)</f>
        <v>0</v>
      </c>
      <c r="J23" s="75">
        <f t="shared" si="1"/>
        <v>2446087058</v>
      </c>
      <c r="K23" s="75">
        <f t="shared" si="1"/>
        <v>35256224</v>
      </c>
      <c r="L23" s="75">
        <f t="shared" si="1"/>
        <v>2896072</v>
      </c>
      <c r="M23" s="75">
        <f t="shared" si="1"/>
        <v>263180</v>
      </c>
      <c r="N23" s="239">
        <f>SUM(N9:N22)</f>
        <v>38415476</v>
      </c>
      <c r="O23" s="258">
        <f>SUM(O9:O22)</f>
        <v>394880</v>
      </c>
      <c r="P23" s="75">
        <f>SUM(P9:P22)</f>
        <v>10431</v>
      </c>
      <c r="Q23" s="75">
        <f t="shared" ref="Q23:U23" si="2">SUM(Q9:Q22)</f>
        <v>405311</v>
      </c>
      <c r="R23" s="75">
        <f t="shared" si="2"/>
        <v>5625807</v>
      </c>
      <c r="S23" s="75">
        <f t="shared" si="2"/>
        <v>6448384</v>
      </c>
      <c r="T23" s="75">
        <f t="shared" si="2"/>
        <v>844511</v>
      </c>
      <c r="U23" s="75">
        <f t="shared" si="2"/>
        <v>709673</v>
      </c>
      <c r="V23" s="239">
        <f>SUM(V9:V22)</f>
        <v>2498536220</v>
      </c>
    </row>
    <row r="24" spans="1:22" ht="24" customHeight="1" x14ac:dyDescent="0.2">
      <c r="A24" s="62">
        <v>15</v>
      </c>
      <c r="B24" s="250" t="s">
        <v>180</v>
      </c>
      <c r="C24" s="78">
        <v>13427</v>
      </c>
      <c r="D24" s="76">
        <v>1315</v>
      </c>
      <c r="E24" s="76">
        <v>14742</v>
      </c>
      <c r="F24" s="77">
        <v>15</v>
      </c>
      <c r="G24" s="78">
        <v>46516015</v>
      </c>
      <c r="H24" s="76">
        <v>0</v>
      </c>
      <c r="I24" s="76">
        <v>0</v>
      </c>
      <c r="J24" s="76">
        <v>46516015</v>
      </c>
      <c r="K24" s="76">
        <v>316110</v>
      </c>
      <c r="L24" s="76">
        <v>227919</v>
      </c>
      <c r="M24" s="76">
        <v>51923</v>
      </c>
      <c r="N24" s="77">
        <v>595952</v>
      </c>
      <c r="O24" s="78">
        <v>0</v>
      </c>
      <c r="P24" s="76">
        <v>79</v>
      </c>
      <c r="Q24" s="76">
        <v>79</v>
      </c>
      <c r="R24" s="76">
        <v>419</v>
      </c>
      <c r="S24" s="76">
        <v>49413</v>
      </c>
      <c r="T24" s="76">
        <v>10910</v>
      </c>
      <c r="U24" s="76">
        <v>22063</v>
      </c>
      <c r="V24" s="77">
        <v>47194851</v>
      </c>
    </row>
    <row r="25" spans="1:22" ht="24" customHeight="1" x14ac:dyDescent="0.2">
      <c r="A25" s="66">
        <v>16</v>
      </c>
      <c r="B25" s="251" t="s">
        <v>38</v>
      </c>
      <c r="C25" s="69">
        <v>9329</v>
      </c>
      <c r="D25" s="67">
        <v>935</v>
      </c>
      <c r="E25" s="67">
        <v>10264</v>
      </c>
      <c r="F25" s="68">
        <v>14</v>
      </c>
      <c r="G25" s="69">
        <v>27449084</v>
      </c>
      <c r="H25" s="67">
        <v>0</v>
      </c>
      <c r="I25" s="67">
        <v>0</v>
      </c>
      <c r="J25" s="67">
        <v>27449084</v>
      </c>
      <c r="K25" s="67">
        <v>157863</v>
      </c>
      <c r="L25" s="67">
        <v>0</v>
      </c>
      <c r="M25" s="67">
        <v>0</v>
      </c>
      <c r="N25" s="68">
        <v>157863</v>
      </c>
      <c r="O25" s="69">
        <v>0</v>
      </c>
      <c r="P25" s="67">
        <v>0</v>
      </c>
      <c r="Q25" s="67">
        <v>0</v>
      </c>
      <c r="R25" s="67">
        <v>11249</v>
      </c>
      <c r="S25" s="67">
        <v>34961</v>
      </c>
      <c r="T25" s="67">
        <v>4658</v>
      </c>
      <c r="U25" s="67">
        <v>751</v>
      </c>
      <c r="V25" s="68">
        <v>27658566</v>
      </c>
    </row>
    <row r="26" spans="1:22" ht="24" customHeight="1" x14ac:dyDescent="0.2">
      <c r="A26" s="66">
        <v>17</v>
      </c>
      <c r="B26" s="251" t="s">
        <v>39</v>
      </c>
      <c r="C26" s="69">
        <v>5099</v>
      </c>
      <c r="D26" s="67">
        <v>366</v>
      </c>
      <c r="E26" s="67">
        <v>5465</v>
      </c>
      <c r="F26" s="68">
        <v>10</v>
      </c>
      <c r="G26" s="69">
        <v>13853569</v>
      </c>
      <c r="H26" s="67">
        <v>1194</v>
      </c>
      <c r="I26" s="67">
        <v>0</v>
      </c>
      <c r="J26" s="67">
        <v>13854763</v>
      </c>
      <c r="K26" s="67">
        <v>147782</v>
      </c>
      <c r="L26" s="67">
        <v>0</v>
      </c>
      <c r="M26" s="67">
        <v>0</v>
      </c>
      <c r="N26" s="68">
        <v>147782</v>
      </c>
      <c r="O26" s="69">
        <v>0</v>
      </c>
      <c r="P26" s="67">
        <v>0</v>
      </c>
      <c r="Q26" s="67">
        <v>0</v>
      </c>
      <c r="R26" s="67">
        <v>0</v>
      </c>
      <c r="S26" s="67">
        <v>7441</v>
      </c>
      <c r="T26" s="67">
        <v>12715</v>
      </c>
      <c r="U26" s="67">
        <v>1028</v>
      </c>
      <c r="V26" s="68">
        <v>14023729</v>
      </c>
    </row>
    <row r="27" spans="1:22" ht="24" customHeight="1" x14ac:dyDescent="0.2">
      <c r="A27" s="66">
        <v>18</v>
      </c>
      <c r="B27" s="251" t="s">
        <v>40</v>
      </c>
      <c r="C27" s="69">
        <v>4936</v>
      </c>
      <c r="D27" s="67">
        <v>483</v>
      </c>
      <c r="E27" s="67">
        <v>5419</v>
      </c>
      <c r="F27" s="68">
        <v>6</v>
      </c>
      <c r="G27" s="69">
        <v>15553509</v>
      </c>
      <c r="H27" s="67">
        <v>0</v>
      </c>
      <c r="I27" s="67">
        <v>0</v>
      </c>
      <c r="J27" s="67">
        <v>15553509</v>
      </c>
      <c r="K27" s="67">
        <v>30132</v>
      </c>
      <c r="L27" s="67">
        <v>0</v>
      </c>
      <c r="M27" s="67">
        <v>33827</v>
      </c>
      <c r="N27" s="68">
        <v>63959</v>
      </c>
      <c r="O27" s="69">
        <v>0</v>
      </c>
      <c r="P27" s="67">
        <v>0</v>
      </c>
      <c r="Q27" s="67">
        <v>0</v>
      </c>
      <c r="R27" s="67">
        <v>14160</v>
      </c>
      <c r="S27" s="67">
        <v>4468</v>
      </c>
      <c r="T27" s="67">
        <v>626</v>
      </c>
      <c r="U27" s="67">
        <v>111</v>
      </c>
      <c r="V27" s="68">
        <v>15636833</v>
      </c>
    </row>
    <row r="28" spans="1:22" ht="24" customHeight="1" x14ac:dyDescent="0.2">
      <c r="A28" s="66">
        <v>19</v>
      </c>
      <c r="B28" s="251" t="s">
        <v>41</v>
      </c>
      <c r="C28" s="69">
        <v>6077</v>
      </c>
      <c r="D28" s="67">
        <v>704</v>
      </c>
      <c r="E28" s="67">
        <v>6781</v>
      </c>
      <c r="F28" s="68">
        <v>11</v>
      </c>
      <c r="G28" s="69">
        <v>19406467</v>
      </c>
      <c r="H28" s="67">
        <v>0</v>
      </c>
      <c r="I28" s="67">
        <v>0</v>
      </c>
      <c r="J28" s="67">
        <v>19406467</v>
      </c>
      <c r="K28" s="67">
        <v>71953</v>
      </c>
      <c r="L28" s="67">
        <v>0</v>
      </c>
      <c r="M28" s="67">
        <v>0</v>
      </c>
      <c r="N28" s="68">
        <v>71953</v>
      </c>
      <c r="O28" s="69">
        <v>690</v>
      </c>
      <c r="P28" s="67">
        <v>0</v>
      </c>
      <c r="Q28" s="67">
        <v>690</v>
      </c>
      <c r="R28" s="67">
        <v>0</v>
      </c>
      <c r="S28" s="67">
        <v>83470</v>
      </c>
      <c r="T28" s="67">
        <v>5592</v>
      </c>
      <c r="U28" s="67">
        <v>7000</v>
      </c>
      <c r="V28" s="68">
        <v>19575172</v>
      </c>
    </row>
    <row r="29" spans="1:22" ht="24" customHeight="1" x14ac:dyDescent="0.2">
      <c r="A29" s="66">
        <v>20</v>
      </c>
      <c r="B29" s="251" t="s">
        <v>42</v>
      </c>
      <c r="C29" s="69">
        <v>16165</v>
      </c>
      <c r="D29" s="67">
        <v>1636</v>
      </c>
      <c r="E29" s="67">
        <v>17801</v>
      </c>
      <c r="F29" s="68">
        <v>13</v>
      </c>
      <c r="G29" s="69">
        <v>54621760</v>
      </c>
      <c r="H29" s="67">
        <v>0</v>
      </c>
      <c r="I29" s="67">
        <v>0</v>
      </c>
      <c r="J29" s="67">
        <v>54621760</v>
      </c>
      <c r="K29" s="67">
        <v>961566</v>
      </c>
      <c r="L29" s="67">
        <v>7240</v>
      </c>
      <c r="M29" s="67">
        <v>22277</v>
      </c>
      <c r="N29" s="68">
        <v>991083</v>
      </c>
      <c r="O29" s="69">
        <v>361</v>
      </c>
      <c r="P29" s="67">
        <v>0</v>
      </c>
      <c r="Q29" s="67">
        <v>361</v>
      </c>
      <c r="R29" s="67">
        <v>45206</v>
      </c>
      <c r="S29" s="67">
        <v>124509</v>
      </c>
      <c r="T29" s="67">
        <v>18877</v>
      </c>
      <c r="U29" s="67">
        <v>10686</v>
      </c>
      <c r="V29" s="68">
        <v>55812482</v>
      </c>
    </row>
    <row r="30" spans="1:22" ht="24" customHeight="1" x14ac:dyDescent="0.2">
      <c r="A30" s="66">
        <v>21</v>
      </c>
      <c r="B30" s="251" t="s">
        <v>43</v>
      </c>
      <c r="C30" s="69">
        <v>10902</v>
      </c>
      <c r="D30" s="67">
        <v>1039</v>
      </c>
      <c r="E30" s="67">
        <v>11941</v>
      </c>
      <c r="F30" s="68">
        <v>27</v>
      </c>
      <c r="G30" s="69">
        <v>35310206</v>
      </c>
      <c r="H30" s="67">
        <v>0</v>
      </c>
      <c r="I30" s="67">
        <v>0</v>
      </c>
      <c r="J30" s="67">
        <v>35310206</v>
      </c>
      <c r="K30" s="67">
        <v>602927</v>
      </c>
      <c r="L30" s="67">
        <v>44637</v>
      </c>
      <c r="M30" s="67">
        <v>0</v>
      </c>
      <c r="N30" s="68">
        <v>647564</v>
      </c>
      <c r="O30" s="69">
        <v>2570</v>
      </c>
      <c r="P30" s="67">
        <v>0</v>
      </c>
      <c r="Q30" s="67">
        <v>2570</v>
      </c>
      <c r="R30" s="67">
        <v>82752</v>
      </c>
      <c r="S30" s="67">
        <v>81218</v>
      </c>
      <c r="T30" s="67">
        <v>15537</v>
      </c>
      <c r="U30" s="67">
        <v>4720</v>
      </c>
      <c r="V30" s="68">
        <v>36144567</v>
      </c>
    </row>
    <row r="31" spans="1:22" ht="24" customHeight="1" x14ac:dyDescent="0.2">
      <c r="A31" s="66">
        <v>22</v>
      </c>
      <c r="B31" s="251" t="s">
        <v>44</v>
      </c>
      <c r="C31" s="69">
        <v>4636</v>
      </c>
      <c r="D31" s="67">
        <v>385</v>
      </c>
      <c r="E31" s="67">
        <v>5021</v>
      </c>
      <c r="F31" s="68">
        <v>8</v>
      </c>
      <c r="G31" s="69">
        <v>12968027</v>
      </c>
      <c r="H31" s="67">
        <v>656</v>
      </c>
      <c r="I31" s="67">
        <v>0</v>
      </c>
      <c r="J31" s="67">
        <v>12968683</v>
      </c>
      <c r="K31" s="67">
        <v>37599</v>
      </c>
      <c r="L31" s="67">
        <v>0</v>
      </c>
      <c r="M31" s="67">
        <v>0</v>
      </c>
      <c r="N31" s="68">
        <v>37599</v>
      </c>
      <c r="O31" s="69">
        <v>14813</v>
      </c>
      <c r="P31" s="67">
        <v>0</v>
      </c>
      <c r="Q31" s="67">
        <v>14813</v>
      </c>
      <c r="R31" s="67">
        <v>1451</v>
      </c>
      <c r="S31" s="67">
        <v>16271</v>
      </c>
      <c r="T31" s="67">
        <v>3225</v>
      </c>
      <c r="U31" s="67">
        <v>3138</v>
      </c>
      <c r="V31" s="68">
        <v>13045180</v>
      </c>
    </row>
    <row r="32" spans="1:22" ht="24" customHeight="1" x14ac:dyDescent="0.2">
      <c r="A32" s="66">
        <v>23</v>
      </c>
      <c r="B32" s="251" t="s">
        <v>45</v>
      </c>
      <c r="C32" s="69">
        <v>13415</v>
      </c>
      <c r="D32" s="67">
        <v>1095</v>
      </c>
      <c r="E32" s="67">
        <v>14510</v>
      </c>
      <c r="F32" s="68">
        <v>14</v>
      </c>
      <c r="G32" s="69">
        <v>45829712</v>
      </c>
      <c r="H32" s="67">
        <v>6169</v>
      </c>
      <c r="I32" s="67">
        <v>0</v>
      </c>
      <c r="J32" s="67">
        <v>45835881</v>
      </c>
      <c r="K32" s="67">
        <v>665592</v>
      </c>
      <c r="L32" s="67">
        <v>87345</v>
      </c>
      <c r="M32" s="67">
        <v>0</v>
      </c>
      <c r="N32" s="68">
        <v>752937</v>
      </c>
      <c r="O32" s="69">
        <v>4722</v>
      </c>
      <c r="P32" s="67">
        <v>0</v>
      </c>
      <c r="Q32" s="67">
        <v>4722</v>
      </c>
      <c r="R32" s="67">
        <v>69388</v>
      </c>
      <c r="S32" s="67">
        <v>122130</v>
      </c>
      <c r="T32" s="67">
        <v>6179</v>
      </c>
      <c r="U32" s="67">
        <v>10667</v>
      </c>
      <c r="V32" s="68">
        <v>46801904</v>
      </c>
    </row>
    <row r="33" spans="1:22" ht="24" customHeight="1" x14ac:dyDescent="0.2">
      <c r="A33" s="66">
        <v>24</v>
      </c>
      <c r="B33" s="251" t="s">
        <v>46</v>
      </c>
      <c r="C33" s="69">
        <v>9749</v>
      </c>
      <c r="D33" s="67">
        <v>772</v>
      </c>
      <c r="E33" s="67">
        <v>10521</v>
      </c>
      <c r="F33" s="68">
        <v>15</v>
      </c>
      <c r="G33" s="69">
        <v>26486763</v>
      </c>
      <c r="H33" s="67">
        <v>77684</v>
      </c>
      <c r="I33" s="67">
        <v>0</v>
      </c>
      <c r="J33" s="67">
        <v>26564447</v>
      </c>
      <c r="K33" s="67">
        <v>651188</v>
      </c>
      <c r="L33" s="67">
        <v>75292</v>
      </c>
      <c r="M33" s="67">
        <v>1966</v>
      </c>
      <c r="N33" s="68">
        <v>728446</v>
      </c>
      <c r="O33" s="69">
        <v>1324</v>
      </c>
      <c r="P33" s="67">
        <v>0</v>
      </c>
      <c r="Q33" s="67">
        <v>1324</v>
      </c>
      <c r="R33" s="67">
        <v>28258</v>
      </c>
      <c r="S33" s="67">
        <v>58407</v>
      </c>
      <c r="T33" s="67">
        <v>4290</v>
      </c>
      <c r="U33" s="67">
        <v>587</v>
      </c>
      <c r="V33" s="68">
        <v>27385759</v>
      </c>
    </row>
    <row r="34" spans="1:22" ht="24" customHeight="1" x14ac:dyDescent="0.2">
      <c r="A34" s="70">
        <v>25</v>
      </c>
      <c r="B34" s="252" t="s">
        <v>202</v>
      </c>
      <c r="C34" s="74">
        <v>6541</v>
      </c>
      <c r="D34" s="72">
        <v>536</v>
      </c>
      <c r="E34" s="72">
        <v>7077</v>
      </c>
      <c r="F34" s="73">
        <v>11</v>
      </c>
      <c r="G34" s="74">
        <v>18052134</v>
      </c>
      <c r="H34" s="72">
        <v>1858</v>
      </c>
      <c r="I34" s="72">
        <v>0</v>
      </c>
      <c r="J34" s="72">
        <v>18053992</v>
      </c>
      <c r="K34" s="72">
        <v>63947</v>
      </c>
      <c r="L34" s="72">
        <v>0</v>
      </c>
      <c r="M34" s="72">
        <v>0</v>
      </c>
      <c r="N34" s="73">
        <v>63947</v>
      </c>
      <c r="O34" s="74">
        <v>4077</v>
      </c>
      <c r="P34" s="72">
        <v>0</v>
      </c>
      <c r="Q34" s="72">
        <v>4077</v>
      </c>
      <c r="R34" s="72">
        <v>1366</v>
      </c>
      <c r="S34" s="72">
        <v>44415</v>
      </c>
      <c r="T34" s="72">
        <v>11572</v>
      </c>
      <c r="U34" s="72">
        <v>6079</v>
      </c>
      <c r="V34" s="73">
        <v>18185448</v>
      </c>
    </row>
    <row r="35" spans="1:22" ht="24" customHeight="1" x14ac:dyDescent="0.2">
      <c r="A35" s="79"/>
      <c r="B35" s="253" t="s">
        <v>289</v>
      </c>
      <c r="C35" s="258">
        <f>SUM(C24:C34)</f>
        <v>100276</v>
      </c>
      <c r="D35" s="75">
        <f>SUM(D24:D34)</f>
        <v>9266</v>
      </c>
      <c r="E35" s="75">
        <f>SUM(E24:E34)</f>
        <v>109542</v>
      </c>
      <c r="F35" s="239">
        <f>SUM(F24:F34)</f>
        <v>144</v>
      </c>
      <c r="G35" s="258">
        <f t="shared" ref="G35:V35" si="3">SUM(G24:G34)</f>
        <v>316047246</v>
      </c>
      <c r="H35" s="75">
        <f t="shared" si="3"/>
        <v>87561</v>
      </c>
      <c r="I35" s="75">
        <f t="shared" si="3"/>
        <v>0</v>
      </c>
      <c r="J35" s="75">
        <f t="shared" si="3"/>
        <v>316134807</v>
      </c>
      <c r="K35" s="75">
        <f t="shared" si="3"/>
        <v>3706659</v>
      </c>
      <c r="L35" s="75">
        <f t="shared" si="3"/>
        <v>442433</v>
      </c>
      <c r="M35" s="75">
        <f t="shared" si="3"/>
        <v>109993</v>
      </c>
      <c r="N35" s="239">
        <f t="shared" si="3"/>
        <v>4259085</v>
      </c>
      <c r="O35" s="258">
        <f t="shared" si="3"/>
        <v>28557</v>
      </c>
      <c r="P35" s="75">
        <f t="shared" si="3"/>
        <v>79</v>
      </c>
      <c r="Q35" s="75">
        <f t="shared" si="3"/>
        <v>28636</v>
      </c>
      <c r="R35" s="75">
        <f>SUM(R24:R34)</f>
        <v>254249</v>
      </c>
      <c r="S35" s="75">
        <f>SUM(S24:S34)</f>
        <v>626703</v>
      </c>
      <c r="T35" s="75">
        <f t="shared" si="3"/>
        <v>94181</v>
      </c>
      <c r="U35" s="75">
        <f t="shared" si="3"/>
        <v>66830</v>
      </c>
      <c r="V35" s="239">
        <f t="shared" si="3"/>
        <v>321464491</v>
      </c>
    </row>
    <row r="36" spans="1:22" ht="24" customHeight="1" thickBot="1" x14ac:dyDescent="0.2">
      <c r="A36" s="80"/>
      <c r="B36" s="254" t="s">
        <v>47</v>
      </c>
      <c r="C36" s="259">
        <f t="shared" ref="C36:V36" si="4">SUM(C23,C35)</f>
        <v>833992</v>
      </c>
      <c r="D36" s="81">
        <f t="shared" si="4"/>
        <v>74451</v>
      </c>
      <c r="E36" s="81">
        <f t="shared" si="4"/>
        <v>908443</v>
      </c>
      <c r="F36" s="240">
        <f t="shared" si="4"/>
        <v>1199</v>
      </c>
      <c r="G36" s="259">
        <f t="shared" si="4"/>
        <v>2761975216</v>
      </c>
      <c r="H36" s="81">
        <f t="shared" si="4"/>
        <v>246649</v>
      </c>
      <c r="I36" s="81">
        <f t="shared" si="4"/>
        <v>0</v>
      </c>
      <c r="J36" s="81">
        <f t="shared" si="4"/>
        <v>2762221865</v>
      </c>
      <c r="K36" s="81">
        <f t="shared" si="4"/>
        <v>38962883</v>
      </c>
      <c r="L36" s="81">
        <f t="shared" si="4"/>
        <v>3338505</v>
      </c>
      <c r="M36" s="81">
        <f t="shared" si="4"/>
        <v>373173</v>
      </c>
      <c r="N36" s="240">
        <f t="shared" si="4"/>
        <v>42674561</v>
      </c>
      <c r="O36" s="259">
        <f t="shared" si="4"/>
        <v>423437</v>
      </c>
      <c r="P36" s="81">
        <f t="shared" si="4"/>
        <v>10510</v>
      </c>
      <c r="Q36" s="81">
        <f t="shared" si="4"/>
        <v>433947</v>
      </c>
      <c r="R36" s="343">
        <f>SUM(R23,R35)</f>
        <v>5880056</v>
      </c>
      <c r="S36" s="343">
        <f>SUM(S35+S23)</f>
        <v>7075087</v>
      </c>
      <c r="T36" s="81">
        <f t="shared" si="4"/>
        <v>938692</v>
      </c>
      <c r="U36" s="81">
        <f t="shared" si="4"/>
        <v>776503</v>
      </c>
      <c r="V36" s="240">
        <f t="shared" si="4"/>
        <v>2820000711</v>
      </c>
    </row>
    <row r="38" spans="1:22" x14ac:dyDescent="0.15">
      <c r="B38" s="157" t="s">
        <v>447</v>
      </c>
      <c r="C38" s="7">
        <f>SUM(C9:C22,C24:C34)</f>
        <v>833992</v>
      </c>
      <c r="D38" s="7">
        <f>SUM(D9:D22,D24:D34)</f>
        <v>74451</v>
      </c>
      <c r="E38" s="7">
        <f>SUM(C38:D38)</f>
        <v>908443</v>
      </c>
      <c r="F38" s="7">
        <f>SUM(F9:F22,F24:F34)</f>
        <v>1199</v>
      </c>
      <c r="G38" s="7">
        <f>SUM(G9:G22,G24:G34)</f>
        <v>2761975216</v>
      </c>
      <c r="H38" s="7">
        <f>SUM(H9:H22,H24:H34)</f>
        <v>246649</v>
      </c>
      <c r="I38" s="7">
        <f>SUM(I9:I22,I24:I34)</f>
        <v>0</v>
      </c>
      <c r="J38" s="7">
        <f>SUM(G38:I38)</f>
        <v>2762221865</v>
      </c>
      <c r="K38" s="7">
        <f>SUM(K9:K22,K24:K34)</f>
        <v>38962883</v>
      </c>
      <c r="L38" s="7">
        <f>SUM(L9:L22,L24:L34)</f>
        <v>3338505</v>
      </c>
      <c r="M38" s="7">
        <f>SUM(M9:M22,M24:M34)</f>
        <v>373173</v>
      </c>
      <c r="N38" s="7">
        <f>SUM(K38:M38)</f>
        <v>42674561</v>
      </c>
      <c r="O38" s="7">
        <f>SUM(O9:O22,O24:O34)</f>
        <v>423437</v>
      </c>
      <c r="P38" s="7">
        <f>SUM(P9:P22,P24:P34)</f>
        <v>10510</v>
      </c>
      <c r="Q38" s="7">
        <f>SUM(O38:P38)</f>
        <v>433947</v>
      </c>
      <c r="R38" s="338">
        <f>SUM(R9:R22,R24:R34)</f>
        <v>5880056</v>
      </c>
      <c r="T38" s="7">
        <f>SUM(T9:T22,T24:T34)</f>
        <v>938692</v>
      </c>
      <c r="U38" s="7">
        <f>SUM(U9:U22,U24:U34)</f>
        <v>776503</v>
      </c>
      <c r="V38" s="7">
        <f>SUM(J38,N38,Q38,R38,T38,U38)</f>
        <v>2812925624</v>
      </c>
    </row>
    <row r="39" spans="1:22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 t="shared" ref="G39:U39" si="5">G36-G38</f>
        <v>0</v>
      </c>
      <c r="H39" s="7">
        <f t="shared" si="5"/>
        <v>0</v>
      </c>
      <c r="I39" s="7">
        <f t="shared" si="5"/>
        <v>0</v>
      </c>
      <c r="J39" s="7">
        <f t="shared" si="5"/>
        <v>0</v>
      </c>
      <c r="K39" s="7">
        <f t="shared" si="5"/>
        <v>0</v>
      </c>
      <c r="L39" s="7">
        <f t="shared" si="5"/>
        <v>0</v>
      </c>
      <c r="M39" s="7">
        <f t="shared" si="5"/>
        <v>0</v>
      </c>
      <c r="N39" s="7">
        <f t="shared" si="5"/>
        <v>0</v>
      </c>
      <c r="O39" s="7">
        <f>O36-O38</f>
        <v>0</v>
      </c>
      <c r="P39" s="7">
        <f t="shared" si="5"/>
        <v>0</v>
      </c>
      <c r="Q39" s="7">
        <f t="shared" si="5"/>
        <v>0</v>
      </c>
      <c r="R39" s="338">
        <f>R36-R38</f>
        <v>0</v>
      </c>
      <c r="T39" s="7">
        <f t="shared" si="5"/>
        <v>0</v>
      </c>
      <c r="U39" s="7">
        <f t="shared" si="5"/>
        <v>0</v>
      </c>
      <c r="V39" s="7">
        <f>V36-V38</f>
        <v>7075087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Y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F12" sqref="F12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9" width="28.375" style="7" customWidth="1"/>
    <col min="10" max="16" width="25.875" style="7" customWidth="1"/>
    <col min="17" max="21" width="28.375" style="7" customWidth="1"/>
    <col min="22" max="29" width="24.625" style="7" customWidth="1"/>
    <col min="30" max="30" width="24.625" style="338" customWidth="1"/>
    <col min="31" max="37" width="24.625" style="7" customWidth="1"/>
    <col min="38" max="45" width="23.375" style="7" customWidth="1"/>
    <col min="46" max="16384" width="11" style="7"/>
  </cols>
  <sheetData>
    <row r="1" spans="1:233" ht="20.100000000000001" customHeight="1" x14ac:dyDescent="0.15"/>
    <row r="2" spans="1:233" ht="20.100000000000001" customHeight="1" x14ac:dyDescent="0.15">
      <c r="B2" s="25"/>
      <c r="C2" s="288" t="s">
        <v>585</v>
      </c>
      <c r="J2" s="288" t="str">
        <f>C2</f>
        <v>第１４表  平成３０度分市町村民税の所得割額等</v>
      </c>
      <c r="Q2" s="288" t="str">
        <f>C2</f>
        <v>第１４表  平成３０度分市町村民税の所得割額等</v>
      </c>
      <c r="V2" s="288" t="str">
        <f>C2</f>
        <v>第１４表  平成３０度分市町村民税の所得割額等</v>
      </c>
      <c r="AD2" s="373" t="str">
        <f>C2</f>
        <v>第１４表  平成３０度分市町村民税の所得割額等</v>
      </c>
      <c r="AL2" s="288" t="str">
        <f>C2</f>
        <v>第１４表  平成３０度分市町村民税の所得割額等</v>
      </c>
    </row>
    <row r="3" spans="1:233" s="26" customFormat="1" ht="20.100000000000001" customHeight="1" thickBot="1" x14ac:dyDescent="0.25">
      <c r="C3" s="289" t="s">
        <v>81</v>
      </c>
      <c r="D3" s="82"/>
      <c r="E3" s="82"/>
      <c r="F3" s="82"/>
      <c r="G3" s="83"/>
      <c r="H3" s="58"/>
      <c r="I3" s="157" t="s">
        <v>401</v>
      </c>
      <c r="J3" s="289" t="s">
        <v>82</v>
      </c>
      <c r="K3" s="82"/>
      <c r="L3" s="82"/>
      <c r="M3" s="58"/>
      <c r="N3" s="58"/>
      <c r="O3" s="83"/>
      <c r="P3" s="209" t="s">
        <v>70</v>
      </c>
      <c r="Q3" s="289" t="s">
        <v>83</v>
      </c>
      <c r="R3" s="82"/>
      <c r="S3" s="82"/>
      <c r="T3" s="83"/>
      <c r="U3" s="209" t="s">
        <v>70</v>
      </c>
      <c r="V3" s="289" t="s">
        <v>84</v>
      </c>
      <c r="W3" s="82"/>
      <c r="X3" s="82"/>
      <c r="Y3" s="83"/>
      <c r="Z3" s="58"/>
      <c r="AA3" s="58"/>
      <c r="AB3" s="83"/>
      <c r="AC3" s="209" t="s">
        <v>70</v>
      </c>
      <c r="AD3" s="374" t="s">
        <v>85</v>
      </c>
      <c r="AE3" s="82"/>
      <c r="AF3" s="82"/>
      <c r="AG3" s="83"/>
      <c r="AH3" s="58"/>
      <c r="AI3" s="58"/>
      <c r="AJ3" s="83"/>
      <c r="AK3" s="209" t="s">
        <v>70</v>
      </c>
      <c r="AL3" s="290" t="s">
        <v>86</v>
      </c>
      <c r="AM3" s="83"/>
      <c r="AN3" s="83"/>
      <c r="AR3" s="83"/>
      <c r="AS3" s="209" t="s">
        <v>70</v>
      </c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</row>
    <row r="4" spans="1:233" ht="24" customHeight="1" x14ac:dyDescent="0.15">
      <c r="A4" s="27"/>
      <c r="B4" s="243"/>
      <c r="C4" s="141" t="s">
        <v>87</v>
      </c>
      <c r="D4" s="30"/>
      <c r="E4" s="30"/>
      <c r="F4" s="30"/>
      <c r="G4" s="30"/>
      <c r="H4" s="30"/>
      <c r="I4" s="31"/>
      <c r="J4" s="273" t="s">
        <v>88</v>
      </c>
      <c r="K4" s="30"/>
      <c r="L4" s="30"/>
      <c r="M4" s="30"/>
      <c r="N4" s="30"/>
      <c r="O4" s="130"/>
      <c r="P4" s="31"/>
      <c r="Q4" s="273" t="s">
        <v>88</v>
      </c>
      <c r="R4" s="28"/>
      <c r="S4" s="28"/>
      <c r="T4" s="129"/>
      <c r="U4" s="274"/>
      <c r="V4" s="273" t="s">
        <v>88</v>
      </c>
      <c r="W4" s="30"/>
      <c r="X4" s="30"/>
      <c r="Y4" s="129"/>
      <c r="Z4" s="30"/>
      <c r="AA4" s="30"/>
      <c r="AB4" s="130"/>
      <c r="AC4" s="31"/>
      <c r="AD4" s="375" t="s">
        <v>89</v>
      </c>
      <c r="AE4" s="30"/>
      <c r="AF4" s="30"/>
      <c r="AG4" s="129"/>
      <c r="AH4" s="30"/>
      <c r="AI4" s="30"/>
      <c r="AJ4" s="130"/>
      <c r="AK4" s="31"/>
      <c r="AL4" s="131" t="s">
        <v>90</v>
      </c>
      <c r="AM4" s="28"/>
      <c r="AN4" s="28"/>
      <c r="AO4" s="28"/>
      <c r="AP4" s="28"/>
      <c r="AQ4" s="28"/>
      <c r="AR4" s="28"/>
      <c r="AS4" s="274"/>
    </row>
    <row r="5" spans="1:233" ht="24" customHeight="1" x14ac:dyDescent="0.15">
      <c r="A5" s="32"/>
      <c r="B5" s="244"/>
      <c r="C5" s="192"/>
      <c r="D5" s="39"/>
      <c r="E5" s="186"/>
      <c r="F5" s="108"/>
      <c r="G5" s="109"/>
      <c r="H5" s="145"/>
      <c r="I5" s="112"/>
      <c r="J5" s="146" t="s">
        <v>414</v>
      </c>
      <c r="K5" s="147"/>
      <c r="L5" s="96"/>
      <c r="M5" s="92" t="s">
        <v>415</v>
      </c>
      <c r="N5" s="93"/>
      <c r="O5" s="135"/>
      <c r="P5" s="100"/>
      <c r="Q5" s="294"/>
      <c r="R5" s="362" t="s">
        <v>468</v>
      </c>
      <c r="S5" s="363"/>
      <c r="T5" s="364"/>
      <c r="U5" s="204"/>
      <c r="V5" s="394" t="s">
        <v>418</v>
      </c>
      <c r="W5" s="147"/>
      <c r="X5" s="93"/>
      <c r="Y5" s="176"/>
      <c r="Z5" s="135"/>
      <c r="AA5" s="210"/>
      <c r="AB5" s="99"/>
      <c r="AC5" s="100"/>
      <c r="AD5" s="376"/>
      <c r="AE5" s="176"/>
      <c r="AF5" s="99"/>
      <c r="AG5" s="99"/>
      <c r="AH5" s="211" t="s">
        <v>92</v>
      </c>
      <c r="AI5" s="97"/>
      <c r="AJ5" s="136"/>
      <c r="AK5" s="98"/>
      <c r="AL5" s="386" t="s">
        <v>93</v>
      </c>
      <c r="AM5" s="360"/>
      <c r="AN5" s="361"/>
      <c r="AO5" s="371"/>
      <c r="AP5" s="371"/>
      <c r="AQ5" s="371"/>
      <c r="AR5" s="372"/>
      <c r="AS5" s="212"/>
    </row>
    <row r="6" spans="1:233" ht="24" customHeight="1" x14ac:dyDescent="0.2">
      <c r="A6" s="42" t="s">
        <v>9</v>
      </c>
      <c r="B6" s="245"/>
      <c r="C6" s="154" t="s">
        <v>407</v>
      </c>
      <c r="D6" s="47" t="s">
        <v>408</v>
      </c>
      <c r="E6" s="417" t="s">
        <v>586</v>
      </c>
      <c r="F6" s="47" t="s">
        <v>409</v>
      </c>
      <c r="G6" s="292" t="s">
        <v>410</v>
      </c>
      <c r="H6" s="151" t="s">
        <v>412</v>
      </c>
      <c r="I6" s="152" t="s">
        <v>413</v>
      </c>
      <c r="J6" s="153" t="s">
        <v>94</v>
      </c>
      <c r="K6" s="38" t="s">
        <v>95</v>
      </c>
      <c r="L6" s="108" t="s">
        <v>12</v>
      </c>
      <c r="M6" s="108" t="s">
        <v>96</v>
      </c>
      <c r="N6" s="108" t="s">
        <v>97</v>
      </c>
      <c r="O6" s="38" t="s">
        <v>12</v>
      </c>
      <c r="P6" s="116" t="s">
        <v>416</v>
      </c>
      <c r="Q6" s="272" t="s">
        <v>417</v>
      </c>
      <c r="R6" s="57" t="s">
        <v>96</v>
      </c>
      <c r="S6" s="108" t="s">
        <v>98</v>
      </c>
      <c r="T6" s="151" t="s">
        <v>12</v>
      </c>
      <c r="U6" s="60" t="s">
        <v>197</v>
      </c>
      <c r="V6" s="153" t="s">
        <v>96</v>
      </c>
      <c r="W6" s="38" t="s">
        <v>100</v>
      </c>
      <c r="X6" s="108" t="s">
        <v>101</v>
      </c>
      <c r="Y6" s="109" t="s">
        <v>102</v>
      </c>
      <c r="Z6" s="108" t="s">
        <v>12</v>
      </c>
      <c r="AA6" s="213" t="s">
        <v>419</v>
      </c>
      <c r="AB6" s="38" t="s">
        <v>421</v>
      </c>
      <c r="AC6" s="116" t="s">
        <v>12</v>
      </c>
      <c r="AD6" s="377" t="s">
        <v>373</v>
      </c>
      <c r="AE6" s="38" t="s">
        <v>77</v>
      </c>
      <c r="AF6" s="108" t="s">
        <v>78</v>
      </c>
      <c r="AG6" s="47" t="s">
        <v>79</v>
      </c>
      <c r="AH6" s="108" t="s">
        <v>374</v>
      </c>
      <c r="AI6" s="108" t="s">
        <v>375</v>
      </c>
      <c r="AJ6" s="109" t="s">
        <v>376</v>
      </c>
      <c r="AK6" s="199" t="s">
        <v>79</v>
      </c>
      <c r="AL6" s="113" t="s">
        <v>374</v>
      </c>
      <c r="AM6" s="358" t="s">
        <v>377</v>
      </c>
      <c r="AN6" s="357" t="s">
        <v>79</v>
      </c>
      <c r="AO6" s="305" t="s">
        <v>490</v>
      </c>
      <c r="AP6" s="305" t="s">
        <v>491</v>
      </c>
      <c r="AQ6" s="305" t="s">
        <v>329</v>
      </c>
      <c r="AR6" s="303" t="s">
        <v>470</v>
      </c>
      <c r="AS6" s="112" t="s">
        <v>12</v>
      </c>
    </row>
    <row r="7" spans="1:233" ht="24" customHeight="1" x14ac:dyDescent="0.2">
      <c r="A7" s="32"/>
      <c r="B7" s="40"/>
      <c r="C7" s="154"/>
      <c r="D7" s="155"/>
      <c r="E7" s="418" t="s">
        <v>587</v>
      </c>
      <c r="F7" s="415"/>
      <c r="G7" s="293" t="s">
        <v>411</v>
      </c>
      <c r="H7" s="156"/>
      <c r="I7" s="40"/>
      <c r="J7" s="154"/>
      <c r="K7" s="46"/>
      <c r="L7" s="47"/>
      <c r="M7" s="121"/>
      <c r="N7" s="118"/>
      <c r="O7" s="57"/>
      <c r="P7" s="112"/>
      <c r="Q7" s="283"/>
      <c r="R7" s="368"/>
      <c r="S7" s="47"/>
      <c r="T7" s="56"/>
      <c r="U7" s="60"/>
      <c r="V7" s="154"/>
      <c r="W7" s="46"/>
      <c r="X7" s="47"/>
      <c r="Y7" s="56"/>
      <c r="Z7" s="105"/>
      <c r="AA7" s="295" t="s">
        <v>420</v>
      </c>
      <c r="AB7" s="57"/>
      <c r="AC7" s="112"/>
      <c r="AD7" s="377" t="s">
        <v>163</v>
      </c>
      <c r="AE7" s="38" t="s">
        <v>103</v>
      </c>
      <c r="AF7" s="108" t="s">
        <v>103</v>
      </c>
      <c r="AG7" s="56"/>
      <c r="AH7" s="118" t="s">
        <v>322</v>
      </c>
      <c r="AI7" s="118" t="s">
        <v>323</v>
      </c>
      <c r="AJ7" s="57" t="s">
        <v>323</v>
      </c>
      <c r="AK7" s="116"/>
      <c r="AL7" s="117" t="s">
        <v>322</v>
      </c>
      <c r="AM7" s="119" t="s">
        <v>327</v>
      </c>
      <c r="AN7" s="56"/>
      <c r="AO7" s="306" t="s">
        <v>489</v>
      </c>
      <c r="AP7" s="306" t="s">
        <v>492</v>
      </c>
      <c r="AQ7" s="306" t="s">
        <v>330</v>
      </c>
      <c r="AR7" s="304" t="s">
        <v>469</v>
      </c>
      <c r="AS7" s="112"/>
    </row>
    <row r="8" spans="1:233" s="337" customFormat="1" ht="24" customHeight="1" x14ac:dyDescent="0.2">
      <c r="A8" s="334"/>
      <c r="B8" s="335"/>
      <c r="C8" s="11" t="s">
        <v>467</v>
      </c>
      <c r="D8" s="11" t="s">
        <v>463</v>
      </c>
      <c r="E8" s="11" t="s">
        <v>588</v>
      </c>
      <c r="F8" s="19" t="s">
        <v>560</v>
      </c>
      <c r="G8" s="18" t="s">
        <v>561</v>
      </c>
      <c r="H8" s="15" t="s">
        <v>562</v>
      </c>
      <c r="I8" s="396" t="s">
        <v>563</v>
      </c>
      <c r="J8" s="8" t="s">
        <v>564</v>
      </c>
      <c r="K8" s="11" t="s">
        <v>565</v>
      </c>
      <c r="L8" s="11" t="s">
        <v>566</v>
      </c>
      <c r="M8" s="11" t="s">
        <v>567</v>
      </c>
      <c r="N8" s="11" t="s">
        <v>568</v>
      </c>
      <c r="O8" s="9" t="s">
        <v>569</v>
      </c>
      <c r="P8" s="396" t="s">
        <v>570</v>
      </c>
      <c r="Q8" s="369" t="s">
        <v>571</v>
      </c>
      <c r="R8" s="11" t="s">
        <v>572</v>
      </c>
      <c r="S8" s="10" t="s">
        <v>573</v>
      </c>
      <c r="T8" s="207" t="s">
        <v>574</v>
      </c>
      <c r="U8" s="16" t="s">
        <v>575</v>
      </c>
      <c r="V8" s="15" t="s">
        <v>576</v>
      </c>
      <c r="W8" s="9" t="s">
        <v>577</v>
      </c>
      <c r="X8" s="9" t="s">
        <v>578</v>
      </c>
      <c r="Y8" s="9" t="s">
        <v>579</v>
      </c>
      <c r="Z8" s="11" t="s">
        <v>580</v>
      </c>
      <c r="AA8" s="10" t="s">
        <v>581</v>
      </c>
      <c r="AB8" s="15" t="s">
        <v>582</v>
      </c>
      <c r="AC8" s="396" t="s">
        <v>583</v>
      </c>
      <c r="AD8" s="378" t="s">
        <v>378</v>
      </c>
      <c r="AE8" s="8" t="s">
        <v>379</v>
      </c>
      <c r="AF8" s="11" t="s">
        <v>380</v>
      </c>
      <c r="AG8" s="11" t="s">
        <v>381</v>
      </c>
      <c r="AH8" s="11" t="s">
        <v>382</v>
      </c>
      <c r="AI8" s="11" t="s">
        <v>383</v>
      </c>
      <c r="AJ8" s="11" t="s">
        <v>384</v>
      </c>
      <c r="AK8" s="12" t="s">
        <v>385</v>
      </c>
      <c r="AL8" s="13" t="s">
        <v>386</v>
      </c>
      <c r="AM8" s="8" t="s">
        <v>387</v>
      </c>
      <c r="AN8" s="10" t="s">
        <v>388</v>
      </c>
      <c r="AO8" s="10" t="s">
        <v>389</v>
      </c>
      <c r="AP8" s="10" t="s">
        <v>471</v>
      </c>
      <c r="AQ8" s="6" t="s">
        <v>390</v>
      </c>
      <c r="AR8" s="15" t="s">
        <v>472</v>
      </c>
      <c r="AS8" s="396" t="s">
        <v>493</v>
      </c>
    </row>
    <row r="9" spans="1:233" ht="24" customHeight="1" x14ac:dyDescent="0.2">
      <c r="A9" s="62">
        <v>1</v>
      </c>
      <c r="B9" s="246" t="s">
        <v>28</v>
      </c>
      <c r="C9" s="65">
        <v>6229</v>
      </c>
      <c r="D9" s="63">
        <v>5334222</v>
      </c>
      <c r="E9" s="76">
        <v>2328</v>
      </c>
      <c r="F9" s="63">
        <v>141024501</v>
      </c>
      <c r="G9" s="63">
        <v>2492736</v>
      </c>
      <c r="H9" s="63">
        <v>8774384</v>
      </c>
      <c r="I9" s="64">
        <v>281189</v>
      </c>
      <c r="J9" s="65">
        <v>1022840</v>
      </c>
      <c r="K9" s="63">
        <v>1026900</v>
      </c>
      <c r="L9" s="63">
        <v>2049740</v>
      </c>
      <c r="M9" s="63">
        <v>502320</v>
      </c>
      <c r="N9" s="63">
        <v>705600</v>
      </c>
      <c r="O9" s="63">
        <v>1207920</v>
      </c>
      <c r="P9" s="64">
        <v>121940</v>
      </c>
      <c r="Q9" s="365">
        <v>3640</v>
      </c>
      <c r="R9" s="63">
        <v>16430700</v>
      </c>
      <c r="S9" s="63">
        <v>3155900</v>
      </c>
      <c r="T9" s="63">
        <v>19586600</v>
      </c>
      <c r="U9" s="64">
        <v>1261600</v>
      </c>
      <c r="V9" s="65">
        <v>6760380</v>
      </c>
      <c r="W9" s="63">
        <v>4775400</v>
      </c>
      <c r="X9" s="63">
        <v>1007380</v>
      </c>
      <c r="Y9" s="63">
        <v>3098700</v>
      </c>
      <c r="Z9" s="63">
        <v>15641860</v>
      </c>
      <c r="AA9" s="63">
        <v>395830</v>
      </c>
      <c r="AB9" s="63">
        <v>81230160</v>
      </c>
      <c r="AC9" s="64">
        <v>279412551</v>
      </c>
      <c r="AD9" s="65">
        <v>551401605</v>
      </c>
      <c r="AE9" s="63">
        <v>5625</v>
      </c>
      <c r="AF9" s="63">
        <v>0</v>
      </c>
      <c r="AG9" s="63">
        <v>551407230</v>
      </c>
      <c r="AH9" s="63">
        <v>12673132</v>
      </c>
      <c r="AI9" s="63">
        <v>1784181</v>
      </c>
      <c r="AJ9" s="63">
        <v>119800</v>
      </c>
      <c r="AK9" s="64">
        <v>14577113</v>
      </c>
      <c r="AL9" s="78">
        <v>189514</v>
      </c>
      <c r="AM9" s="63">
        <v>516</v>
      </c>
      <c r="AN9" s="63">
        <v>190030</v>
      </c>
      <c r="AO9" s="63">
        <v>1629838</v>
      </c>
      <c r="AP9" s="63">
        <v>2304766</v>
      </c>
      <c r="AQ9" s="122">
        <v>228548</v>
      </c>
      <c r="AR9" s="401">
        <v>164173</v>
      </c>
      <c r="AS9" s="409">
        <v>570501698</v>
      </c>
    </row>
    <row r="10" spans="1:233" ht="24" customHeight="1" x14ac:dyDescent="0.2">
      <c r="A10" s="66">
        <v>2</v>
      </c>
      <c r="B10" s="247" t="s">
        <v>29</v>
      </c>
      <c r="C10" s="69">
        <v>19036</v>
      </c>
      <c r="D10" s="67">
        <v>1053215</v>
      </c>
      <c r="E10" s="67">
        <v>567</v>
      </c>
      <c r="F10" s="67">
        <v>33499322</v>
      </c>
      <c r="G10" s="67">
        <v>549858</v>
      </c>
      <c r="H10" s="67">
        <v>2328867</v>
      </c>
      <c r="I10" s="68">
        <v>81544</v>
      </c>
      <c r="J10" s="69">
        <v>229060</v>
      </c>
      <c r="K10" s="67">
        <v>261600</v>
      </c>
      <c r="L10" s="67">
        <v>490660</v>
      </c>
      <c r="M10" s="67">
        <v>147160</v>
      </c>
      <c r="N10" s="67">
        <v>233400</v>
      </c>
      <c r="O10" s="67">
        <v>380560</v>
      </c>
      <c r="P10" s="68">
        <v>43160</v>
      </c>
      <c r="Q10" s="366">
        <v>1040</v>
      </c>
      <c r="R10" s="67">
        <v>3755070</v>
      </c>
      <c r="S10" s="67">
        <v>908200</v>
      </c>
      <c r="T10" s="67">
        <v>4663270</v>
      </c>
      <c r="U10" s="68">
        <v>441560</v>
      </c>
      <c r="V10" s="69">
        <v>1875720</v>
      </c>
      <c r="W10" s="67">
        <v>1272600</v>
      </c>
      <c r="X10" s="67">
        <v>360620</v>
      </c>
      <c r="Y10" s="67">
        <v>1344600</v>
      </c>
      <c r="Z10" s="67">
        <v>4853540</v>
      </c>
      <c r="AA10" s="67">
        <v>106950</v>
      </c>
      <c r="AB10" s="67">
        <v>21834780</v>
      </c>
      <c r="AC10" s="68">
        <v>70347362</v>
      </c>
      <c r="AD10" s="69">
        <v>119938001</v>
      </c>
      <c r="AE10" s="67">
        <v>3103</v>
      </c>
      <c r="AF10" s="67">
        <v>0</v>
      </c>
      <c r="AG10" s="67">
        <v>119941104</v>
      </c>
      <c r="AH10" s="67">
        <v>2303933</v>
      </c>
      <c r="AI10" s="67">
        <v>112338</v>
      </c>
      <c r="AJ10" s="67">
        <v>5543</v>
      </c>
      <c r="AK10" s="68">
        <v>2421814</v>
      </c>
      <c r="AL10" s="69">
        <v>15341</v>
      </c>
      <c r="AM10" s="67">
        <v>0</v>
      </c>
      <c r="AN10" s="67">
        <v>15341</v>
      </c>
      <c r="AO10" s="67">
        <v>171185</v>
      </c>
      <c r="AP10" s="67">
        <v>657673</v>
      </c>
      <c r="AQ10" s="67">
        <v>109132</v>
      </c>
      <c r="AR10" s="402">
        <v>139642</v>
      </c>
      <c r="AS10" s="410">
        <v>123455891</v>
      </c>
    </row>
    <row r="11" spans="1:233" ht="24" customHeight="1" x14ac:dyDescent="0.2">
      <c r="A11" s="66">
        <v>3</v>
      </c>
      <c r="B11" s="247" t="s">
        <v>30</v>
      </c>
      <c r="C11" s="69">
        <v>1294</v>
      </c>
      <c r="D11" s="67">
        <v>1406695</v>
      </c>
      <c r="E11" s="67">
        <v>697</v>
      </c>
      <c r="F11" s="67">
        <v>37870547</v>
      </c>
      <c r="G11" s="67">
        <v>658608</v>
      </c>
      <c r="H11" s="67">
        <v>2618928</v>
      </c>
      <c r="I11" s="68">
        <v>100148</v>
      </c>
      <c r="J11" s="69">
        <v>323700</v>
      </c>
      <c r="K11" s="67">
        <v>330600</v>
      </c>
      <c r="L11" s="67">
        <v>654300</v>
      </c>
      <c r="M11" s="67">
        <v>143780</v>
      </c>
      <c r="N11" s="67">
        <v>219900</v>
      </c>
      <c r="O11" s="67">
        <v>363680</v>
      </c>
      <c r="P11" s="68">
        <v>43680</v>
      </c>
      <c r="Q11" s="366">
        <v>1560</v>
      </c>
      <c r="R11" s="67">
        <v>4300560</v>
      </c>
      <c r="S11" s="67">
        <v>1013460</v>
      </c>
      <c r="T11" s="67">
        <v>5314020</v>
      </c>
      <c r="U11" s="68">
        <v>446460</v>
      </c>
      <c r="V11" s="69">
        <v>2168100</v>
      </c>
      <c r="W11" s="67">
        <v>1354500</v>
      </c>
      <c r="X11" s="67">
        <v>323380</v>
      </c>
      <c r="Y11" s="67">
        <v>2007450</v>
      </c>
      <c r="Z11" s="67">
        <v>5853430</v>
      </c>
      <c r="AA11" s="67">
        <v>141680</v>
      </c>
      <c r="AB11" s="67">
        <v>24049080</v>
      </c>
      <c r="AC11" s="68">
        <v>79524110</v>
      </c>
      <c r="AD11" s="69">
        <v>130519281</v>
      </c>
      <c r="AE11" s="67">
        <v>17606</v>
      </c>
      <c r="AF11" s="67">
        <v>0</v>
      </c>
      <c r="AG11" s="67">
        <v>130536887</v>
      </c>
      <c r="AH11" s="67">
        <v>2403090</v>
      </c>
      <c r="AI11" s="67">
        <v>45700</v>
      </c>
      <c r="AJ11" s="67">
        <v>0</v>
      </c>
      <c r="AK11" s="68">
        <v>2448790</v>
      </c>
      <c r="AL11" s="69">
        <v>6847</v>
      </c>
      <c r="AM11" s="67">
        <v>0</v>
      </c>
      <c r="AN11" s="67">
        <v>6847</v>
      </c>
      <c r="AO11" s="67">
        <v>763821</v>
      </c>
      <c r="AP11" s="67">
        <v>398049</v>
      </c>
      <c r="AQ11" s="67">
        <v>61755</v>
      </c>
      <c r="AR11" s="402">
        <v>53251</v>
      </c>
      <c r="AS11" s="410">
        <v>134269400</v>
      </c>
    </row>
    <row r="12" spans="1:233" ht="24" customHeight="1" x14ac:dyDescent="0.2">
      <c r="A12" s="66">
        <v>4</v>
      </c>
      <c r="B12" s="247" t="s">
        <v>31</v>
      </c>
      <c r="C12" s="69">
        <v>939</v>
      </c>
      <c r="D12" s="67">
        <v>868636</v>
      </c>
      <c r="E12" s="67">
        <v>340</v>
      </c>
      <c r="F12" s="67">
        <v>27682818</v>
      </c>
      <c r="G12" s="67">
        <v>481550</v>
      </c>
      <c r="H12" s="67">
        <v>1909909</v>
      </c>
      <c r="I12" s="68">
        <v>75142</v>
      </c>
      <c r="J12" s="69">
        <v>208000</v>
      </c>
      <c r="K12" s="67">
        <v>223800</v>
      </c>
      <c r="L12" s="67">
        <v>431800</v>
      </c>
      <c r="M12" s="67">
        <v>111280</v>
      </c>
      <c r="N12" s="67">
        <v>166200</v>
      </c>
      <c r="O12" s="67">
        <v>277480</v>
      </c>
      <c r="P12" s="68">
        <v>35100</v>
      </c>
      <c r="Q12" s="366">
        <v>780</v>
      </c>
      <c r="R12" s="67">
        <v>3240930</v>
      </c>
      <c r="S12" s="67">
        <v>659680</v>
      </c>
      <c r="T12" s="67">
        <v>3900610</v>
      </c>
      <c r="U12" s="68">
        <v>351970</v>
      </c>
      <c r="V12" s="69">
        <v>1560240</v>
      </c>
      <c r="W12" s="67">
        <v>1023750</v>
      </c>
      <c r="X12" s="67">
        <v>264860</v>
      </c>
      <c r="Y12" s="67">
        <v>1192950</v>
      </c>
      <c r="Z12" s="67">
        <v>4041800</v>
      </c>
      <c r="AA12" s="67">
        <v>94990</v>
      </c>
      <c r="AB12" s="67">
        <v>17757300</v>
      </c>
      <c r="AC12" s="68">
        <v>57910824</v>
      </c>
      <c r="AD12" s="69">
        <v>95907538</v>
      </c>
      <c r="AE12" s="67">
        <v>15862</v>
      </c>
      <c r="AF12" s="67">
        <v>0</v>
      </c>
      <c r="AG12" s="67">
        <v>95923400</v>
      </c>
      <c r="AH12" s="67">
        <v>2557204</v>
      </c>
      <c r="AI12" s="67">
        <v>0</v>
      </c>
      <c r="AJ12" s="67">
        <v>0</v>
      </c>
      <c r="AK12" s="68">
        <v>2557204</v>
      </c>
      <c r="AL12" s="69">
        <v>52814</v>
      </c>
      <c r="AM12" s="67">
        <v>9565</v>
      </c>
      <c r="AN12" s="67">
        <v>62379</v>
      </c>
      <c r="AO12" s="67">
        <v>145282</v>
      </c>
      <c r="AP12" s="67">
        <v>808771</v>
      </c>
      <c r="AQ12" s="67">
        <v>44142</v>
      </c>
      <c r="AR12" s="402">
        <v>44297</v>
      </c>
      <c r="AS12" s="410">
        <v>99585475</v>
      </c>
    </row>
    <row r="13" spans="1:233" ht="24" customHeight="1" x14ac:dyDescent="0.2">
      <c r="A13" s="66">
        <v>5</v>
      </c>
      <c r="B13" s="247" t="s">
        <v>32</v>
      </c>
      <c r="C13" s="69">
        <v>855</v>
      </c>
      <c r="D13" s="67">
        <v>952074</v>
      </c>
      <c r="E13" s="67">
        <v>231</v>
      </c>
      <c r="F13" s="67">
        <v>23275712</v>
      </c>
      <c r="G13" s="67">
        <v>391739</v>
      </c>
      <c r="H13" s="67">
        <v>1682446</v>
      </c>
      <c r="I13" s="68">
        <v>64228</v>
      </c>
      <c r="J13" s="69">
        <v>188760</v>
      </c>
      <c r="K13" s="67">
        <v>190500</v>
      </c>
      <c r="L13" s="67">
        <v>379260</v>
      </c>
      <c r="M13" s="67">
        <v>96200</v>
      </c>
      <c r="N13" s="67">
        <v>137100</v>
      </c>
      <c r="O13" s="67">
        <v>233300</v>
      </c>
      <c r="P13" s="68">
        <v>27820</v>
      </c>
      <c r="Q13" s="366">
        <v>260</v>
      </c>
      <c r="R13" s="67">
        <v>2431110</v>
      </c>
      <c r="S13" s="67">
        <v>441560</v>
      </c>
      <c r="T13" s="67">
        <v>2872670</v>
      </c>
      <c r="U13" s="68">
        <v>289820</v>
      </c>
      <c r="V13" s="69">
        <v>1358940</v>
      </c>
      <c r="W13" s="67">
        <v>798750</v>
      </c>
      <c r="X13" s="67">
        <v>224580</v>
      </c>
      <c r="Y13" s="67">
        <v>1116450</v>
      </c>
      <c r="Z13" s="67">
        <v>3498720</v>
      </c>
      <c r="AA13" s="67">
        <v>79580</v>
      </c>
      <c r="AB13" s="67">
        <v>14921280</v>
      </c>
      <c r="AC13" s="68">
        <v>48669764</v>
      </c>
      <c r="AD13" s="69">
        <v>79295923</v>
      </c>
      <c r="AE13" s="67">
        <v>21615</v>
      </c>
      <c r="AF13" s="67">
        <v>0</v>
      </c>
      <c r="AG13" s="67">
        <v>79317538</v>
      </c>
      <c r="AH13" s="67">
        <v>1819440</v>
      </c>
      <c r="AI13" s="67">
        <v>351316</v>
      </c>
      <c r="AJ13" s="67">
        <v>0</v>
      </c>
      <c r="AK13" s="68">
        <v>2170756</v>
      </c>
      <c r="AL13" s="69">
        <v>43104</v>
      </c>
      <c r="AM13" s="67">
        <v>0</v>
      </c>
      <c r="AN13" s="67">
        <v>43104</v>
      </c>
      <c r="AO13" s="67">
        <v>199340</v>
      </c>
      <c r="AP13" s="67">
        <v>413902</v>
      </c>
      <c r="AQ13" s="67">
        <v>59436</v>
      </c>
      <c r="AR13" s="402">
        <v>22723</v>
      </c>
      <c r="AS13" s="410">
        <v>82226799</v>
      </c>
    </row>
    <row r="14" spans="1:233" ht="24" customHeight="1" x14ac:dyDescent="0.2">
      <c r="A14" s="66">
        <v>6</v>
      </c>
      <c r="B14" s="247" t="s">
        <v>33</v>
      </c>
      <c r="C14" s="69">
        <v>1376</v>
      </c>
      <c r="D14" s="67">
        <v>746534</v>
      </c>
      <c r="E14" s="67">
        <v>251</v>
      </c>
      <c r="F14" s="67">
        <v>18669482</v>
      </c>
      <c r="G14" s="67">
        <v>245123</v>
      </c>
      <c r="H14" s="67">
        <v>1368933</v>
      </c>
      <c r="I14" s="68">
        <v>58308</v>
      </c>
      <c r="J14" s="69">
        <v>178360</v>
      </c>
      <c r="K14" s="67">
        <v>176400</v>
      </c>
      <c r="L14" s="67">
        <v>354760</v>
      </c>
      <c r="M14" s="67">
        <v>100360</v>
      </c>
      <c r="N14" s="67">
        <v>128100</v>
      </c>
      <c r="O14" s="67">
        <v>228460</v>
      </c>
      <c r="P14" s="68">
        <v>33540</v>
      </c>
      <c r="Q14" s="366">
        <v>260</v>
      </c>
      <c r="R14" s="67">
        <v>1911360</v>
      </c>
      <c r="S14" s="67">
        <v>572280</v>
      </c>
      <c r="T14" s="67">
        <v>2483640</v>
      </c>
      <c r="U14" s="68">
        <v>250550</v>
      </c>
      <c r="V14" s="69">
        <v>1022670</v>
      </c>
      <c r="W14" s="67">
        <v>664650</v>
      </c>
      <c r="X14" s="67">
        <v>193040</v>
      </c>
      <c r="Y14" s="67">
        <v>990450</v>
      </c>
      <c r="Z14" s="67">
        <v>2870810</v>
      </c>
      <c r="AA14" s="67">
        <v>67160</v>
      </c>
      <c r="AB14" s="67">
        <v>12569370</v>
      </c>
      <c r="AC14" s="68">
        <v>39948306</v>
      </c>
      <c r="AD14" s="69">
        <v>61065957</v>
      </c>
      <c r="AE14" s="67">
        <v>12534</v>
      </c>
      <c r="AF14" s="67">
        <v>0</v>
      </c>
      <c r="AG14" s="67">
        <v>61078491</v>
      </c>
      <c r="AH14" s="67">
        <v>1478499</v>
      </c>
      <c r="AI14" s="67">
        <v>12844</v>
      </c>
      <c r="AJ14" s="67">
        <v>1254</v>
      </c>
      <c r="AK14" s="68">
        <v>1492597</v>
      </c>
      <c r="AL14" s="69">
        <v>13229</v>
      </c>
      <c r="AM14" s="67">
        <v>0</v>
      </c>
      <c r="AN14" s="67">
        <v>13229</v>
      </c>
      <c r="AO14" s="67">
        <v>14850</v>
      </c>
      <c r="AP14" s="67">
        <v>154356</v>
      </c>
      <c r="AQ14" s="67">
        <v>31845</v>
      </c>
      <c r="AR14" s="402">
        <v>11761</v>
      </c>
      <c r="AS14" s="410">
        <v>62797129</v>
      </c>
    </row>
    <row r="15" spans="1:233" ht="24" customHeight="1" x14ac:dyDescent="0.2">
      <c r="A15" s="66">
        <v>7</v>
      </c>
      <c r="B15" s="247" t="s">
        <v>34</v>
      </c>
      <c r="C15" s="69">
        <v>3402</v>
      </c>
      <c r="D15" s="67">
        <v>1363953</v>
      </c>
      <c r="E15" s="67">
        <v>633</v>
      </c>
      <c r="F15" s="67">
        <v>43554804</v>
      </c>
      <c r="G15" s="67">
        <v>646138</v>
      </c>
      <c r="H15" s="67">
        <v>2741878</v>
      </c>
      <c r="I15" s="68">
        <v>97153</v>
      </c>
      <c r="J15" s="69">
        <v>297180</v>
      </c>
      <c r="K15" s="67">
        <v>304500</v>
      </c>
      <c r="L15" s="67">
        <v>601680</v>
      </c>
      <c r="M15" s="67">
        <v>129740</v>
      </c>
      <c r="N15" s="67">
        <v>235800</v>
      </c>
      <c r="O15" s="67">
        <v>365540</v>
      </c>
      <c r="P15" s="68">
        <v>46280</v>
      </c>
      <c r="Q15" s="366">
        <v>780</v>
      </c>
      <c r="R15" s="67">
        <v>5152620</v>
      </c>
      <c r="S15" s="67">
        <v>986860</v>
      </c>
      <c r="T15" s="67">
        <v>6139480</v>
      </c>
      <c r="U15" s="68">
        <v>409510</v>
      </c>
      <c r="V15" s="69">
        <v>2330790</v>
      </c>
      <c r="W15" s="67">
        <v>1588500</v>
      </c>
      <c r="X15" s="67">
        <v>339340</v>
      </c>
      <c r="Y15" s="67">
        <v>1448100</v>
      </c>
      <c r="Z15" s="67">
        <v>5706730</v>
      </c>
      <c r="AA15" s="67">
        <v>123740</v>
      </c>
      <c r="AB15" s="67">
        <v>25572690</v>
      </c>
      <c r="AC15" s="68">
        <v>87373758</v>
      </c>
      <c r="AD15" s="69">
        <v>155751138</v>
      </c>
      <c r="AE15" s="67">
        <v>506</v>
      </c>
      <c r="AF15" s="67">
        <v>0</v>
      </c>
      <c r="AG15" s="67">
        <v>155751644</v>
      </c>
      <c r="AH15" s="67">
        <v>3737955</v>
      </c>
      <c r="AI15" s="67">
        <v>145442</v>
      </c>
      <c r="AJ15" s="67">
        <v>50480</v>
      </c>
      <c r="AK15" s="68">
        <v>3933877</v>
      </c>
      <c r="AL15" s="69">
        <v>39132</v>
      </c>
      <c r="AM15" s="67">
        <v>0</v>
      </c>
      <c r="AN15" s="67">
        <v>39132</v>
      </c>
      <c r="AO15" s="67">
        <v>600997</v>
      </c>
      <c r="AP15" s="67">
        <v>441614</v>
      </c>
      <c r="AQ15" s="67">
        <v>108510</v>
      </c>
      <c r="AR15" s="402">
        <v>56764</v>
      </c>
      <c r="AS15" s="410">
        <v>160932538</v>
      </c>
    </row>
    <row r="16" spans="1:233" ht="24" customHeight="1" x14ac:dyDescent="0.2">
      <c r="A16" s="66">
        <v>8</v>
      </c>
      <c r="B16" s="247" t="s">
        <v>35</v>
      </c>
      <c r="C16" s="69">
        <v>283</v>
      </c>
      <c r="D16" s="67">
        <v>832839</v>
      </c>
      <c r="E16" s="67">
        <v>251</v>
      </c>
      <c r="F16" s="67">
        <v>19518953</v>
      </c>
      <c r="G16" s="67">
        <v>206203</v>
      </c>
      <c r="H16" s="67">
        <v>1359490</v>
      </c>
      <c r="I16" s="68">
        <v>69013</v>
      </c>
      <c r="J16" s="69">
        <v>140920</v>
      </c>
      <c r="K16" s="67">
        <v>139500</v>
      </c>
      <c r="L16" s="67">
        <v>280420</v>
      </c>
      <c r="M16" s="67">
        <v>74360</v>
      </c>
      <c r="N16" s="67">
        <v>112500</v>
      </c>
      <c r="O16" s="67">
        <v>186860</v>
      </c>
      <c r="P16" s="68">
        <v>21320</v>
      </c>
      <c r="Q16" s="366">
        <v>260</v>
      </c>
      <c r="R16" s="67">
        <v>2091870</v>
      </c>
      <c r="S16" s="67">
        <v>337440</v>
      </c>
      <c r="T16" s="67">
        <v>2429310</v>
      </c>
      <c r="U16" s="68">
        <v>197080</v>
      </c>
      <c r="V16" s="69">
        <v>1137180</v>
      </c>
      <c r="W16" s="67">
        <v>671850</v>
      </c>
      <c r="X16" s="67">
        <v>187340</v>
      </c>
      <c r="Y16" s="67">
        <v>1031400</v>
      </c>
      <c r="Z16" s="67">
        <v>3027770</v>
      </c>
      <c r="AA16" s="67">
        <v>63940</v>
      </c>
      <c r="AB16" s="67">
        <v>12342000</v>
      </c>
      <c r="AC16" s="68">
        <v>40535741</v>
      </c>
      <c r="AD16" s="69">
        <v>66864798</v>
      </c>
      <c r="AE16" s="67">
        <v>6031</v>
      </c>
      <c r="AF16" s="67">
        <v>0</v>
      </c>
      <c r="AG16" s="67">
        <v>66870829</v>
      </c>
      <c r="AH16" s="67">
        <v>1371105</v>
      </c>
      <c r="AI16" s="67">
        <v>41033</v>
      </c>
      <c r="AJ16" s="67">
        <v>47735</v>
      </c>
      <c r="AK16" s="68">
        <v>1459873</v>
      </c>
      <c r="AL16" s="69">
        <v>2054</v>
      </c>
      <c r="AM16" s="67">
        <v>0</v>
      </c>
      <c r="AN16" s="67">
        <v>2054</v>
      </c>
      <c r="AO16" s="67">
        <v>1559396</v>
      </c>
      <c r="AP16" s="67">
        <v>279206</v>
      </c>
      <c r="AQ16" s="67">
        <v>23801</v>
      </c>
      <c r="AR16" s="402">
        <v>10050</v>
      </c>
      <c r="AS16" s="410">
        <v>70205209</v>
      </c>
    </row>
    <row r="17" spans="1:45" ht="24" customHeight="1" x14ac:dyDescent="0.2">
      <c r="A17" s="66">
        <v>9</v>
      </c>
      <c r="B17" s="247" t="s">
        <v>36</v>
      </c>
      <c r="C17" s="69">
        <v>2130</v>
      </c>
      <c r="D17" s="67">
        <v>601686</v>
      </c>
      <c r="E17" s="67">
        <v>159</v>
      </c>
      <c r="F17" s="67">
        <v>16810496</v>
      </c>
      <c r="G17" s="67">
        <v>245276</v>
      </c>
      <c r="H17" s="67">
        <v>1216843</v>
      </c>
      <c r="I17" s="68">
        <v>60795</v>
      </c>
      <c r="J17" s="69">
        <v>154180</v>
      </c>
      <c r="K17" s="67">
        <v>143700</v>
      </c>
      <c r="L17" s="67">
        <v>297880</v>
      </c>
      <c r="M17" s="67">
        <v>61360</v>
      </c>
      <c r="N17" s="67">
        <v>111600</v>
      </c>
      <c r="O17" s="67">
        <v>172960</v>
      </c>
      <c r="P17" s="68">
        <v>23140</v>
      </c>
      <c r="Q17" s="366">
        <v>260</v>
      </c>
      <c r="R17" s="67">
        <v>1637130</v>
      </c>
      <c r="S17" s="67">
        <v>299820</v>
      </c>
      <c r="T17" s="67">
        <v>1936950</v>
      </c>
      <c r="U17" s="68">
        <v>182790</v>
      </c>
      <c r="V17" s="69">
        <v>955680</v>
      </c>
      <c r="W17" s="67">
        <v>625950</v>
      </c>
      <c r="X17" s="67">
        <v>174800</v>
      </c>
      <c r="Y17" s="67">
        <v>976950</v>
      </c>
      <c r="Z17" s="67">
        <v>2733380</v>
      </c>
      <c r="AA17" s="67">
        <v>62100</v>
      </c>
      <c r="AB17" s="67">
        <v>10749750</v>
      </c>
      <c r="AC17" s="68">
        <v>35096436</v>
      </c>
      <c r="AD17" s="69">
        <v>57321516</v>
      </c>
      <c r="AE17" s="67">
        <v>36766</v>
      </c>
      <c r="AF17" s="67">
        <v>0</v>
      </c>
      <c r="AG17" s="67">
        <v>57358282</v>
      </c>
      <c r="AH17" s="67">
        <v>538614</v>
      </c>
      <c r="AI17" s="67">
        <v>66246</v>
      </c>
      <c r="AJ17" s="67">
        <v>0</v>
      </c>
      <c r="AK17" s="68">
        <v>604860</v>
      </c>
      <c r="AL17" s="69">
        <v>5686</v>
      </c>
      <c r="AM17" s="67">
        <v>0</v>
      </c>
      <c r="AN17" s="67">
        <v>5686</v>
      </c>
      <c r="AO17" s="67">
        <v>59554</v>
      </c>
      <c r="AP17" s="67">
        <v>92728</v>
      </c>
      <c r="AQ17" s="67">
        <v>42345</v>
      </c>
      <c r="AR17" s="402">
        <v>5107</v>
      </c>
      <c r="AS17" s="410">
        <v>58168562</v>
      </c>
    </row>
    <row r="18" spans="1:45" ht="24" customHeight="1" x14ac:dyDescent="0.2">
      <c r="A18" s="66">
        <v>10</v>
      </c>
      <c r="B18" s="247" t="s">
        <v>184</v>
      </c>
      <c r="C18" s="69">
        <v>0</v>
      </c>
      <c r="D18" s="67">
        <v>283006</v>
      </c>
      <c r="E18" s="67">
        <v>61</v>
      </c>
      <c r="F18" s="67">
        <v>7660650</v>
      </c>
      <c r="G18" s="67">
        <v>101969</v>
      </c>
      <c r="H18" s="67">
        <v>548193</v>
      </c>
      <c r="I18" s="68">
        <v>25306</v>
      </c>
      <c r="J18" s="69">
        <v>64740</v>
      </c>
      <c r="K18" s="67">
        <v>65100</v>
      </c>
      <c r="L18" s="67">
        <v>129840</v>
      </c>
      <c r="M18" s="67">
        <v>25740</v>
      </c>
      <c r="N18" s="67">
        <v>56700</v>
      </c>
      <c r="O18" s="67">
        <v>82440</v>
      </c>
      <c r="P18" s="68">
        <v>12740</v>
      </c>
      <c r="Q18" s="366">
        <v>0</v>
      </c>
      <c r="R18" s="67">
        <v>786390</v>
      </c>
      <c r="S18" s="67">
        <v>209000</v>
      </c>
      <c r="T18" s="67">
        <v>995390</v>
      </c>
      <c r="U18" s="68">
        <v>80430</v>
      </c>
      <c r="V18" s="69">
        <v>448140</v>
      </c>
      <c r="W18" s="67">
        <v>291150</v>
      </c>
      <c r="X18" s="67">
        <v>76000</v>
      </c>
      <c r="Y18" s="67">
        <v>408150</v>
      </c>
      <c r="Z18" s="67">
        <v>1223440</v>
      </c>
      <c r="AA18" s="67">
        <v>28520</v>
      </c>
      <c r="AB18" s="67">
        <v>4946370</v>
      </c>
      <c r="AC18" s="68">
        <v>16118294</v>
      </c>
      <c r="AD18" s="69">
        <v>25538750</v>
      </c>
      <c r="AE18" s="67">
        <v>2443</v>
      </c>
      <c r="AF18" s="67">
        <v>0</v>
      </c>
      <c r="AG18" s="67">
        <v>25541193</v>
      </c>
      <c r="AH18" s="67">
        <v>589041</v>
      </c>
      <c r="AI18" s="67">
        <v>54344</v>
      </c>
      <c r="AJ18" s="67">
        <v>0</v>
      </c>
      <c r="AK18" s="68">
        <v>643385</v>
      </c>
      <c r="AL18" s="69">
        <v>2504</v>
      </c>
      <c r="AM18" s="67">
        <v>0</v>
      </c>
      <c r="AN18" s="67">
        <v>2504</v>
      </c>
      <c r="AO18" s="67">
        <v>208122</v>
      </c>
      <c r="AP18" s="67">
        <v>114553</v>
      </c>
      <c r="AQ18" s="67">
        <v>11667</v>
      </c>
      <c r="AR18" s="402">
        <v>9046</v>
      </c>
      <c r="AS18" s="410">
        <v>26530470</v>
      </c>
    </row>
    <row r="19" spans="1:45" ht="24" customHeight="1" x14ac:dyDescent="0.2">
      <c r="A19" s="66">
        <v>11</v>
      </c>
      <c r="B19" s="247" t="s">
        <v>176</v>
      </c>
      <c r="C19" s="69">
        <v>5884</v>
      </c>
      <c r="D19" s="67">
        <v>920192</v>
      </c>
      <c r="E19" s="67">
        <v>238</v>
      </c>
      <c r="F19" s="67">
        <v>28061031</v>
      </c>
      <c r="G19" s="67">
        <v>406482</v>
      </c>
      <c r="H19" s="67">
        <v>1968089</v>
      </c>
      <c r="I19" s="68">
        <v>74822</v>
      </c>
      <c r="J19" s="69">
        <v>247260</v>
      </c>
      <c r="K19" s="67">
        <v>225900</v>
      </c>
      <c r="L19" s="67">
        <v>473160</v>
      </c>
      <c r="M19" s="67">
        <v>109460</v>
      </c>
      <c r="N19" s="67">
        <v>185100</v>
      </c>
      <c r="O19" s="67">
        <v>294560</v>
      </c>
      <c r="P19" s="68">
        <v>39780</v>
      </c>
      <c r="Q19" s="366">
        <v>0</v>
      </c>
      <c r="R19" s="67">
        <v>3020820</v>
      </c>
      <c r="S19" s="67">
        <v>658920</v>
      </c>
      <c r="T19" s="67">
        <v>3679740</v>
      </c>
      <c r="U19" s="68">
        <v>342110</v>
      </c>
      <c r="V19" s="69">
        <v>1518990</v>
      </c>
      <c r="W19" s="67">
        <v>990900</v>
      </c>
      <c r="X19" s="67">
        <v>241680</v>
      </c>
      <c r="Y19" s="67">
        <v>1097550</v>
      </c>
      <c r="Z19" s="67">
        <v>3849120</v>
      </c>
      <c r="AA19" s="67">
        <v>91080</v>
      </c>
      <c r="AB19" s="67">
        <v>18021300</v>
      </c>
      <c r="AC19" s="68">
        <v>58227350</v>
      </c>
      <c r="AD19" s="69">
        <v>99128956</v>
      </c>
      <c r="AE19" s="67">
        <v>29916</v>
      </c>
      <c r="AF19" s="67">
        <v>0</v>
      </c>
      <c r="AG19" s="67">
        <v>99158872</v>
      </c>
      <c r="AH19" s="67">
        <v>2406290</v>
      </c>
      <c r="AI19" s="67">
        <v>145676</v>
      </c>
      <c r="AJ19" s="67">
        <v>25125</v>
      </c>
      <c r="AK19" s="68">
        <v>2577091</v>
      </c>
      <c r="AL19" s="69">
        <v>11340</v>
      </c>
      <c r="AM19" s="67">
        <v>0</v>
      </c>
      <c r="AN19" s="67">
        <v>11340</v>
      </c>
      <c r="AO19" s="67">
        <v>25430</v>
      </c>
      <c r="AP19" s="67">
        <v>391596</v>
      </c>
      <c r="AQ19" s="67">
        <v>39938</v>
      </c>
      <c r="AR19" s="402">
        <v>24326</v>
      </c>
      <c r="AS19" s="410">
        <v>102228593</v>
      </c>
    </row>
    <row r="20" spans="1:45" ht="24" customHeight="1" x14ac:dyDescent="0.2">
      <c r="A20" s="66">
        <v>12</v>
      </c>
      <c r="B20" s="247" t="s">
        <v>177</v>
      </c>
      <c r="C20" s="69">
        <v>0</v>
      </c>
      <c r="D20" s="67">
        <v>351914</v>
      </c>
      <c r="E20" s="67">
        <v>45</v>
      </c>
      <c r="F20" s="67">
        <v>11067094</v>
      </c>
      <c r="G20" s="67">
        <v>153571</v>
      </c>
      <c r="H20" s="67">
        <v>757936</v>
      </c>
      <c r="I20" s="68">
        <v>31908</v>
      </c>
      <c r="J20" s="69">
        <v>94900</v>
      </c>
      <c r="K20" s="67">
        <v>82800</v>
      </c>
      <c r="L20" s="67">
        <v>177700</v>
      </c>
      <c r="M20" s="67">
        <v>38480</v>
      </c>
      <c r="N20" s="67">
        <v>63900</v>
      </c>
      <c r="O20" s="67">
        <v>102380</v>
      </c>
      <c r="P20" s="68">
        <v>14300</v>
      </c>
      <c r="Q20" s="366">
        <v>260</v>
      </c>
      <c r="R20" s="67">
        <v>1260270</v>
      </c>
      <c r="S20" s="67">
        <v>207860</v>
      </c>
      <c r="T20" s="67">
        <v>1468130</v>
      </c>
      <c r="U20" s="68">
        <v>126310</v>
      </c>
      <c r="V20" s="69">
        <v>605550</v>
      </c>
      <c r="W20" s="67">
        <v>387450</v>
      </c>
      <c r="X20" s="67">
        <v>85500</v>
      </c>
      <c r="Y20" s="67">
        <v>535050</v>
      </c>
      <c r="Z20" s="67">
        <v>1613550</v>
      </c>
      <c r="AA20" s="67">
        <v>34500</v>
      </c>
      <c r="AB20" s="67">
        <v>6652470</v>
      </c>
      <c r="AC20" s="68">
        <v>22552023</v>
      </c>
      <c r="AD20" s="69">
        <v>37987314</v>
      </c>
      <c r="AE20" s="67">
        <v>69</v>
      </c>
      <c r="AF20" s="67">
        <v>0</v>
      </c>
      <c r="AG20" s="67">
        <v>37987383</v>
      </c>
      <c r="AH20" s="67">
        <v>719267</v>
      </c>
      <c r="AI20" s="67">
        <v>74904</v>
      </c>
      <c r="AJ20" s="67">
        <v>10507</v>
      </c>
      <c r="AK20" s="68">
        <v>804678</v>
      </c>
      <c r="AL20" s="69">
        <v>0</v>
      </c>
      <c r="AM20" s="67">
        <v>0</v>
      </c>
      <c r="AN20" s="67">
        <v>0</v>
      </c>
      <c r="AO20" s="67">
        <v>200637</v>
      </c>
      <c r="AP20" s="67">
        <v>126657</v>
      </c>
      <c r="AQ20" s="67">
        <v>12497</v>
      </c>
      <c r="AR20" s="402">
        <v>13525</v>
      </c>
      <c r="AS20" s="410">
        <v>39145377</v>
      </c>
    </row>
    <row r="21" spans="1:45" ht="24" customHeight="1" x14ac:dyDescent="0.2">
      <c r="A21" s="70">
        <v>13</v>
      </c>
      <c r="B21" s="248" t="s">
        <v>200</v>
      </c>
      <c r="C21" s="69">
        <v>0</v>
      </c>
      <c r="D21" s="67">
        <v>215852</v>
      </c>
      <c r="E21" s="67">
        <v>215</v>
      </c>
      <c r="F21" s="67">
        <v>5796040</v>
      </c>
      <c r="G21" s="67">
        <v>97911</v>
      </c>
      <c r="H21" s="67">
        <v>441445</v>
      </c>
      <c r="I21" s="68">
        <v>32720</v>
      </c>
      <c r="J21" s="69">
        <v>53820</v>
      </c>
      <c r="K21" s="67">
        <v>49200</v>
      </c>
      <c r="L21" s="67">
        <v>103020</v>
      </c>
      <c r="M21" s="67">
        <v>22620</v>
      </c>
      <c r="N21" s="67">
        <v>36300</v>
      </c>
      <c r="O21" s="67">
        <v>58920</v>
      </c>
      <c r="P21" s="68">
        <v>8840</v>
      </c>
      <c r="Q21" s="366">
        <v>0</v>
      </c>
      <c r="R21" s="67">
        <v>528000</v>
      </c>
      <c r="S21" s="67">
        <v>118560</v>
      </c>
      <c r="T21" s="67">
        <v>646560</v>
      </c>
      <c r="U21" s="68">
        <v>75420</v>
      </c>
      <c r="V21" s="69">
        <v>351450</v>
      </c>
      <c r="W21" s="67">
        <v>217350</v>
      </c>
      <c r="X21" s="67">
        <v>65360</v>
      </c>
      <c r="Y21" s="67">
        <v>491850</v>
      </c>
      <c r="Z21" s="67">
        <v>1126010</v>
      </c>
      <c r="AA21" s="67">
        <v>22770</v>
      </c>
      <c r="AB21" s="67">
        <v>3846810</v>
      </c>
      <c r="AC21" s="68">
        <v>12472318</v>
      </c>
      <c r="AD21" s="69">
        <v>18247353</v>
      </c>
      <c r="AE21" s="67">
        <v>1075</v>
      </c>
      <c r="AF21" s="67">
        <v>0</v>
      </c>
      <c r="AG21" s="67">
        <v>18248428</v>
      </c>
      <c r="AH21" s="67">
        <v>358407</v>
      </c>
      <c r="AI21" s="67">
        <v>0</v>
      </c>
      <c r="AJ21" s="67">
        <v>0</v>
      </c>
      <c r="AK21" s="68">
        <v>358407</v>
      </c>
      <c r="AL21" s="69">
        <v>0</v>
      </c>
      <c r="AM21" s="67">
        <v>0</v>
      </c>
      <c r="AN21" s="67">
        <v>0</v>
      </c>
      <c r="AO21" s="67">
        <v>6280</v>
      </c>
      <c r="AP21" s="67">
        <v>31616</v>
      </c>
      <c r="AQ21" s="67">
        <v>951</v>
      </c>
      <c r="AR21" s="402">
        <v>169</v>
      </c>
      <c r="AS21" s="410">
        <v>18645851</v>
      </c>
    </row>
    <row r="22" spans="1:45" ht="24" customHeight="1" x14ac:dyDescent="0.2">
      <c r="A22" s="208">
        <v>14</v>
      </c>
      <c r="B22" s="249" t="s">
        <v>201</v>
      </c>
      <c r="C22" s="74">
        <v>243</v>
      </c>
      <c r="D22" s="72">
        <v>584495</v>
      </c>
      <c r="E22" s="72">
        <v>250</v>
      </c>
      <c r="F22" s="72">
        <v>16511378</v>
      </c>
      <c r="G22" s="72">
        <v>272042</v>
      </c>
      <c r="H22" s="72">
        <v>1026773</v>
      </c>
      <c r="I22" s="73">
        <v>40417</v>
      </c>
      <c r="J22" s="74">
        <v>125580</v>
      </c>
      <c r="K22" s="72">
        <v>134100</v>
      </c>
      <c r="L22" s="72">
        <v>259680</v>
      </c>
      <c r="M22" s="72">
        <v>48880</v>
      </c>
      <c r="N22" s="72">
        <v>70500</v>
      </c>
      <c r="O22" s="72">
        <v>119380</v>
      </c>
      <c r="P22" s="73">
        <v>12740</v>
      </c>
      <c r="Q22" s="367">
        <v>0</v>
      </c>
      <c r="R22" s="123">
        <v>1873080</v>
      </c>
      <c r="S22" s="123">
        <v>378100</v>
      </c>
      <c r="T22" s="123">
        <v>2251180</v>
      </c>
      <c r="U22" s="393">
        <v>158060</v>
      </c>
      <c r="V22" s="74">
        <v>927300</v>
      </c>
      <c r="W22" s="72">
        <v>676350</v>
      </c>
      <c r="X22" s="72">
        <v>134140</v>
      </c>
      <c r="Y22" s="72">
        <v>582750</v>
      </c>
      <c r="Z22" s="72">
        <v>2320540</v>
      </c>
      <c r="AA22" s="72">
        <v>55430</v>
      </c>
      <c r="AB22" s="72">
        <v>9143970</v>
      </c>
      <c r="AC22" s="73">
        <v>32756328</v>
      </c>
      <c r="AD22" s="74">
        <v>67107481</v>
      </c>
      <c r="AE22" s="72">
        <v>0</v>
      </c>
      <c r="AF22" s="72">
        <v>0</v>
      </c>
      <c r="AG22" s="72">
        <v>67107481</v>
      </c>
      <c r="AH22" s="72">
        <v>1539690</v>
      </c>
      <c r="AI22" s="72">
        <v>35222</v>
      </c>
      <c r="AJ22" s="72">
        <v>0</v>
      </c>
      <c r="AK22" s="73">
        <v>1574912</v>
      </c>
      <c r="AL22" s="382">
        <v>5141</v>
      </c>
      <c r="AM22" s="123">
        <v>0</v>
      </c>
      <c r="AN22" s="123">
        <v>5141</v>
      </c>
      <c r="AO22" s="72">
        <v>28569</v>
      </c>
      <c r="AP22" s="72">
        <v>149820</v>
      </c>
      <c r="AQ22" s="72">
        <v>23870</v>
      </c>
      <c r="AR22" s="403">
        <v>8270</v>
      </c>
      <c r="AS22" s="411">
        <v>68898063</v>
      </c>
    </row>
    <row r="23" spans="1:45" ht="24" customHeight="1" x14ac:dyDescent="0.2">
      <c r="A23" s="32"/>
      <c r="B23" s="40" t="s">
        <v>288</v>
      </c>
      <c r="C23" s="395">
        <f>SUM(C9:C22)</f>
        <v>41671</v>
      </c>
      <c r="D23" s="75">
        <f t="shared" ref="D23:AS23" si="0">SUM(D9:D22)</f>
        <v>15515313</v>
      </c>
      <c r="E23" s="75">
        <f t="shared" si="0"/>
        <v>6266</v>
      </c>
      <c r="F23" s="75">
        <f t="shared" si="0"/>
        <v>431002828</v>
      </c>
      <c r="G23" s="75">
        <f t="shared" si="0"/>
        <v>6949206</v>
      </c>
      <c r="H23" s="75">
        <f t="shared" si="0"/>
        <v>28744114</v>
      </c>
      <c r="I23" s="75">
        <f t="shared" si="0"/>
        <v>1092693</v>
      </c>
      <c r="J23" s="75">
        <f t="shared" si="0"/>
        <v>3329300</v>
      </c>
      <c r="K23" s="75">
        <f t="shared" si="0"/>
        <v>3354600</v>
      </c>
      <c r="L23" s="75">
        <f t="shared" si="0"/>
        <v>6683900</v>
      </c>
      <c r="M23" s="75">
        <f t="shared" si="0"/>
        <v>1611740</v>
      </c>
      <c r="N23" s="75">
        <f t="shared" si="0"/>
        <v>2462700</v>
      </c>
      <c r="O23" s="75">
        <f t="shared" si="0"/>
        <v>4074440</v>
      </c>
      <c r="P23" s="75">
        <f t="shared" si="0"/>
        <v>484380</v>
      </c>
      <c r="Q23" s="75">
        <f t="shared" si="0"/>
        <v>9100</v>
      </c>
      <c r="R23" s="75">
        <f t="shared" si="0"/>
        <v>48419910</v>
      </c>
      <c r="S23" s="75">
        <f t="shared" si="0"/>
        <v>9947640</v>
      </c>
      <c r="T23" s="75">
        <f t="shared" si="0"/>
        <v>58367550</v>
      </c>
      <c r="U23" s="75">
        <f t="shared" si="0"/>
        <v>4613670</v>
      </c>
      <c r="V23" s="75">
        <f t="shared" si="0"/>
        <v>23021130</v>
      </c>
      <c r="W23" s="75">
        <f t="shared" si="0"/>
        <v>15339150</v>
      </c>
      <c r="X23" s="75">
        <f t="shared" si="0"/>
        <v>3678020</v>
      </c>
      <c r="Y23" s="75">
        <f t="shared" si="0"/>
        <v>16322400</v>
      </c>
      <c r="Z23" s="75">
        <f t="shared" si="0"/>
        <v>58360700</v>
      </c>
      <c r="AA23" s="75">
        <f t="shared" si="0"/>
        <v>1368270</v>
      </c>
      <c r="AB23" s="75">
        <f t="shared" si="0"/>
        <v>263637330</v>
      </c>
      <c r="AC23" s="75">
        <f t="shared" si="0"/>
        <v>880945165</v>
      </c>
      <c r="AD23" s="75">
        <f t="shared" si="0"/>
        <v>1566075611</v>
      </c>
      <c r="AE23" s="75">
        <f t="shared" si="0"/>
        <v>153151</v>
      </c>
      <c r="AF23" s="75">
        <f t="shared" si="0"/>
        <v>0</v>
      </c>
      <c r="AG23" s="75">
        <f t="shared" si="0"/>
        <v>1566228762</v>
      </c>
      <c r="AH23" s="75">
        <f t="shared" si="0"/>
        <v>34495667</v>
      </c>
      <c r="AI23" s="75">
        <f t="shared" si="0"/>
        <v>2869246</v>
      </c>
      <c r="AJ23" s="75">
        <f t="shared" si="0"/>
        <v>260444</v>
      </c>
      <c r="AK23" s="75">
        <f t="shared" si="0"/>
        <v>37625357</v>
      </c>
      <c r="AL23" s="75">
        <f t="shared" si="0"/>
        <v>386706</v>
      </c>
      <c r="AM23" s="75">
        <f t="shared" si="0"/>
        <v>10081</v>
      </c>
      <c r="AN23" s="75">
        <f t="shared" si="0"/>
        <v>396787</v>
      </c>
      <c r="AO23" s="75">
        <f t="shared" si="0"/>
        <v>5613301</v>
      </c>
      <c r="AP23" s="75">
        <f t="shared" si="0"/>
        <v>6365307</v>
      </c>
      <c r="AQ23" s="75">
        <f t="shared" si="0"/>
        <v>798437</v>
      </c>
      <c r="AR23" s="75">
        <f t="shared" si="0"/>
        <v>563104</v>
      </c>
      <c r="AS23" s="170">
        <f t="shared" si="0"/>
        <v>1617591055</v>
      </c>
    </row>
    <row r="24" spans="1:45" ht="24" customHeight="1" x14ac:dyDescent="0.2">
      <c r="A24" s="62">
        <v>15</v>
      </c>
      <c r="B24" s="250" t="s">
        <v>180</v>
      </c>
      <c r="C24" s="78">
        <v>759</v>
      </c>
      <c r="D24" s="76">
        <v>324309</v>
      </c>
      <c r="E24" s="76">
        <v>136</v>
      </c>
      <c r="F24" s="76">
        <v>8479067</v>
      </c>
      <c r="G24" s="76">
        <v>123425</v>
      </c>
      <c r="H24" s="76">
        <v>558276</v>
      </c>
      <c r="I24" s="77">
        <v>23131</v>
      </c>
      <c r="J24" s="78">
        <v>73320</v>
      </c>
      <c r="K24" s="76">
        <v>67500</v>
      </c>
      <c r="L24" s="76">
        <v>140820</v>
      </c>
      <c r="M24" s="76">
        <v>21320</v>
      </c>
      <c r="N24" s="76">
        <v>34500</v>
      </c>
      <c r="O24" s="76">
        <v>55820</v>
      </c>
      <c r="P24" s="77">
        <v>9100</v>
      </c>
      <c r="Q24" s="78">
        <v>0</v>
      </c>
      <c r="R24" s="76">
        <v>1055340</v>
      </c>
      <c r="S24" s="76">
        <v>155420</v>
      </c>
      <c r="T24" s="76">
        <v>1210760</v>
      </c>
      <c r="U24" s="77">
        <v>87920</v>
      </c>
      <c r="V24" s="78">
        <v>494670</v>
      </c>
      <c r="W24" s="76">
        <v>315900</v>
      </c>
      <c r="X24" s="76">
        <v>55480</v>
      </c>
      <c r="Y24" s="76">
        <v>360450</v>
      </c>
      <c r="Z24" s="76">
        <v>1226500</v>
      </c>
      <c r="AA24" s="76">
        <v>28520</v>
      </c>
      <c r="AB24" s="76">
        <v>4864860</v>
      </c>
      <c r="AC24" s="77">
        <v>17133267</v>
      </c>
      <c r="AD24" s="78">
        <v>29397059</v>
      </c>
      <c r="AE24" s="76">
        <v>0</v>
      </c>
      <c r="AF24" s="76">
        <v>0</v>
      </c>
      <c r="AG24" s="76">
        <v>29397059</v>
      </c>
      <c r="AH24" s="76">
        <v>305994</v>
      </c>
      <c r="AI24" s="76">
        <v>227538</v>
      </c>
      <c r="AJ24" s="76">
        <v>50543</v>
      </c>
      <c r="AK24" s="77">
        <v>584075</v>
      </c>
      <c r="AL24" s="78">
        <v>0</v>
      </c>
      <c r="AM24" s="76">
        <v>48</v>
      </c>
      <c r="AN24" s="76">
        <v>48</v>
      </c>
      <c r="AO24" s="76">
        <v>217</v>
      </c>
      <c r="AP24" s="76">
        <v>47230</v>
      </c>
      <c r="AQ24" s="76">
        <v>10898</v>
      </c>
      <c r="AR24" s="405">
        <v>22057</v>
      </c>
      <c r="AS24" s="412">
        <v>30061584</v>
      </c>
    </row>
    <row r="25" spans="1:45" ht="24" customHeight="1" x14ac:dyDescent="0.2">
      <c r="A25" s="66">
        <v>16</v>
      </c>
      <c r="B25" s="251" t="s">
        <v>38</v>
      </c>
      <c r="C25" s="69">
        <v>700</v>
      </c>
      <c r="D25" s="67">
        <v>213165</v>
      </c>
      <c r="E25" s="67">
        <v>162</v>
      </c>
      <c r="F25" s="67">
        <v>5139502</v>
      </c>
      <c r="G25" s="67">
        <v>47102</v>
      </c>
      <c r="H25" s="67">
        <v>383590</v>
      </c>
      <c r="I25" s="68">
        <v>22916</v>
      </c>
      <c r="J25" s="69">
        <v>40040</v>
      </c>
      <c r="K25" s="67">
        <v>41400</v>
      </c>
      <c r="L25" s="67">
        <v>81440</v>
      </c>
      <c r="M25" s="67">
        <v>15340</v>
      </c>
      <c r="N25" s="67">
        <v>25200</v>
      </c>
      <c r="O25" s="67">
        <v>40540</v>
      </c>
      <c r="P25" s="68">
        <v>7280</v>
      </c>
      <c r="Q25" s="69">
        <v>260</v>
      </c>
      <c r="R25" s="67">
        <v>571890</v>
      </c>
      <c r="S25" s="67">
        <v>82460</v>
      </c>
      <c r="T25" s="67">
        <v>654350</v>
      </c>
      <c r="U25" s="68">
        <v>60480</v>
      </c>
      <c r="V25" s="69">
        <v>323730</v>
      </c>
      <c r="W25" s="67">
        <v>212400</v>
      </c>
      <c r="X25" s="67">
        <v>45600</v>
      </c>
      <c r="Y25" s="67">
        <v>363600</v>
      </c>
      <c r="Z25" s="67">
        <v>945330</v>
      </c>
      <c r="AA25" s="67">
        <v>18630</v>
      </c>
      <c r="AB25" s="67">
        <v>3387120</v>
      </c>
      <c r="AC25" s="68">
        <v>11002405</v>
      </c>
      <c r="AD25" s="69">
        <v>16454543</v>
      </c>
      <c r="AE25" s="67">
        <v>0</v>
      </c>
      <c r="AF25" s="67">
        <v>0</v>
      </c>
      <c r="AG25" s="67">
        <v>16454543</v>
      </c>
      <c r="AH25" s="67">
        <v>151279</v>
      </c>
      <c r="AI25" s="67">
        <v>0</v>
      </c>
      <c r="AJ25" s="67">
        <v>0</v>
      </c>
      <c r="AK25" s="68">
        <v>151279</v>
      </c>
      <c r="AL25" s="69">
        <v>0</v>
      </c>
      <c r="AM25" s="67">
        <v>0</v>
      </c>
      <c r="AN25" s="67">
        <v>0</v>
      </c>
      <c r="AO25" s="67">
        <v>9979</v>
      </c>
      <c r="AP25" s="67">
        <v>34954</v>
      </c>
      <c r="AQ25" s="67">
        <v>4655</v>
      </c>
      <c r="AR25" s="402">
        <v>751</v>
      </c>
      <c r="AS25" s="410">
        <v>16656161</v>
      </c>
    </row>
    <row r="26" spans="1:45" ht="24" customHeight="1" x14ac:dyDescent="0.2">
      <c r="A26" s="66">
        <v>17</v>
      </c>
      <c r="B26" s="251" t="s">
        <v>39</v>
      </c>
      <c r="C26" s="69">
        <v>0</v>
      </c>
      <c r="D26" s="67">
        <v>102241</v>
      </c>
      <c r="E26" s="67">
        <v>79</v>
      </c>
      <c r="F26" s="67">
        <v>2598160</v>
      </c>
      <c r="G26" s="67">
        <v>35029</v>
      </c>
      <c r="H26" s="67">
        <v>200771</v>
      </c>
      <c r="I26" s="68">
        <v>13616</v>
      </c>
      <c r="J26" s="69">
        <v>24180</v>
      </c>
      <c r="K26" s="67">
        <v>21600</v>
      </c>
      <c r="L26" s="67">
        <v>45780</v>
      </c>
      <c r="M26" s="67">
        <v>11700</v>
      </c>
      <c r="N26" s="67">
        <v>13800</v>
      </c>
      <c r="O26" s="67">
        <v>25500</v>
      </c>
      <c r="P26" s="68">
        <v>4420</v>
      </c>
      <c r="Q26" s="69">
        <v>0</v>
      </c>
      <c r="R26" s="67">
        <v>241560</v>
      </c>
      <c r="S26" s="67">
        <v>67640</v>
      </c>
      <c r="T26" s="67">
        <v>309200</v>
      </c>
      <c r="U26" s="68">
        <v>41320</v>
      </c>
      <c r="V26" s="69">
        <v>171930</v>
      </c>
      <c r="W26" s="67">
        <v>117000</v>
      </c>
      <c r="X26" s="67">
        <v>44460</v>
      </c>
      <c r="Y26" s="67">
        <v>264600</v>
      </c>
      <c r="Z26" s="67">
        <v>597990</v>
      </c>
      <c r="AA26" s="67">
        <v>7820</v>
      </c>
      <c r="AB26" s="67">
        <v>1803450</v>
      </c>
      <c r="AC26" s="68">
        <v>5785297</v>
      </c>
      <c r="AD26" s="69">
        <v>8069983</v>
      </c>
      <c r="AE26" s="67">
        <v>1193</v>
      </c>
      <c r="AF26" s="67">
        <v>0</v>
      </c>
      <c r="AG26" s="67">
        <v>8071176</v>
      </c>
      <c r="AH26" s="67">
        <v>146085</v>
      </c>
      <c r="AI26" s="67">
        <v>0</v>
      </c>
      <c r="AJ26" s="67">
        <v>0</v>
      </c>
      <c r="AK26" s="68">
        <v>146085</v>
      </c>
      <c r="AL26" s="69">
        <v>0</v>
      </c>
      <c r="AM26" s="67">
        <v>0</v>
      </c>
      <c r="AN26" s="67">
        <v>0</v>
      </c>
      <c r="AO26" s="67">
        <v>0</v>
      </c>
      <c r="AP26" s="67">
        <v>7433</v>
      </c>
      <c r="AQ26" s="67">
        <v>12711</v>
      </c>
      <c r="AR26" s="402">
        <v>1027</v>
      </c>
      <c r="AS26" s="410">
        <v>8238432</v>
      </c>
    </row>
    <row r="27" spans="1:45" ht="24" customHeight="1" x14ac:dyDescent="0.2">
      <c r="A27" s="66">
        <v>18</v>
      </c>
      <c r="B27" s="251" t="s">
        <v>40</v>
      </c>
      <c r="C27" s="69">
        <v>0</v>
      </c>
      <c r="D27" s="67">
        <v>104764</v>
      </c>
      <c r="E27" s="67">
        <v>9</v>
      </c>
      <c r="F27" s="67">
        <v>2888344</v>
      </c>
      <c r="G27" s="67">
        <v>45425</v>
      </c>
      <c r="H27" s="67">
        <v>201153</v>
      </c>
      <c r="I27" s="68">
        <v>13094</v>
      </c>
      <c r="J27" s="69">
        <v>24700</v>
      </c>
      <c r="K27" s="67">
        <v>26400</v>
      </c>
      <c r="L27" s="67">
        <v>51100</v>
      </c>
      <c r="M27" s="67">
        <v>8060</v>
      </c>
      <c r="N27" s="67">
        <v>14100</v>
      </c>
      <c r="O27" s="67">
        <v>22160</v>
      </c>
      <c r="P27" s="68">
        <v>3120</v>
      </c>
      <c r="Q27" s="69">
        <v>0</v>
      </c>
      <c r="R27" s="67">
        <v>306900</v>
      </c>
      <c r="S27" s="67">
        <v>41800</v>
      </c>
      <c r="T27" s="67">
        <v>348700</v>
      </c>
      <c r="U27" s="68">
        <v>37890</v>
      </c>
      <c r="V27" s="69">
        <v>181170</v>
      </c>
      <c r="W27" s="67">
        <v>114300</v>
      </c>
      <c r="X27" s="67">
        <v>33440</v>
      </c>
      <c r="Y27" s="67">
        <v>214650</v>
      </c>
      <c r="Z27" s="67">
        <v>543560</v>
      </c>
      <c r="AA27" s="67">
        <v>12650</v>
      </c>
      <c r="AB27" s="67">
        <v>1788270</v>
      </c>
      <c r="AC27" s="68">
        <v>6060230</v>
      </c>
      <c r="AD27" s="69">
        <v>9497064</v>
      </c>
      <c r="AE27" s="67">
        <v>0</v>
      </c>
      <c r="AF27" s="67">
        <v>0</v>
      </c>
      <c r="AG27" s="67">
        <v>9497064</v>
      </c>
      <c r="AH27" s="67">
        <v>26700</v>
      </c>
      <c r="AI27" s="67">
        <v>0</v>
      </c>
      <c r="AJ27" s="67">
        <v>33480</v>
      </c>
      <c r="AK27" s="68">
        <v>60180</v>
      </c>
      <c r="AL27" s="69">
        <v>0</v>
      </c>
      <c r="AM27" s="67">
        <v>0</v>
      </c>
      <c r="AN27" s="67">
        <v>0</v>
      </c>
      <c r="AO27" s="67">
        <v>14160</v>
      </c>
      <c r="AP27" s="67">
        <v>4464</v>
      </c>
      <c r="AQ27" s="67">
        <v>625</v>
      </c>
      <c r="AR27" s="402">
        <v>110</v>
      </c>
      <c r="AS27" s="410">
        <v>9576603</v>
      </c>
    </row>
    <row r="28" spans="1:45" ht="24" customHeight="1" x14ac:dyDescent="0.2">
      <c r="A28" s="66">
        <v>19</v>
      </c>
      <c r="B28" s="251" t="s">
        <v>41</v>
      </c>
      <c r="C28" s="69">
        <v>0</v>
      </c>
      <c r="D28" s="67">
        <v>181976</v>
      </c>
      <c r="E28" s="67">
        <v>38</v>
      </c>
      <c r="F28" s="67">
        <v>3575090</v>
      </c>
      <c r="G28" s="67">
        <v>50455</v>
      </c>
      <c r="H28" s="67">
        <v>258310</v>
      </c>
      <c r="I28" s="68">
        <v>18094</v>
      </c>
      <c r="J28" s="69">
        <v>37440</v>
      </c>
      <c r="K28" s="67">
        <v>33300</v>
      </c>
      <c r="L28" s="67">
        <v>70740</v>
      </c>
      <c r="M28" s="67">
        <v>14300</v>
      </c>
      <c r="N28" s="67">
        <v>20700</v>
      </c>
      <c r="O28" s="67">
        <v>35000</v>
      </c>
      <c r="P28" s="68">
        <v>5720</v>
      </c>
      <c r="Q28" s="69">
        <v>0</v>
      </c>
      <c r="R28" s="67">
        <v>394020</v>
      </c>
      <c r="S28" s="67">
        <v>57380</v>
      </c>
      <c r="T28" s="67">
        <v>451400</v>
      </c>
      <c r="U28" s="68">
        <v>38380</v>
      </c>
      <c r="V28" s="69">
        <v>218130</v>
      </c>
      <c r="W28" s="67">
        <v>128250</v>
      </c>
      <c r="X28" s="67">
        <v>45220</v>
      </c>
      <c r="Y28" s="67">
        <v>321750</v>
      </c>
      <c r="Z28" s="67">
        <v>713350</v>
      </c>
      <c r="AA28" s="67">
        <v>13570</v>
      </c>
      <c r="AB28" s="67">
        <v>2237730</v>
      </c>
      <c r="AC28" s="68">
        <v>7649815</v>
      </c>
      <c r="AD28" s="69">
        <v>11761319</v>
      </c>
      <c r="AE28" s="67">
        <v>0</v>
      </c>
      <c r="AF28" s="67">
        <v>0</v>
      </c>
      <c r="AG28" s="67">
        <v>11761319</v>
      </c>
      <c r="AH28" s="67">
        <v>67655</v>
      </c>
      <c r="AI28" s="67">
        <v>0</v>
      </c>
      <c r="AJ28" s="67">
        <v>0</v>
      </c>
      <c r="AK28" s="68">
        <v>67655</v>
      </c>
      <c r="AL28" s="69">
        <v>690</v>
      </c>
      <c r="AM28" s="67">
        <v>0</v>
      </c>
      <c r="AN28" s="67">
        <v>690</v>
      </c>
      <c r="AO28" s="67">
        <v>0</v>
      </c>
      <c r="AP28" s="67">
        <v>83442</v>
      </c>
      <c r="AQ28" s="67">
        <v>5585</v>
      </c>
      <c r="AR28" s="402">
        <v>6666</v>
      </c>
      <c r="AS28" s="410">
        <v>11925357</v>
      </c>
    </row>
    <row r="29" spans="1:45" ht="24" customHeight="1" x14ac:dyDescent="0.2">
      <c r="A29" s="66">
        <v>20</v>
      </c>
      <c r="B29" s="251" t="s">
        <v>42</v>
      </c>
      <c r="C29" s="69">
        <v>230</v>
      </c>
      <c r="D29" s="67">
        <v>393588</v>
      </c>
      <c r="E29" s="67">
        <v>70</v>
      </c>
      <c r="F29" s="67">
        <v>9478946</v>
      </c>
      <c r="G29" s="67">
        <v>168352</v>
      </c>
      <c r="H29" s="67">
        <v>650963</v>
      </c>
      <c r="I29" s="68">
        <v>26195</v>
      </c>
      <c r="J29" s="69">
        <v>88140</v>
      </c>
      <c r="K29" s="67">
        <v>86100</v>
      </c>
      <c r="L29" s="67">
        <v>174240</v>
      </c>
      <c r="M29" s="67">
        <v>33280</v>
      </c>
      <c r="N29" s="67">
        <v>52800</v>
      </c>
      <c r="O29" s="67">
        <v>86080</v>
      </c>
      <c r="P29" s="68">
        <v>10920</v>
      </c>
      <c r="Q29" s="69">
        <v>0</v>
      </c>
      <c r="R29" s="67">
        <v>1095930</v>
      </c>
      <c r="S29" s="67">
        <v>291460</v>
      </c>
      <c r="T29" s="67">
        <v>1387390</v>
      </c>
      <c r="U29" s="68">
        <v>108110</v>
      </c>
      <c r="V29" s="69">
        <v>545820</v>
      </c>
      <c r="W29" s="67">
        <v>329850</v>
      </c>
      <c r="X29" s="67">
        <v>76760</v>
      </c>
      <c r="Y29" s="67">
        <v>463950</v>
      </c>
      <c r="Z29" s="67">
        <v>1416380</v>
      </c>
      <c r="AA29" s="67">
        <v>36340</v>
      </c>
      <c r="AB29" s="67">
        <v>5874330</v>
      </c>
      <c r="AC29" s="68">
        <v>19812064</v>
      </c>
      <c r="AD29" s="69">
        <v>34829820</v>
      </c>
      <c r="AE29" s="67">
        <v>0</v>
      </c>
      <c r="AF29" s="67">
        <v>0</v>
      </c>
      <c r="AG29" s="67">
        <v>34829820</v>
      </c>
      <c r="AH29" s="67">
        <v>943705</v>
      </c>
      <c r="AI29" s="67">
        <v>7240</v>
      </c>
      <c r="AJ29" s="67">
        <v>22275</v>
      </c>
      <c r="AK29" s="68">
        <v>973220</v>
      </c>
      <c r="AL29" s="69">
        <v>360</v>
      </c>
      <c r="AM29" s="67">
        <v>0</v>
      </c>
      <c r="AN29" s="67">
        <v>360</v>
      </c>
      <c r="AO29" s="67">
        <v>44823</v>
      </c>
      <c r="AP29" s="67">
        <v>123504</v>
      </c>
      <c r="AQ29" s="67">
        <v>18863</v>
      </c>
      <c r="AR29" s="402">
        <v>9828</v>
      </c>
      <c r="AS29" s="410">
        <v>36000418</v>
      </c>
    </row>
    <row r="30" spans="1:45" ht="24" customHeight="1" x14ac:dyDescent="0.2">
      <c r="A30" s="66">
        <v>21</v>
      </c>
      <c r="B30" s="251" t="s">
        <v>43</v>
      </c>
      <c r="C30" s="69">
        <v>339</v>
      </c>
      <c r="D30" s="67">
        <v>251089</v>
      </c>
      <c r="E30" s="67">
        <v>129</v>
      </c>
      <c r="F30" s="67">
        <v>6449826</v>
      </c>
      <c r="G30" s="67">
        <v>77962</v>
      </c>
      <c r="H30" s="67">
        <v>424376</v>
      </c>
      <c r="I30" s="68">
        <v>16057</v>
      </c>
      <c r="J30" s="69">
        <v>48620</v>
      </c>
      <c r="K30" s="67">
        <v>52800</v>
      </c>
      <c r="L30" s="67">
        <v>101420</v>
      </c>
      <c r="M30" s="67">
        <v>18200</v>
      </c>
      <c r="N30" s="67">
        <v>34800</v>
      </c>
      <c r="O30" s="67">
        <v>53000</v>
      </c>
      <c r="P30" s="68">
        <v>7280</v>
      </c>
      <c r="Q30" s="69">
        <v>0</v>
      </c>
      <c r="R30" s="67">
        <v>872520</v>
      </c>
      <c r="S30" s="67">
        <v>232560</v>
      </c>
      <c r="T30" s="67">
        <v>1105080</v>
      </c>
      <c r="U30" s="68">
        <v>70550</v>
      </c>
      <c r="V30" s="69">
        <v>321090</v>
      </c>
      <c r="W30" s="67">
        <v>225450</v>
      </c>
      <c r="X30" s="67">
        <v>49020</v>
      </c>
      <c r="Y30" s="67">
        <v>217350</v>
      </c>
      <c r="Z30" s="67">
        <v>812910</v>
      </c>
      <c r="AA30" s="67">
        <v>20700</v>
      </c>
      <c r="AB30" s="67">
        <v>3940530</v>
      </c>
      <c r="AC30" s="68">
        <v>13331119</v>
      </c>
      <c r="AD30" s="69">
        <v>21995168</v>
      </c>
      <c r="AE30" s="67">
        <v>0</v>
      </c>
      <c r="AF30" s="67">
        <v>0</v>
      </c>
      <c r="AG30" s="67">
        <v>21995168</v>
      </c>
      <c r="AH30" s="67">
        <v>588935</v>
      </c>
      <c r="AI30" s="67">
        <v>44432</v>
      </c>
      <c r="AJ30" s="67">
        <v>0</v>
      </c>
      <c r="AK30" s="68">
        <v>633367</v>
      </c>
      <c r="AL30" s="69">
        <v>2476</v>
      </c>
      <c r="AM30" s="67">
        <v>0</v>
      </c>
      <c r="AN30" s="67">
        <v>2476</v>
      </c>
      <c r="AO30" s="67">
        <v>82300</v>
      </c>
      <c r="AP30" s="67">
        <v>79900</v>
      </c>
      <c r="AQ30" s="67">
        <v>15519</v>
      </c>
      <c r="AR30" s="402">
        <v>4718</v>
      </c>
      <c r="AS30" s="410">
        <v>22813448</v>
      </c>
    </row>
    <row r="31" spans="1:45" ht="24" customHeight="1" x14ac:dyDescent="0.2">
      <c r="A31" s="66">
        <v>22</v>
      </c>
      <c r="B31" s="251" t="s">
        <v>44</v>
      </c>
      <c r="C31" s="69">
        <v>0</v>
      </c>
      <c r="D31" s="67">
        <v>94154</v>
      </c>
      <c r="E31" s="67">
        <v>0</v>
      </c>
      <c r="F31" s="67">
        <v>2445191</v>
      </c>
      <c r="G31" s="67">
        <v>42315</v>
      </c>
      <c r="H31" s="67">
        <v>198936</v>
      </c>
      <c r="I31" s="68">
        <v>13568</v>
      </c>
      <c r="J31" s="69">
        <v>36660</v>
      </c>
      <c r="K31" s="67">
        <v>27900</v>
      </c>
      <c r="L31" s="67">
        <v>64560</v>
      </c>
      <c r="M31" s="67">
        <v>11700</v>
      </c>
      <c r="N31" s="67">
        <v>13800</v>
      </c>
      <c r="O31" s="67">
        <v>25500</v>
      </c>
      <c r="P31" s="68">
        <v>4160</v>
      </c>
      <c r="Q31" s="69">
        <v>260</v>
      </c>
      <c r="R31" s="67">
        <v>203280</v>
      </c>
      <c r="S31" s="67">
        <v>59280</v>
      </c>
      <c r="T31" s="67">
        <v>262560</v>
      </c>
      <c r="U31" s="68">
        <v>29980</v>
      </c>
      <c r="V31" s="69">
        <v>151140</v>
      </c>
      <c r="W31" s="67">
        <v>98550</v>
      </c>
      <c r="X31" s="67">
        <v>33060</v>
      </c>
      <c r="Y31" s="67">
        <v>255150</v>
      </c>
      <c r="Z31" s="67">
        <v>537900</v>
      </c>
      <c r="AA31" s="67">
        <v>11500</v>
      </c>
      <c r="AB31" s="67">
        <v>1656930</v>
      </c>
      <c r="AC31" s="68">
        <v>5387514</v>
      </c>
      <c r="AD31" s="69">
        <v>7585474</v>
      </c>
      <c r="AE31" s="67">
        <v>569</v>
      </c>
      <c r="AF31" s="67">
        <v>0</v>
      </c>
      <c r="AG31" s="67">
        <v>7586043</v>
      </c>
      <c r="AH31" s="67">
        <v>34667</v>
      </c>
      <c r="AI31" s="67">
        <v>0</v>
      </c>
      <c r="AJ31" s="67">
        <v>0</v>
      </c>
      <c r="AK31" s="68">
        <v>34667</v>
      </c>
      <c r="AL31" s="69">
        <v>13855</v>
      </c>
      <c r="AM31" s="67">
        <v>0</v>
      </c>
      <c r="AN31" s="67">
        <v>13855</v>
      </c>
      <c r="AO31" s="67">
        <v>1308</v>
      </c>
      <c r="AP31" s="67">
        <v>15437</v>
      </c>
      <c r="AQ31" s="67">
        <v>3220</v>
      </c>
      <c r="AR31" s="402">
        <v>3136</v>
      </c>
      <c r="AS31" s="410">
        <v>7657666</v>
      </c>
    </row>
    <row r="32" spans="1:45" ht="24" customHeight="1" x14ac:dyDescent="0.2">
      <c r="A32" s="66">
        <v>23</v>
      </c>
      <c r="B32" s="251" t="s">
        <v>45</v>
      </c>
      <c r="C32" s="69">
        <v>232</v>
      </c>
      <c r="D32" s="67">
        <v>249728</v>
      </c>
      <c r="E32" s="67">
        <v>58</v>
      </c>
      <c r="F32" s="67">
        <v>8393484</v>
      </c>
      <c r="G32" s="67">
        <v>137120</v>
      </c>
      <c r="H32" s="67">
        <v>523362</v>
      </c>
      <c r="I32" s="68">
        <v>25242</v>
      </c>
      <c r="J32" s="69">
        <v>71240</v>
      </c>
      <c r="K32" s="67">
        <v>69900</v>
      </c>
      <c r="L32" s="67">
        <v>141140</v>
      </c>
      <c r="M32" s="67">
        <v>26000</v>
      </c>
      <c r="N32" s="67">
        <v>36900</v>
      </c>
      <c r="O32" s="67">
        <v>62900</v>
      </c>
      <c r="P32" s="68">
        <v>6760</v>
      </c>
      <c r="Q32" s="69">
        <v>0</v>
      </c>
      <c r="R32" s="67">
        <v>862950</v>
      </c>
      <c r="S32" s="67">
        <v>123120</v>
      </c>
      <c r="T32" s="67">
        <v>986070</v>
      </c>
      <c r="U32" s="68">
        <v>77710</v>
      </c>
      <c r="V32" s="69">
        <v>408210</v>
      </c>
      <c r="W32" s="67">
        <v>287100</v>
      </c>
      <c r="X32" s="67">
        <v>69160</v>
      </c>
      <c r="Y32" s="67">
        <v>350100</v>
      </c>
      <c r="Z32" s="67">
        <v>1114570</v>
      </c>
      <c r="AA32" s="67">
        <v>26680</v>
      </c>
      <c r="AB32" s="67">
        <v>4788300</v>
      </c>
      <c r="AC32" s="68">
        <v>16533298</v>
      </c>
      <c r="AD32" s="69">
        <v>29311794</v>
      </c>
      <c r="AE32" s="67">
        <v>6168</v>
      </c>
      <c r="AF32" s="67">
        <v>0</v>
      </c>
      <c r="AG32" s="67">
        <v>29317962</v>
      </c>
      <c r="AH32" s="67">
        <v>651289</v>
      </c>
      <c r="AI32" s="67">
        <v>87344</v>
      </c>
      <c r="AJ32" s="67">
        <v>0</v>
      </c>
      <c r="AK32" s="68">
        <v>738633</v>
      </c>
      <c r="AL32" s="69">
        <v>4300</v>
      </c>
      <c r="AM32" s="67">
        <v>0</v>
      </c>
      <c r="AN32" s="67">
        <v>4300</v>
      </c>
      <c r="AO32" s="67">
        <v>69386</v>
      </c>
      <c r="AP32" s="67">
        <v>121488</v>
      </c>
      <c r="AQ32" s="67">
        <v>6173</v>
      </c>
      <c r="AR32" s="402">
        <v>10664</v>
      </c>
      <c r="AS32" s="410">
        <v>30268606</v>
      </c>
    </row>
    <row r="33" spans="1:45" ht="24" customHeight="1" x14ac:dyDescent="0.2">
      <c r="A33" s="66">
        <v>24</v>
      </c>
      <c r="B33" s="251" t="s">
        <v>46</v>
      </c>
      <c r="C33" s="69">
        <v>3145</v>
      </c>
      <c r="D33" s="67">
        <v>209146</v>
      </c>
      <c r="E33" s="67">
        <v>60</v>
      </c>
      <c r="F33" s="67">
        <v>4789055</v>
      </c>
      <c r="G33" s="67">
        <v>82503</v>
      </c>
      <c r="H33" s="67">
        <v>365881</v>
      </c>
      <c r="I33" s="68">
        <v>22928</v>
      </c>
      <c r="J33" s="69">
        <v>52260</v>
      </c>
      <c r="K33" s="67">
        <v>53100</v>
      </c>
      <c r="L33" s="67">
        <v>105360</v>
      </c>
      <c r="M33" s="67">
        <v>18720</v>
      </c>
      <c r="N33" s="67">
        <v>24600</v>
      </c>
      <c r="O33" s="67">
        <v>43320</v>
      </c>
      <c r="P33" s="68">
        <v>5980</v>
      </c>
      <c r="Q33" s="69">
        <v>260</v>
      </c>
      <c r="R33" s="67">
        <v>505560</v>
      </c>
      <c r="S33" s="67">
        <v>156180</v>
      </c>
      <c r="T33" s="67">
        <v>661740</v>
      </c>
      <c r="U33" s="68">
        <v>82570</v>
      </c>
      <c r="V33" s="69">
        <v>292380</v>
      </c>
      <c r="W33" s="67">
        <v>153000</v>
      </c>
      <c r="X33" s="67">
        <v>59280</v>
      </c>
      <c r="Y33" s="67">
        <v>431100</v>
      </c>
      <c r="Z33" s="67">
        <v>935760</v>
      </c>
      <c r="AA33" s="67">
        <v>23690</v>
      </c>
      <c r="AB33" s="67">
        <v>3471930</v>
      </c>
      <c r="AC33" s="68">
        <v>10803268</v>
      </c>
      <c r="AD33" s="69">
        <v>15701518</v>
      </c>
      <c r="AE33" s="67">
        <v>76570</v>
      </c>
      <c r="AF33" s="67">
        <v>0</v>
      </c>
      <c r="AG33" s="67">
        <v>15778088</v>
      </c>
      <c r="AH33" s="67">
        <v>637223</v>
      </c>
      <c r="AI33" s="67">
        <v>75292</v>
      </c>
      <c r="AJ33" s="67">
        <v>1965</v>
      </c>
      <c r="AK33" s="68">
        <v>714480</v>
      </c>
      <c r="AL33" s="69">
        <v>249</v>
      </c>
      <c r="AM33" s="67">
        <v>0</v>
      </c>
      <c r="AN33" s="67">
        <v>249</v>
      </c>
      <c r="AO33" s="67">
        <v>28257</v>
      </c>
      <c r="AP33" s="67">
        <v>56546</v>
      </c>
      <c r="AQ33" s="67">
        <v>4284</v>
      </c>
      <c r="AR33" s="402">
        <v>587</v>
      </c>
      <c r="AS33" s="410">
        <v>16582491</v>
      </c>
    </row>
    <row r="34" spans="1:45" ht="24" customHeight="1" x14ac:dyDescent="0.2">
      <c r="A34" s="70">
        <v>25</v>
      </c>
      <c r="B34" s="252" t="s">
        <v>202</v>
      </c>
      <c r="C34" s="74">
        <v>195</v>
      </c>
      <c r="D34" s="72">
        <v>120049</v>
      </c>
      <c r="E34" s="72">
        <v>143</v>
      </c>
      <c r="F34" s="72">
        <v>3421573</v>
      </c>
      <c r="G34" s="72">
        <v>42471</v>
      </c>
      <c r="H34" s="72">
        <v>279646</v>
      </c>
      <c r="I34" s="73">
        <v>22372</v>
      </c>
      <c r="J34" s="74">
        <v>40560</v>
      </c>
      <c r="K34" s="72">
        <v>50700</v>
      </c>
      <c r="L34" s="72">
        <v>91260</v>
      </c>
      <c r="M34" s="72">
        <v>14300</v>
      </c>
      <c r="N34" s="72">
        <v>17400</v>
      </c>
      <c r="O34" s="72">
        <v>31700</v>
      </c>
      <c r="P34" s="73">
        <v>7020</v>
      </c>
      <c r="Q34" s="74">
        <v>0</v>
      </c>
      <c r="R34" s="72">
        <v>296340</v>
      </c>
      <c r="S34" s="72">
        <v>63080</v>
      </c>
      <c r="T34" s="72">
        <v>359420</v>
      </c>
      <c r="U34" s="73">
        <v>47450</v>
      </c>
      <c r="V34" s="74">
        <v>237270</v>
      </c>
      <c r="W34" s="72">
        <v>142200</v>
      </c>
      <c r="X34" s="72">
        <v>58900</v>
      </c>
      <c r="Y34" s="72">
        <v>431550</v>
      </c>
      <c r="Z34" s="72">
        <v>869920</v>
      </c>
      <c r="AA34" s="72">
        <v>20930</v>
      </c>
      <c r="AB34" s="72">
        <v>2335410</v>
      </c>
      <c r="AC34" s="73">
        <v>7649416</v>
      </c>
      <c r="AD34" s="74">
        <v>10409340</v>
      </c>
      <c r="AE34" s="72">
        <v>1075</v>
      </c>
      <c r="AF34" s="72">
        <v>0</v>
      </c>
      <c r="AG34" s="72">
        <v>10410415</v>
      </c>
      <c r="AH34" s="72">
        <v>60376</v>
      </c>
      <c r="AI34" s="72">
        <v>0</v>
      </c>
      <c r="AJ34" s="72">
        <v>0</v>
      </c>
      <c r="AK34" s="73">
        <v>60376</v>
      </c>
      <c r="AL34" s="74">
        <v>3690</v>
      </c>
      <c r="AM34" s="72">
        <v>0</v>
      </c>
      <c r="AN34" s="72">
        <v>3690</v>
      </c>
      <c r="AO34" s="72">
        <v>428</v>
      </c>
      <c r="AP34" s="72">
        <v>43480</v>
      </c>
      <c r="AQ34" s="123">
        <v>11567</v>
      </c>
      <c r="AR34" s="406">
        <v>6076</v>
      </c>
      <c r="AS34" s="413">
        <v>10536032</v>
      </c>
    </row>
    <row r="35" spans="1:45" ht="24" customHeight="1" x14ac:dyDescent="0.2">
      <c r="A35" s="79"/>
      <c r="B35" s="253" t="s">
        <v>289</v>
      </c>
      <c r="C35" s="258">
        <f>SUM(C24:C34)</f>
        <v>5600</v>
      </c>
      <c r="D35" s="75">
        <f t="shared" ref="D35:AC35" si="1">SUM(D24:D34)</f>
        <v>2244209</v>
      </c>
      <c r="E35" s="75">
        <f t="shared" ref="E35" si="2">SUM(E24:E34)</f>
        <v>884</v>
      </c>
      <c r="F35" s="75">
        <f t="shared" si="1"/>
        <v>57658238</v>
      </c>
      <c r="G35" s="75">
        <f t="shared" si="1"/>
        <v>852159</v>
      </c>
      <c r="H35" s="75">
        <f t="shared" si="1"/>
        <v>4045264</v>
      </c>
      <c r="I35" s="239">
        <f t="shared" si="1"/>
        <v>217213</v>
      </c>
      <c r="J35" s="258">
        <f t="shared" si="1"/>
        <v>537160</v>
      </c>
      <c r="K35" s="75">
        <f t="shared" si="1"/>
        <v>530700</v>
      </c>
      <c r="L35" s="75">
        <f t="shared" si="1"/>
        <v>1067860</v>
      </c>
      <c r="M35" s="75">
        <f t="shared" si="1"/>
        <v>192920</v>
      </c>
      <c r="N35" s="75">
        <f t="shared" si="1"/>
        <v>288600</v>
      </c>
      <c r="O35" s="75">
        <f t="shared" si="1"/>
        <v>481520</v>
      </c>
      <c r="P35" s="239">
        <f t="shared" si="1"/>
        <v>71760</v>
      </c>
      <c r="Q35" s="258">
        <f t="shared" si="1"/>
        <v>780</v>
      </c>
      <c r="R35" s="75">
        <f t="shared" si="1"/>
        <v>6406290</v>
      </c>
      <c r="S35" s="75">
        <f t="shared" si="1"/>
        <v>1330380</v>
      </c>
      <c r="T35" s="75">
        <f t="shared" si="1"/>
        <v>7736670</v>
      </c>
      <c r="U35" s="239">
        <f t="shared" si="1"/>
        <v>682360</v>
      </c>
      <c r="V35" s="258">
        <f t="shared" si="1"/>
        <v>3345540</v>
      </c>
      <c r="W35" s="75">
        <f t="shared" si="1"/>
        <v>2124000</v>
      </c>
      <c r="X35" s="75">
        <f t="shared" si="1"/>
        <v>570380</v>
      </c>
      <c r="Y35" s="75">
        <f t="shared" si="1"/>
        <v>3674250</v>
      </c>
      <c r="Z35" s="75">
        <f t="shared" si="1"/>
        <v>9714170</v>
      </c>
      <c r="AA35" s="75">
        <f t="shared" si="1"/>
        <v>221030</v>
      </c>
      <c r="AB35" s="75">
        <f t="shared" si="1"/>
        <v>36148860</v>
      </c>
      <c r="AC35" s="239">
        <f t="shared" si="1"/>
        <v>121147693</v>
      </c>
      <c r="AD35" s="258">
        <f t="shared" ref="AD35:AS35" si="3">SUM(AD24:AD34)</f>
        <v>195013082</v>
      </c>
      <c r="AE35" s="75">
        <f t="shared" si="3"/>
        <v>85575</v>
      </c>
      <c r="AF35" s="75">
        <f t="shared" si="3"/>
        <v>0</v>
      </c>
      <c r="AG35" s="75">
        <f t="shared" si="3"/>
        <v>195098657</v>
      </c>
      <c r="AH35" s="75">
        <f t="shared" si="3"/>
        <v>3613908</v>
      </c>
      <c r="AI35" s="75">
        <f t="shared" si="3"/>
        <v>441846</v>
      </c>
      <c r="AJ35" s="75">
        <f t="shared" si="3"/>
        <v>108263</v>
      </c>
      <c r="AK35" s="239">
        <f t="shared" si="3"/>
        <v>4164017</v>
      </c>
      <c r="AL35" s="258">
        <f t="shared" si="3"/>
        <v>25620</v>
      </c>
      <c r="AM35" s="75">
        <f t="shared" si="3"/>
        <v>48</v>
      </c>
      <c r="AN35" s="75">
        <f t="shared" si="3"/>
        <v>25668</v>
      </c>
      <c r="AO35" s="75">
        <f t="shared" si="3"/>
        <v>250858</v>
      </c>
      <c r="AP35" s="75">
        <f t="shared" si="3"/>
        <v>617878</v>
      </c>
      <c r="AQ35" s="75">
        <f t="shared" si="3"/>
        <v>94100</v>
      </c>
      <c r="AR35" s="404">
        <f t="shared" si="3"/>
        <v>65620</v>
      </c>
      <c r="AS35" s="408">
        <f t="shared" si="3"/>
        <v>200316798</v>
      </c>
    </row>
    <row r="36" spans="1:45" ht="24" customHeight="1" thickBot="1" x14ac:dyDescent="0.25">
      <c r="A36" s="80"/>
      <c r="B36" s="254" t="s">
        <v>47</v>
      </c>
      <c r="C36" s="259">
        <f t="shared" ref="C36:AS36" si="4">SUM(C23,C35)</f>
        <v>47271</v>
      </c>
      <c r="D36" s="81">
        <f t="shared" si="4"/>
        <v>17759522</v>
      </c>
      <c r="E36" s="81">
        <f t="shared" ref="E36" si="5">SUM(E23,E35)</f>
        <v>7150</v>
      </c>
      <c r="F36" s="81">
        <f t="shared" si="4"/>
        <v>488661066</v>
      </c>
      <c r="G36" s="81">
        <f t="shared" si="4"/>
        <v>7801365</v>
      </c>
      <c r="H36" s="81">
        <f t="shared" si="4"/>
        <v>32789378</v>
      </c>
      <c r="I36" s="240">
        <f t="shared" si="4"/>
        <v>1309906</v>
      </c>
      <c r="J36" s="259">
        <f t="shared" si="4"/>
        <v>3866460</v>
      </c>
      <c r="K36" s="81">
        <f t="shared" si="4"/>
        <v>3885300</v>
      </c>
      <c r="L36" s="81">
        <f t="shared" si="4"/>
        <v>7751760</v>
      </c>
      <c r="M36" s="81">
        <f t="shared" si="4"/>
        <v>1804660</v>
      </c>
      <c r="N36" s="81">
        <f t="shared" si="4"/>
        <v>2751300</v>
      </c>
      <c r="O36" s="81">
        <f t="shared" si="4"/>
        <v>4555960</v>
      </c>
      <c r="P36" s="240">
        <f t="shared" si="4"/>
        <v>556140</v>
      </c>
      <c r="Q36" s="259">
        <f t="shared" si="4"/>
        <v>9880</v>
      </c>
      <c r="R36" s="81">
        <f t="shared" si="4"/>
        <v>54826200</v>
      </c>
      <c r="S36" s="81">
        <f t="shared" si="4"/>
        <v>11278020</v>
      </c>
      <c r="T36" s="81">
        <f t="shared" si="4"/>
        <v>66104220</v>
      </c>
      <c r="U36" s="240">
        <f t="shared" si="4"/>
        <v>5296030</v>
      </c>
      <c r="V36" s="259">
        <f t="shared" si="4"/>
        <v>26366670</v>
      </c>
      <c r="W36" s="81">
        <f t="shared" si="4"/>
        <v>17463150</v>
      </c>
      <c r="X36" s="81">
        <f t="shared" si="4"/>
        <v>4248400</v>
      </c>
      <c r="Y36" s="81">
        <f t="shared" si="4"/>
        <v>19996650</v>
      </c>
      <c r="Z36" s="81">
        <f t="shared" si="4"/>
        <v>68074870</v>
      </c>
      <c r="AA36" s="81">
        <f t="shared" si="4"/>
        <v>1589300</v>
      </c>
      <c r="AB36" s="81">
        <f t="shared" si="4"/>
        <v>299786190</v>
      </c>
      <c r="AC36" s="240">
        <f t="shared" si="4"/>
        <v>1002092858</v>
      </c>
      <c r="AD36" s="379">
        <f t="shared" si="4"/>
        <v>1761088693</v>
      </c>
      <c r="AE36" s="81">
        <f t="shared" si="4"/>
        <v>238726</v>
      </c>
      <c r="AF36" s="81">
        <f t="shared" si="4"/>
        <v>0</v>
      </c>
      <c r="AG36" s="81">
        <f t="shared" si="4"/>
        <v>1761327419</v>
      </c>
      <c r="AH36" s="81">
        <f t="shared" si="4"/>
        <v>38109575</v>
      </c>
      <c r="AI36" s="81">
        <f t="shared" si="4"/>
        <v>3311092</v>
      </c>
      <c r="AJ36" s="81">
        <f t="shared" si="4"/>
        <v>368707</v>
      </c>
      <c r="AK36" s="240">
        <f t="shared" si="4"/>
        <v>41789374</v>
      </c>
      <c r="AL36" s="259">
        <f>SUM(AL23,AL35)</f>
        <v>412326</v>
      </c>
      <c r="AM36" s="81">
        <f t="shared" si="4"/>
        <v>10129</v>
      </c>
      <c r="AN36" s="81">
        <f t="shared" si="4"/>
        <v>422455</v>
      </c>
      <c r="AO36" s="81">
        <f>SUM(AO23,AO35)</f>
        <v>5864159</v>
      </c>
      <c r="AP36" s="81">
        <f>SUM(AP23)+AP35</f>
        <v>6983185</v>
      </c>
      <c r="AQ36" s="81">
        <f t="shared" si="4"/>
        <v>892537</v>
      </c>
      <c r="AR36" s="407">
        <f t="shared" si="4"/>
        <v>628724</v>
      </c>
      <c r="AS36" s="414">
        <f t="shared" si="4"/>
        <v>1817907853</v>
      </c>
    </row>
    <row r="37" spans="1:45" x14ac:dyDescent="0.2">
      <c r="I37" s="234"/>
    </row>
    <row r="38" spans="1:45" x14ac:dyDescent="0.15">
      <c r="B38" s="157" t="s">
        <v>445</v>
      </c>
      <c r="C38" s="7">
        <f t="shared" ref="C38:K38" si="6">SUM(C9:C22,C24:C34)</f>
        <v>47271</v>
      </c>
      <c r="D38" s="7">
        <f t="shared" si="6"/>
        <v>17759522</v>
      </c>
      <c r="E38" s="7">
        <f t="shared" ref="E38" si="7">SUM(E9:E22,E24:E34)</f>
        <v>7150</v>
      </c>
      <c r="F38" s="7">
        <f t="shared" si="6"/>
        <v>488661066</v>
      </c>
      <c r="G38" s="7">
        <f t="shared" si="6"/>
        <v>7801365</v>
      </c>
      <c r="H38" s="7">
        <f t="shared" si="6"/>
        <v>32789378</v>
      </c>
      <c r="I38" s="7">
        <f t="shared" si="6"/>
        <v>1309906</v>
      </c>
      <c r="J38" s="7">
        <f t="shared" si="6"/>
        <v>3866460</v>
      </c>
      <c r="K38" s="7">
        <f t="shared" si="6"/>
        <v>3885300</v>
      </c>
      <c r="L38" s="7">
        <f>SUM(J38:K38)</f>
        <v>7751760</v>
      </c>
      <c r="M38" s="7">
        <f>SUM(M9:M22,M24:M34)</f>
        <v>1804660</v>
      </c>
      <c r="N38" s="7">
        <f>SUM(N9:N22,N24:N34)</f>
        <v>2751300</v>
      </c>
      <c r="O38" s="7">
        <f>SUM(M38:N38)</f>
        <v>4555960</v>
      </c>
      <c r="P38" s="7">
        <f>SUM(P9:P22,P24:P34)</f>
        <v>556140</v>
      </c>
      <c r="Q38" s="7">
        <f>SUM(Q9:Q22,Q24:Q34)</f>
        <v>9880</v>
      </c>
      <c r="R38" s="7">
        <f>SUM(R9:R22,R24:R34)</f>
        <v>54826200</v>
      </c>
      <c r="S38" s="7">
        <f>SUM(S9:S22,S24:S34)</f>
        <v>11278020</v>
      </c>
      <c r="T38" s="7">
        <f>SUM(R38:S38)</f>
        <v>66104220</v>
      </c>
      <c r="U38" s="7">
        <f>SUM(U9:U22,U24:U34)</f>
        <v>5296030</v>
      </c>
      <c r="V38" s="7">
        <f>SUM(V9:V22,V24:V34)</f>
        <v>26366670</v>
      </c>
      <c r="W38" s="7">
        <f>SUM(W9:W22,W24:W34)</f>
        <v>17463150</v>
      </c>
      <c r="X38" s="7">
        <f>SUM(X9:X22,X24:X34)</f>
        <v>4248400</v>
      </c>
      <c r="Y38" s="7">
        <f>SUM(Y9:Y22,Y24:Y34)</f>
        <v>19996650</v>
      </c>
      <c r="Z38" s="7">
        <f>SUM(V38:Y38)</f>
        <v>68074870</v>
      </c>
      <c r="AA38" s="7">
        <f>SUM(AA9:AA22,AA24:AA34)</f>
        <v>1589300</v>
      </c>
      <c r="AB38" s="7">
        <f>SUM(AB9:AB22,AB24:AB34)</f>
        <v>299786190</v>
      </c>
      <c r="AC38" s="7">
        <f>SUM(C38:I38,L38,O38:Q38,T38:U38,Z38:AB38)</f>
        <v>1002100008</v>
      </c>
      <c r="AD38" s="338">
        <f>SUM(AD9:AD22,AD24:AD34)</f>
        <v>1761088693</v>
      </c>
      <c r="AE38" s="7">
        <f>SUM(AE9:AE22,AE24:AE34)</f>
        <v>238726</v>
      </c>
      <c r="AF38" s="7">
        <f>SUM(AF9:AF22,AF24:AF34)</f>
        <v>0</v>
      </c>
      <c r="AG38" s="7">
        <f>SUM(AD38:AF38)</f>
        <v>1761327419</v>
      </c>
      <c r="AH38" s="7">
        <f>SUM(AH9:AH22,AH24:AH34)</f>
        <v>38109575</v>
      </c>
      <c r="AI38" s="7">
        <f>SUM(AI9:AI22,AI24:AI34)</f>
        <v>3311092</v>
      </c>
      <c r="AJ38" s="7">
        <f>SUM(AJ9:AJ22,AJ24:AJ34)</f>
        <v>368707</v>
      </c>
      <c r="AK38" s="7">
        <f>SUM(AH38:AJ38)</f>
        <v>41789374</v>
      </c>
      <c r="AL38" s="7">
        <f>SUM(AL9:AL22,AL24:AL34)</f>
        <v>412326</v>
      </c>
      <c r="AM38" s="7">
        <f>SUM(AM9:AM22,AM24:AM34)</f>
        <v>10129</v>
      </c>
      <c r="AN38" s="7">
        <f>SUM(AL38:AM38)</f>
        <v>422455</v>
      </c>
      <c r="AO38" s="7">
        <f>SUM(AO9:AO22,AO24:AO34)</f>
        <v>5864159</v>
      </c>
      <c r="AQ38" s="7">
        <f>SUM(AQ9:AQ22,AQ24:AQ34)</f>
        <v>892537</v>
      </c>
      <c r="AR38" s="7">
        <f>SUM(AR9:AR22,AR24:AR34)</f>
        <v>628724</v>
      </c>
      <c r="AS38" s="7">
        <f>SUM(AG38,AK38,AN38,AO38:AR38)</f>
        <v>1810924668</v>
      </c>
    </row>
    <row r="39" spans="1:45" x14ac:dyDescent="0.15">
      <c r="C39" s="7">
        <f>C36-C38</f>
        <v>0</v>
      </c>
      <c r="D39" s="7">
        <f t="shared" ref="D39:AS39" si="8">D36-D38</f>
        <v>0</v>
      </c>
      <c r="E39" s="7">
        <f t="shared" ref="E39" si="9">E36-E38</f>
        <v>0</v>
      </c>
      <c r="F39" s="7">
        <f t="shared" si="8"/>
        <v>0</v>
      </c>
      <c r="G39" s="7">
        <f t="shared" si="8"/>
        <v>0</v>
      </c>
      <c r="H39" s="7">
        <f t="shared" si="8"/>
        <v>0</v>
      </c>
      <c r="I39" s="7">
        <f t="shared" si="8"/>
        <v>0</v>
      </c>
      <c r="J39" s="7">
        <f t="shared" si="8"/>
        <v>0</v>
      </c>
      <c r="K39" s="7">
        <f t="shared" si="8"/>
        <v>0</v>
      </c>
      <c r="L39" s="7">
        <f t="shared" si="8"/>
        <v>0</v>
      </c>
      <c r="M39" s="7">
        <f t="shared" si="8"/>
        <v>0</v>
      </c>
      <c r="N39" s="7">
        <f t="shared" si="8"/>
        <v>0</v>
      </c>
      <c r="O39" s="7">
        <f t="shared" si="8"/>
        <v>0</v>
      </c>
      <c r="P39" s="7">
        <f t="shared" si="8"/>
        <v>0</v>
      </c>
      <c r="Q39" s="7">
        <f t="shared" si="8"/>
        <v>0</v>
      </c>
      <c r="R39" s="7">
        <f t="shared" si="8"/>
        <v>0</v>
      </c>
      <c r="S39" s="7">
        <f t="shared" si="8"/>
        <v>0</v>
      </c>
      <c r="T39" s="7">
        <f t="shared" si="8"/>
        <v>0</v>
      </c>
      <c r="U39" s="7">
        <f t="shared" si="8"/>
        <v>0</v>
      </c>
      <c r="V39" s="7">
        <f t="shared" si="8"/>
        <v>0</v>
      </c>
      <c r="W39" s="7">
        <f t="shared" si="8"/>
        <v>0</v>
      </c>
      <c r="X39" s="7">
        <f t="shared" si="8"/>
        <v>0</v>
      </c>
      <c r="Y39" s="7">
        <f t="shared" si="8"/>
        <v>0</v>
      </c>
      <c r="Z39" s="7">
        <f t="shared" si="8"/>
        <v>0</v>
      </c>
      <c r="AA39" s="7">
        <f t="shared" si="8"/>
        <v>0</v>
      </c>
      <c r="AB39" s="7">
        <f t="shared" si="8"/>
        <v>0</v>
      </c>
      <c r="AC39" s="7">
        <f t="shared" si="8"/>
        <v>-7150</v>
      </c>
      <c r="AD39" s="338">
        <f t="shared" si="8"/>
        <v>0</v>
      </c>
      <c r="AE39" s="7">
        <f t="shared" si="8"/>
        <v>0</v>
      </c>
      <c r="AF39" s="7">
        <f t="shared" si="8"/>
        <v>0</v>
      </c>
      <c r="AG39" s="7">
        <f t="shared" si="8"/>
        <v>0</v>
      </c>
      <c r="AH39" s="7">
        <f t="shared" si="8"/>
        <v>0</v>
      </c>
      <c r="AI39" s="7">
        <f t="shared" si="8"/>
        <v>0</v>
      </c>
      <c r="AJ39" s="7">
        <f t="shared" si="8"/>
        <v>0</v>
      </c>
      <c r="AK39" s="7">
        <f t="shared" si="8"/>
        <v>0</v>
      </c>
      <c r="AL39" s="7">
        <f t="shared" si="8"/>
        <v>0</v>
      </c>
      <c r="AM39" s="7">
        <f t="shared" si="8"/>
        <v>0</v>
      </c>
      <c r="AN39" s="7">
        <f t="shared" si="8"/>
        <v>0</v>
      </c>
      <c r="AO39" s="7">
        <f>AO36-AO38</f>
        <v>0</v>
      </c>
      <c r="AQ39" s="7">
        <f t="shared" si="8"/>
        <v>0</v>
      </c>
      <c r="AR39" s="7">
        <f t="shared" si="8"/>
        <v>0</v>
      </c>
      <c r="AS39" s="7">
        <f t="shared" si="8"/>
        <v>6983185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6" firstPageNumber="19" orientation="landscape" useFirstPageNumber="1" r:id="rId1"/>
  <headerFooter alignWithMargins="0"/>
  <colBreaks count="3" manualBreakCount="3">
    <brk id="9" max="35" man="1"/>
    <brk id="21" max="35" man="1"/>
    <brk id="29" max="3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B39"/>
  <sheetViews>
    <sheetView view="pageBreakPreview" zoomScale="50" zoomScaleNormal="100" zoomScaleSheetLayoutView="50" workbookViewId="0">
      <pane xSplit="2" ySplit="8" topLeftCell="C18" activePane="bottomRight" state="frozen"/>
      <selection pane="topRight"/>
      <selection pane="bottomLeft"/>
      <selection pane="bottomRight" activeCell="AA38" sqref="AA38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9" width="24.625" style="7" customWidth="1"/>
    <col min="10" max="10" width="24.125" style="7" customWidth="1"/>
    <col min="11" max="13" width="23.375" style="7" customWidth="1"/>
    <col min="14" max="15" width="24.625" style="7" customWidth="1"/>
    <col min="16" max="28" width="16.25" style="7" customWidth="1"/>
    <col min="29" max="16384" width="11" style="7"/>
  </cols>
  <sheetData>
    <row r="1" spans="1:28" ht="20.100000000000001" customHeight="1" x14ac:dyDescent="0.15"/>
    <row r="2" spans="1:28" ht="20.100000000000001" customHeight="1" x14ac:dyDescent="0.15">
      <c r="B2" s="25"/>
      <c r="C2" s="288" t="s">
        <v>584</v>
      </c>
      <c r="K2" s="288" t="str">
        <f>C2</f>
        <v>第１４表  平成３０年度分市町村民税の所得割額等</v>
      </c>
      <c r="L2" s="288"/>
      <c r="P2" s="288" t="str">
        <f>C2</f>
        <v>第１４表  平成３０年度分市町村民税の所得割額等</v>
      </c>
    </row>
    <row r="3" spans="1:28" s="26" customFormat="1" ht="20.100000000000001" customHeight="1" thickBot="1" x14ac:dyDescent="0.25">
      <c r="C3" s="289" t="s">
        <v>104</v>
      </c>
      <c r="D3" s="82"/>
      <c r="E3" s="82"/>
      <c r="F3" s="83"/>
      <c r="G3" s="58"/>
      <c r="H3" s="58"/>
      <c r="J3" s="209" t="s">
        <v>70</v>
      </c>
      <c r="K3" s="289" t="s">
        <v>105</v>
      </c>
      <c r="L3" s="289"/>
      <c r="M3" s="83"/>
      <c r="O3" s="209" t="s">
        <v>70</v>
      </c>
      <c r="P3" s="289" t="s">
        <v>106</v>
      </c>
      <c r="Q3" s="82"/>
      <c r="R3" s="82"/>
      <c r="S3" s="82"/>
      <c r="T3" s="83"/>
      <c r="U3" s="83"/>
      <c r="V3" s="58"/>
      <c r="W3" s="58"/>
      <c r="X3" s="58"/>
      <c r="Y3" s="58"/>
      <c r="Z3" s="83"/>
      <c r="AB3" s="209" t="s">
        <v>402</v>
      </c>
    </row>
    <row r="4" spans="1:28" ht="24" customHeight="1" x14ac:dyDescent="0.15">
      <c r="A4" s="27"/>
      <c r="B4" s="243"/>
      <c r="C4" s="141" t="s">
        <v>107</v>
      </c>
      <c r="D4" s="30"/>
      <c r="E4" s="30"/>
      <c r="F4" s="30"/>
      <c r="G4" s="30"/>
      <c r="H4" s="30"/>
      <c r="I4" s="30"/>
      <c r="J4" s="31"/>
      <c r="K4" s="131" t="s">
        <v>108</v>
      </c>
      <c r="L4" s="28"/>
      <c r="M4" s="28"/>
      <c r="N4" s="28"/>
      <c r="O4" s="274"/>
      <c r="P4" s="131" t="s">
        <v>109</v>
      </c>
      <c r="Q4" s="28"/>
      <c r="R4" s="28"/>
      <c r="S4" s="28"/>
      <c r="T4" s="28"/>
      <c r="U4" s="28"/>
      <c r="V4" s="88"/>
      <c r="W4" s="88"/>
      <c r="X4" s="89"/>
      <c r="Y4" s="90"/>
      <c r="Z4" s="28" t="s">
        <v>110</v>
      </c>
      <c r="AA4" s="28"/>
      <c r="AB4" s="31"/>
    </row>
    <row r="5" spans="1:28" ht="24" customHeight="1" x14ac:dyDescent="0.15">
      <c r="A5" s="32"/>
      <c r="B5" s="244"/>
      <c r="C5" s="257" t="s">
        <v>111</v>
      </c>
      <c r="D5" s="92" t="s">
        <v>112</v>
      </c>
      <c r="E5" s="202"/>
      <c r="F5" s="203"/>
      <c r="G5" s="95"/>
      <c r="H5" s="96" t="s">
        <v>113</v>
      </c>
      <c r="I5" s="97"/>
      <c r="J5" s="98"/>
      <c r="K5" s="380"/>
      <c r="L5" s="397"/>
      <c r="M5" s="370"/>
      <c r="N5" s="370"/>
      <c r="O5" s="204"/>
      <c r="P5" s="101"/>
      <c r="Q5" s="102"/>
      <c r="R5" s="205"/>
      <c r="S5" s="103"/>
      <c r="T5" s="104"/>
      <c r="U5" s="41"/>
      <c r="V5" s="105"/>
      <c r="W5" s="50" t="s">
        <v>208</v>
      </c>
      <c r="X5" s="299" t="s">
        <v>423</v>
      </c>
      <c r="Y5" s="106"/>
      <c r="Z5" s="275" t="s">
        <v>191</v>
      </c>
      <c r="AA5" s="34" t="s">
        <v>191</v>
      </c>
      <c r="AB5" s="107"/>
    </row>
    <row r="6" spans="1:28" ht="24" customHeight="1" x14ac:dyDescent="0.15">
      <c r="A6" s="42" t="s">
        <v>9</v>
      </c>
      <c r="B6" s="245"/>
      <c r="C6" s="153" t="s">
        <v>114</v>
      </c>
      <c r="D6" s="108" t="s">
        <v>324</v>
      </c>
      <c r="E6" s="108" t="s">
        <v>325</v>
      </c>
      <c r="F6" s="109" t="s">
        <v>326</v>
      </c>
      <c r="G6" s="195" t="s">
        <v>79</v>
      </c>
      <c r="H6" s="34" t="s">
        <v>324</v>
      </c>
      <c r="I6" s="111" t="s">
        <v>328</v>
      </c>
      <c r="J6" s="199" t="s">
        <v>79</v>
      </c>
      <c r="K6" s="117" t="s">
        <v>507</v>
      </c>
      <c r="L6" s="398" t="s">
        <v>505</v>
      </c>
      <c r="M6" s="114" t="s">
        <v>305</v>
      </c>
      <c r="N6" s="106" t="s">
        <v>166</v>
      </c>
      <c r="O6" s="60" t="s">
        <v>12</v>
      </c>
      <c r="P6" s="117" t="s">
        <v>211</v>
      </c>
      <c r="Q6" s="56" t="s">
        <v>234</v>
      </c>
      <c r="R6" s="58" t="s">
        <v>235</v>
      </c>
      <c r="S6" s="56" t="s">
        <v>216</v>
      </c>
      <c r="T6" s="298" t="s">
        <v>422</v>
      </c>
      <c r="U6" s="59" t="s">
        <v>12</v>
      </c>
      <c r="V6" s="56" t="s">
        <v>115</v>
      </c>
      <c r="W6" s="56" t="s">
        <v>209</v>
      </c>
      <c r="X6" s="300" t="s">
        <v>207</v>
      </c>
      <c r="Y6" s="118" t="s">
        <v>116</v>
      </c>
      <c r="Z6" s="118" t="s">
        <v>192</v>
      </c>
      <c r="AA6" s="56" t="s">
        <v>192</v>
      </c>
      <c r="AB6" s="112" t="s">
        <v>12</v>
      </c>
    </row>
    <row r="7" spans="1:28" ht="24" customHeight="1" x14ac:dyDescent="0.2">
      <c r="A7" s="32"/>
      <c r="B7" s="40"/>
      <c r="C7" s="153" t="s">
        <v>117</v>
      </c>
      <c r="D7" s="118" t="s">
        <v>331</v>
      </c>
      <c r="E7" s="118" t="s">
        <v>332</v>
      </c>
      <c r="F7" s="57" t="s">
        <v>332</v>
      </c>
      <c r="G7" s="56"/>
      <c r="H7" s="56" t="s">
        <v>331</v>
      </c>
      <c r="I7" s="119" t="s">
        <v>333</v>
      </c>
      <c r="J7" s="60"/>
      <c r="K7" s="117" t="s">
        <v>476</v>
      </c>
      <c r="L7" s="398" t="s">
        <v>506</v>
      </c>
      <c r="M7" s="114" t="s">
        <v>306</v>
      </c>
      <c r="N7" s="206" t="s">
        <v>272</v>
      </c>
      <c r="O7" s="60"/>
      <c r="P7" s="120"/>
      <c r="Q7" s="44"/>
      <c r="R7" s="296" t="s">
        <v>210</v>
      </c>
      <c r="S7" s="297" t="s">
        <v>214</v>
      </c>
      <c r="T7" s="110"/>
      <c r="U7" s="56"/>
      <c r="V7" s="105"/>
      <c r="W7" s="105"/>
      <c r="X7" s="121"/>
      <c r="Y7" s="121"/>
      <c r="Z7" s="118" t="s">
        <v>189</v>
      </c>
      <c r="AA7" s="56" t="s">
        <v>190</v>
      </c>
      <c r="AB7" s="112"/>
    </row>
    <row r="8" spans="1:28" s="337" customFormat="1" ht="24" customHeight="1" x14ac:dyDescent="0.2">
      <c r="A8" s="334"/>
      <c r="B8" s="335"/>
      <c r="C8" s="21" t="s">
        <v>494</v>
      </c>
      <c r="D8" s="9" t="s">
        <v>502</v>
      </c>
      <c r="E8" s="10" t="s">
        <v>495</v>
      </c>
      <c r="F8" s="6" t="s">
        <v>496</v>
      </c>
      <c r="G8" s="6" t="s">
        <v>497</v>
      </c>
      <c r="H8" s="8" t="s">
        <v>498</v>
      </c>
      <c r="I8" s="11" t="s">
        <v>499</v>
      </c>
      <c r="J8" s="12" t="s">
        <v>500</v>
      </c>
      <c r="K8" s="6" t="s">
        <v>475</v>
      </c>
      <c r="L8" s="6" t="s">
        <v>473</v>
      </c>
      <c r="M8" s="6" t="s">
        <v>474</v>
      </c>
      <c r="N8" s="6" t="s">
        <v>503</v>
      </c>
      <c r="O8" s="6" t="s">
        <v>504</v>
      </c>
      <c r="P8" s="14" t="s">
        <v>307</v>
      </c>
      <c r="Q8" s="17" t="s">
        <v>308</v>
      </c>
      <c r="R8" s="14" t="s">
        <v>309</v>
      </c>
      <c r="S8" s="17" t="s">
        <v>310</v>
      </c>
      <c r="T8" s="18" t="s">
        <v>311</v>
      </c>
      <c r="U8" s="14" t="s">
        <v>312</v>
      </c>
      <c r="V8" s="14" t="s">
        <v>313</v>
      </c>
      <c r="W8" s="207" t="s">
        <v>314</v>
      </c>
      <c r="X8" s="207" t="s">
        <v>315</v>
      </c>
      <c r="Y8" s="9" t="s">
        <v>316</v>
      </c>
      <c r="Z8" s="14" t="s">
        <v>317</v>
      </c>
      <c r="AA8" s="20" t="s">
        <v>318</v>
      </c>
      <c r="AB8" s="20" t="s">
        <v>501</v>
      </c>
    </row>
    <row r="9" spans="1:28" ht="24" customHeight="1" x14ac:dyDescent="0.2">
      <c r="A9" s="62">
        <v>1</v>
      </c>
      <c r="B9" s="246" t="s">
        <v>28</v>
      </c>
      <c r="C9" s="65">
        <v>33072364</v>
      </c>
      <c r="D9" s="63">
        <v>376478</v>
      </c>
      <c r="E9" s="63">
        <v>48513</v>
      </c>
      <c r="F9" s="63">
        <v>2845</v>
      </c>
      <c r="G9" s="63">
        <v>427836</v>
      </c>
      <c r="H9" s="63">
        <v>10071</v>
      </c>
      <c r="I9" s="63">
        <v>15</v>
      </c>
      <c r="J9" s="64">
        <v>10086</v>
      </c>
      <c r="K9" s="381">
        <v>48181</v>
      </c>
      <c r="L9" s="399">
        <v>68124</v>
      </c>
      <c r="M9" s="122">
        <v>6756</v>
      </c>
      <c r="N9" s="63">
        <v>4857</v>
      </c>
      <c r="O9" s="64">
        <v>33638204</v>
      </c>
      <c r="P9" s="65">
        <v>478304</v>
      </c>
      <c r="Q9" s="63">
        <v>29641</v>
      </c>
      <c r="R9" s="63">
        <v>460619</v>
      </c>
      <c r="S9" s="63">
        <v>552603</v>
      </c>
      <c r="T9" s="63">
        <v>818</v>
      </c>
      <c r="U9" s="63">
        <v>1521985</v>
      </c>
      <c r="V9" s="63">
        <v>3383</v>
      </c>
      <c r="W9" s="63">
        <v>33189</v>
      </c>
      <c r="X9" s="63">
        <v>34444</v>
      </c>
      <c r="Y9" s="63">
        <v>219</v>
      </c>
      <c r="Z9" s="63">
        <v>31383932</v>
      </c>
      <c r="AA9" s="76">
        <v>661052</v>
      </c>
      <c r="AB9" s="64">
        <v>32044984</v>
      </c>
    </row>
    <row r="10" spans="1:28" ht="24" customHeight="1" x14ac:dyDescent="0.2">
      <c r="A10" s="66">
        <v>2</v>
      </c>
      <c r="B10" s="247" t="s">
        <v>29</v>
      </c>
      <c r="C10" s="69">
        <v>7193830</v>
      </c>
      <c r="D10" s="67">
        <v>69106</v>
      </c>
      <c r="E10" s="67">
        <v>2979</v>
      </c>
      <c r="F10" s="67">
        <v>131</v>
      </c>
      <c r="G10" s="67">
        <v>72216</v>
      </c>
      <c r="H10" s="67">
        <v>824</v>
      </c>
      <c r="I10" s="67">
        <v>0</v>
      </c>
      <c r="J10" s="68">
        <v>824</v>
      </c>
      <c r="K10" s="69">
        <v>5130</v>
      </c>
      <c r="L10" s="168">
        <v>19727</v>
      </c>
      <c r="M10" s="67">
        <v>3272</v>
      </c>
      <c r="N10" s="67">
        <v>4186</v>
      </c>
      <c r="O10" s="68">
        <v>7299185</v>
      </c>
      <c r="P10" s="69">
        <v>136516</v>
      </c>
      <c r="Q10" s="67">
        <v>7423</v>
      </c>
      <c r="R10" s="67">
        <v>109571</v>
      </c>
      <c r="S10" s="67">
        <v>80806</v>
      </c>
      <c r="T10" s="67">
        <v>1</v>
      </c>
      <c r="U10" s="67">
        <v>334317</v>
      </c>
      <c r="V10" s="67">
        <v>883</v>
      </c>
      <c r="W10" s="67">
        <v>9168</v>
      </c>
      <c r="X10" s="67">
        <v>8415</v>
      </c>
      <c r="Y10" s="67">
        <v>168</v>
      </c>
      <c r="Z10" s="67">
        <v>6724976</v>
      </c>
      <c r="AA10" s="67">
        <v>221258</v>
      </c>
      <c r="AB10" s="68">
        <v>6946234</v>
      </c>
    </row>
    <row r="11" spans="1:28" ht="24" customHeight="1" x14ac:dyDescent="0.2">
      <c r="A11" s="66">
        <v>3</v>
      </c>
      <c r="B11" s="247" t="s">
        <v>30</v>
      </c>
      <c r="C11" s="69">
        <v>7829293</v>
      </c>
      <c r="D11" s="67">
        <v>72084</v>
      </c>
      <c r="E11" s="67">
        <v>1093</v>
      </c>
      <c r="F11" s="67">
        <v>0</v>
      </c>
      <c r="G11" s="67">
        <v>73177</v>
      </c>
      <c r="H11" s="67">
        <v>368</v>
      </c>
      <c r="I11" s="67">
        <v>0</v>
      </c>
      <c r="J11" s="68">
        <v>368</v>
      </c>
      <c r="K11" s="69">
        <v>22909</v>
      </c>
      <c r="L11" s="168">
        <v>11937</v>
      </c>
      <c r="M11" s="67">
        <v>1851</v>
      </c>
      <c r="N11" s="67">
        <v>1594</v>
      </c>
      <c r="O11" s="68">
        <v>7941129</v>
      </c>
      <c r="P11" s="69">
        <v>153348</v>
      </c>
      <c r="Q11" s="67">
        <v>7579</v>
      </c>
      <c r="R11" s="67">
        <v>134264</v>
      </c>
      <c r="S11" s="67">
        <v>69884</v>
      </c>
      <c r="T11" s="67">
        <v>0</v>
      </c>
      <c r="U11" s="67">
        <v>365075</v>
      </c>
      <c r="V11" s="67">
        <v>708</v>
      </c>
      <c r="W11" s="67">
        <v>7626</v>
      </c>
      <c r="X11" s="67">
        <v>6477</v>
      </c>
      <c r="Y11" s="67">
        <v>119</v>
      </c>
      <c r="Z11" s="67">
        <v>7309698</v>
      </c>
      <c r="AA11" s="67">
        <v>251426</v>
      </c>
      <c r="AB11" s="68">
        <v>7561124</v>
      </c>
    </row>
    <row r="12" spans="1:28" ht="24" customHeight="1" x14ac:dyDescent="0.2">
      <c r="A12" s="66">
        <v>4</v>
      </c>
      <c r="B12" s="247" t="s">
        <v>31</v>
      </c>
      <c r="C12" s="69">
        <v>5753249</v>
      </c>
      <c r="D12" s="67">
        <v>76706</v>
      </c>
      <c r="E12" s="67">
        <v>0</v>
      </c>
      <c r="F12" s="67">
        <v>0</v>
      </c>
      <c r="G12" s="67">
        <v>76706</v>
      </c>
      <c r="H12" s="67">
        <v>2847</v>
      </c>
      <c r="I12" s="67">
        <v>286</v>
      </c>
      <c r="J12" s="68">
        <v>3133</v>
      </c>
      <c r="K12" s="69">
        <v>4351</v>
      </c>
      <c r="L12" s="168">
        <v>24262</v>
      </c>
      <c r="M12" s="67">
        <v>1323</v>
      </c>
      <c r="N12" s="67">
        <v>1327</v>
      </c>
      <c r="O12" s="68">
        <v>5864351</v>
      </c>
      <c r="P12" s="69">
        <v>111902</v>
      </c>
      <c r="Q12" s="67">
        <v>3640</v>
      </c>
      <c r="R12" s="67">
        <v>106289</v>
      </c>
      <c r="S12" s="67">
        <v>52476</v>
      </c>
      <c r="T12" s="67">
        <v>107</v>
      </c>
      <c r="U12" s="67">
        <v>274414</v>
      </c>
      <c r="V12" s="67">
        <v>706</v>
      </c>
      <c r="W12" s="67">
        <v>6122</v>
      </c>
      <c r="X12" s="67">
        <v>7179</v>
      </c>
      <c r="Y12" s="67">
        <v>0</v>
      </c>
      <c r="Z12" s="67">
        <v>5381179</v>
      </c>
      <c r="AA12" s="67">
        <v>194751</v>
      </c>
      <c r="AB12" s="68">
        <v>5575930</v>
      </c>
    </row>
    <row r="13" spans="1:28" ht="24" customHeight="1" x14ac:dyDescent="0.2">
      <c r="A13" s="66">
        <v>5</v>
      </c>
      <c r="B13" s="247" t="s">
        <v>32</v>
      </c>
      <c r="C13" s="69">
        <v>4757302</v>
      </c>
      <c r="D13" s="67">
        <v>54576</v>
      </c>
      <c r="E13" s="67">
        <v>9192</v>
      </c>
      <c r="F13" s="67">
        <v>0</v>
      </c>
      <c r="G13" s="67">
        <v>63768</v>
      </c>
      <c r="H13" s="67">
        <v>2326</v>
      </c>
      <c r="I13" s="67">
        <v>0</v>
      </c>
      <c r="J13" s="68">
        <v>2326</v>
      </c>
      <c r="K13" s="69">
        <v>5976</v>
      </c>
      <c r="L13" s="168">
        <v>12416</v>
      </c>
      <c r="M13" s="67">
        <v>1783</v>
      </c>
      <c r="N13" s="67">
        <v>681</v>
      </c>
      <c r="O13" s="68">
        <v>4844252</v>
      </c>
      <c r="P13" s="69">
        <v>92580</v>
      </c>
      <c r="Q13" s="67">
        <v>3558</v>
      </c>
      <c r="R13" s="67">
        <v>80040</v>
      </c>
      <c r="S13" s="67">
        <v>36685</v>
      </c>
      <c r="T13" s="67">
        <v>195</v>
      </c>
      <c r="U13" s="67">
        <v>213058</v>
      </c>
      <c r="V13" s="67">
        <v>690</v>
      </c>
      <c r="W13" s="67">
        <v>3472</v>
      </c>
      <c r="X13" s="67">
        <v>2869</v>
      </c>
      <c r="Y13" s="67">
        <v>183</v>
      </c>
      <c r="Z13" s="67">
        <v>4471061</v>
      </c>
      <c r="AA13" s="67">
        <v>152919</v>
      </c>
      <c r="AB13" s="68">
        <v>4623980</v>
      </c>
    </row>
    <row r="14" spans="1:28" ht="24" customHeight="1" x14ac:dyDescent="0.2">
      <c r="A14" s="66">
        <v>6</v>
      </c>
      <c r="B14" s="247" t="s">
        <v>33</v>
      </c>
      <c r="C14" s="69">
        <v>3663219</v>
      </c>
      <c r="D14" s="67">
        <v>44348</v>
      </c>
      <c r="E14" s="67">
        <v>307</v>
      </c>
      <c r="F14" s="67">
        <v>30</v>
      </c>
      <c r="G14" s="67">
        <v>44685</v>
      </c>
      <c r="H14" s="67">
        <v>709</v>
      </c>
      <c r="I14" s="67">
        <v>0</v>
      </c>
      <c r="J14" s="68">
        <v>709</v>
      </c>
      <c r="K14" s="69">
        <v>445</v>
      </c>
      <c r="L14" s="168">
        <v>4627</v>
      </c>
      <c r="M14" s="67">
        <v>954</v>
      </c>
      <c r="N14" s="67">
        <v>353</v>
      </c>
      <c r="O14" s="68">
        <v>3714992</v>
      </c>
      <c r="P14" s="69">
        <v>79338</v>
      </c>
      <c r="Q14" s="67">
        <v>1534</v>
      </c>
      <c r="R14" s="67">
        <v>42746</v>
      </c>
      <c r="S14" s="67">
        <v>18522</v>
      </c>
      <c r="T14" s="67">
        <v>0</v>
      </c>
      <c r="U14" s="67">
        <v>142140</v>
      </c>
      <c r="V14" s="67">
        <v>656</v>
      </c>
      <c r="W14" s="67">
        <v>2842</v>
      </c>
      <c r="X14" s="67">
        <v>3545</v>
      </c>
      <c r="Y14" s="67">
        <v>0</v>
      </c>
      <c r="Z14" s="67">
        <v>3474176</v>
      </c>
      <c r="AA14" s="67">
        <v>91633</v>
      </c>
      <c r="AB14" s="68">
        <v>3565809</v>
      </c>
    </row>
    <row r="15" spans="1:28" ht="24" customHeight="1" x14ac:dyDescent="0.2">
      <c r="A15" s="66">
        <v>7</v>
      </c>
      <c r="B15" s="247" t="s">
        <v>34</v>
      </c>
      <c r="C15" s="69">
        <v>9341990</v>
      </c>
      <c r="D15" s="67">
        <v>112103</v>
      </c>
      <c r="E15" s="67">
        <v>3574</v>
      </c>
      <c r="F15" s="67">
        <v>1212</v>
      </c>
      <c r="G15" s="67">
        <v>116889</v>
      </c>
      <c r="H15" s="67">
        <v>2114</v>
      </c>
      <c r="I15" s="67">
        <v>0</v>
      </c>
      <c r="J15" s="68">
        <v>2114</v>
      </c>
      <c r="K15" s="69">
        <v>18030</v>
      </c>
      <c r="L15" s="168">
        <v>13249</v>
      </c>
      <c r="M15" s="67">
        <v>3254</v>
      </c>
      <c r="N15" s="67">
        <v>1703</v>
      </c>
      <c r="O15" s="68">
        <v>9497229</v>
      </c>
      <c r="P15" s="69">
        <v>156450</v>
      </c>
      <c r="Q15" s="67">
        <v>4094</v>
      </c>
      <c r="R15" s="67">
        <v>164608</v>
      </c>
      <c r="S15" s="67">
        <v>112178</v>
      </c>
      <c r="T15" s="67">
        <v>30</v>
      </c>
      <c r="U15" s="67">
        <v>437360</v>
      </c>
      <c r="V15" s="67">
        <v>1359</v>
      </c>
      <c r="W15" s="67">
        <v>7476</v>
      </c>
      <c r="X15" s="67">
        <v>7977</v>
      </c>
      <c r="Y15" s="67">
        <v>1144</v>
      </c>
      <c r="Z15" s="67">
        <v>8712313</v>
      </c>
      <c r="AA15" s="67">
        <v>329600</v>
      </c>
      <c r="AB15" s="68">
        <v>9041913</v>
      </c>
    </row>
    <row r="16" spans="1:28" ht="24" customHeight="1" x14ac:dyDescent="0.2">
      <c r="A16" s="66">
        <v>8</v>
      </c>
      <c r="B16" s="247" t="s">
        <v>35</v>
      </c>
      <c r="C16" s="69">
        <v>4010754</v>
      </c>
      <c r="D16" s="67">
        <v>41125</v>
      </c>
      <c r="E16" s="67">
        <v>1106</v>
      </c>
      <c r="F16" s="67">
        <v>1145</v>
      </c>
      <c r="G16" s="67">
        <v>43376</v>
      </c>
      <c r="H16" s="67">
        <v>109</v>
      </c>
      <c r="I16" s="67">
        <v>0</v>
      </c>
      <c r="J16" s="68">
        <v>109</v>
      </c>
      <c r="K16" s="69">
        <v>46780</v>
      </c>
      <c r="L16" s="168">
        <v>8379</v>
      </c>
      <c r="M16" s="67">
        <v>712</v>
      </c>
      <c r="N16" s="67">
        <v>302</v>
      </c>
      <c r="O16" s="68">
        <v>4110412</v>
      </c>
      <c r="P16" s="69">
        <v>76387</v>
      </c>
      <c r="Q16" s="67">
        <v>1670</v>
      </c>
      <c r="R16" s="67">
        <v>76956</v>
      </c>
      <c r="S16" s="67">
        <v>30051</v>
      </c>
      <c r="T16" s="67">
        <v>5</v>
      </c>
      <c r="U16" s="67">
        <v>185069</v>
      </c>
      <c r="V16" s="67">
        <v>797</v>
      </c>
      <c r="W16" s="67">
        <v>2499</v>
      </c>
      <c r="X16" s="67">
        <v>3100</v>
      </c>
      <c r="Y16" s="67">
        <v>207</v>
      </c>
      <c r="Z16" s="67">
        <v>3773793</v>
      </c>
      <c r="AA16" s="67">
        <v>144947</v>
      </c>
      <c r="AB16" s="68">
        <v>3918740</v>
      </c>
    </row>
    <row r="17" spans="1:28" ht="24" customHeight="1" x14ac:dyDescent="0.2">
      <c r="A17" s="66">
        <v>9</v>
      </c>
      <c r="B17" s="247" t="s">
        <v>36</v>
      </c>
      <c r="C17" s="69">
        <v>3440501</v>
      </c>
      <c r="D17" s="67">
        <v>16152</v>
      </c>
      <c r="E17" s="67">
        <v>1639</v>
      </c>
      <c r="F17" s="67">
        <v>0</v>
      </c>
      <c r="G17" s="67">
        <v>17791</v>
      </c>
      <c r="H17" s="67">
        <v>308</v>
      </c>
      <c r="I17" s="67">
        <v>0</v>
      </c>
      <c r="J17" s="68">
        <v>308</v>
      </c>
      <c r="K17" s="69">
        <v>1786</v>
      </c>
      <c r="L17" s="168">
        <v>2783</v>
      </c>
      <c r="M17" s="67">
        <v>1270</v>
      </c>
      <c r="N17" s="67">
        <v>153</v>
      </c>
      <c r="O17" s="68">
        <v>3464592</v>
      </c>
      <c r="P17" s="69">
        <v>66950</v>
      </c>
      <c r="Q17" s="67">
        <v>893</v>
      </c>
      <c r="R17" s="67">
        <v>51985</v>
      </c>
      <c r="S17" s="67">
        <v>30105</v>
      </c>
      <c r="T17" s="67">
        <v>134</v>
      </c>
      <c r="U17" s="67">
        <v>150067</v>
      </c>
      <c r="V17" s="67">
        <v>392</v>
      </c>
      <c r="W17" s="67">
        <v>2400</v>
      </c>
      <c r="X17" s="67">
        <v>2879</v>
      </c>
      <c r="Y17" s="67">
        <v>735</v>
      </c>
      <c r="Z17" s="67">
        <v>3200616</v>
      </c>
      <c r="AA17" s="67">
        <v>107503</v>
      </c>
      <c r="AB17" s="68">
        <v>3308119</v>
      </c>
    </row>
    <row r="18" spans="1:28" ht="24" customHeight="1" x14ac:dyDescent="0.2">
      <c r="A18" s="66">
        <v>10</v>
      </c>
      <c r="B18" s="247" t="s">
        <v>181</v>
      </c>
      <c r="C18" s="69">
        <v>1532023</v>
      </c>
      <c r="D18" s="67">
        <v>17669</v>
      </c>
      <c r="E18" s="67">
        <v>1510</v>
      </c>
      <c r="F18" s="67">
        <v>0</v>
      </c>
      <c r="G18" s="67">
        <v>19179</v>
      </c>
      <c r="H18" s="67">
        <v>136</v>
      </c>
      <c r="I18" s="67">
        <v>0</v>
      </c>
      <c r="J18" s="68">
        <v>136</v>
      </c>
      <c r="K18" s="69">
        <v>6243</v>
      </c>
      <c r="L18" s="168">
        <v>3439</v>
      </c>
      <c r="M18" s="67">
        <v>351</v>
      </c>
      <c r="N18" s="67">
        <v>273</v>
      </c>
      <c r="O18" s="68">
        <v>1561644</v>
      </c>
      <c r="P18" s="69">
        <v>31477</v>
      </c>
      <c r="Q18" s="67">
        <v>1119</v>
      </c>
      <c r="R18" s="67">
        <v>23938</v>
      </c>
      <c r="S18" s="67">
        <v>15395</v>
      </c>
      <c r="T18" s="67">
        <v>12</v>
      </c>
      <c r="U18" s="67">
        <v>71941</v>
      </c>
      <c r="V18" s="67">
        <v>222</v>
      </c>
      <c r="W18" s="67">
        <v>1327</v>
      </c>
      <c r="X18" s="67">
        <v>1040</v>
      </c>
      <c r="Y18" s="67">
        <v>0</v>
      </c>
      <c r="Z18" s="67">
        <v>1441111</v>
      </c>
      <c r="AA18" s="67">
        <v>46003</v>
      </c>
      <c r="AB18" s="68">
        <v>1487114</v>
      </c>
    </row>
    <row r="19" spans="1:28" ht="24" customHeight="1" x14ac:dyDescent="0.2">
      <c r="A19" s="66">
        <v>11</v>
      </c>
      <c r="B19" s="247" t="s">
        <v>182</v>
      </c>
      <c r="C19" s="69">
        <v>5948026</v>
      </c>
      <c r="D19" s="67">
        <v>72179</v>
      </c>
      <c r="E19" s="67">
        <v>3949</v>
      </c>
      <c r="F19" s="67">
        <v>602</v>
      </c>
      <c r="G19" s="67">
        <v>76730</v>
      </c>
      <c r="H19" s="67">
        <v>611</v>
      </c>
      <c r="I19" s="67">
        <v>0</v>
      </c>
      <c r="J19" s="68">
        <v>611</v>
      </c>
      <c r="K19" s="69">
        <v>762</v>
      </c>
      <c r="L19" s="168">
        <v>11744</v>
      </c>
      <c r="M19" s="67">
        <v>1198</v>
      </c>
      <c r="N19" s="67">
        <v>729</v>
      </c>
      <c r="O19" s="68">
        <v>6039800</v>
      </c>
      <c r="P19" s="69">
        <v>111085</v>
      </c>
      <c r="Q19" s="67">
        <v>2055</v>
      </c>
      <c r="R19" s="67">
        <v>94668</v>
      </c>
      <c r="S19" s="67">
        <v>58476</v>
      </c>
      <c r="T19" s="67">
        <v>61</v>
      </c>
      <c r="U19" s="67">
        <v>266345</v>
      </c>
      <c r="V19" s="67">
        <v>1036</v>
      </c>
      <c r="W19" s="67">
        <v>3614</v>
      </c>
      <c r="X19" s="67">
        <v>5088</v>
      </c>
      <c r="Y19" s="67">
        <v>55</v>
      </c>
      <c r="Z19" s="67">
        <v>5578797</v>
      </c>
      <c r="AA19" s="67">
        <v>184865</v>
      </c>
      <c r="AB19" s="68">
        <v>5763662</v>
      </c>
    </row>
    <row r="20" spans="1:28" ht="24" customHeight="1" x14ac:dyDescent="0.2">
      <c r="A20" s="66">
        <v>12</v>
      </c>
      <c r="B20" s="247" t="s">
        <v>183</v>
      </c>
      <c r="C20" s="69">
        <v>2278596</v>
      </c>
      <c r="D20" s="67">
        <v>21578</v>
      </c>
      <c r="E20" s="67">
        <v>1797</v>
      </c>
      <c r="F20" s="67">
        <v>252</v>
      </c>
      <c r="G20" s="67">
        <v>23627</v>
      </c>
      <c r="H20" s="67">
        <v>0</v>
      </c>
      <c r="I20" s="67">
        <v>0</v>
      </c>
      <c r="J20" s="68">
        <v>0</v>
      </c>
      <c r="K20" s="69">
        <v>6017</v>
      </c>
      <c r="L20" s="168">
        <v>3800</v>
      </c>
      <c r="M20" s="67">
        <v>375</v>
      </c>
      <c r="N20" s="67">
        <v>405</v>
      </c>
      <c r="O20" s="68">
        <v>2312820</v>
      </c>
      <c r="P20" s="69">
        <v>40933</v>
      </c>
      <c r="Q20" s="67">
        <v>941</v>
      </c>
      <c r="R20" s="67">
        <v>42994</v>
      </c>
      <c r="S20" s="67">
        <v>22474</v>
      </c>
      <c r="T20" s="67">
        <v>158</v>
      </c>
      <c r="U20" s="67">
        <v>107500</v>
      </c>
      <c r="V20" s="67">
        <v>413</v>
      </c>
      <c r="W20" s="67">
        <v>1908</v>
      </c>
      <c r="X20" s="67">
        <v>3391</v>
      </c>
      <c r="Y20" s="67">
        <v>0</v>
      </c>
      <c r="Z20" s="67">
        <v>2115525</v>
      </c>
      <c r="AA20" s="67">
        <v>84083</v>
      </c>
      <c r="AB20" s="68">
        <v>2199608</v>
      </c>
    </row>
    <row r="21" spans="1:28" ht="24" customHeight="1" x14ac:dyDescent="0.2">
      <c r="A21" s="70">
        <v>13</v>
      </c>
      <c r="B21" s="248" t="s">
        <v>198</v>
      </c>
      <c r="C21" s="69">
        <v>1094570</v>
      </c>
      <c r="D21" s="67">
        <v>10751</v>
      </c>
      <c r="E21" s="67">
        <v>0</v>
      </c>
      <c r="F21" s="67">
        <v>0</v>
      </c>
      <c r="G21" s="67">
        <v>10751</v>
      </c>
      <c r="H21" s="67">
        <v>0</v>
      </c>
      <c r="I21" s="67">
        <v>0</v>
      </c>
      <c r="J21" s="68">
        <v>0</v>
      </c>
      <c r="K21" s="69">
        <v>188</v>
      </c>
      <c r="L21" s="168">
        <v>948</v>
      </c>
      <c r="M21" s="67">
        <v>30</v>
      </c>
      <c r="N21" s="67">
        <v>6</v>
      </c>
      <c r="O21" s="68">
        <v>1106493</v>
      </c>
      <c r="P21" s="69">
        <v>25047</v>
      </c>
      <c r="Q21" s="67">
        <v>493</v>
      </c>
      <c r="R21" s="67">
        <v>10616</v>
      </c>
      <c r="S21" s="67">
        <v>6813</v>
      </c>
      <c r="T21" s="67">
        <v>0</v>
      </c>
      <c r="U21" s="67">
        <v>42969</v>
      </c>
      <c r="V21" s="67">
        <v>122</v>
      </c>
      <c r="W21" s="67">
        <v>403</v>
      </c>
      <c r="X21" s="67">
        <v>426</v>
      </c>
      <c r="Y21" s="67">
        <v>0</v>
      </c>
      <c r="Z21" s="67">
        <v>1037825</v>
      </c>
      <c r="AA21" s="67">
        <v>24748</v>
      </c>
      <c r="AB21" s="68">
        <v>1062573</v>
      </c>
    </row>
    <row r="22" spans="1:28" ht="24" customHeight="1" x14ac:dyDescent="0.2">
      <c r="A22" s="208">
        <v>14</v>
      </c>
      <c r="B22" s="249" t="s">
        <v>199</v>
      </c>
      <c r="C22" s="74">
        <v>4025355</v>
      </c>
      <c r="D22" s="72">
        <v>46182</v>
      </c>
      <c r="E22" s="72">
        <v>900</v>
      </c>
      <c r="F22" s="72">
        <v>0</v>
      </c>
      <c r="G22" s="72">
        <v>47082</v>
      </c>
      <c r="H22" s="72">
        <v>276</v>
      </c>
      <c r="I22" s="72">
        <v>0</v>
      </c>
      <c r="J22" s="73">
        <v>276</v>
      </c>
      <c r="K22" s="74">
        <v>857</v>
      </c>
      <c r="L22" s="169">
        <v>4490</v>
      </c>
      <c r="M22" s="72">
        <v>716</v>
      </c>
      <c r="N22" s="72">
        <v>248</v>
      </c>
      <c r="O22" s="73">
        <v>4079024</v>
      </c>
      <c r="P22" s="74">
        <v>56036</v>
      </c>
      <c r="Q22" s="72">
        <v>813</v>
      </c>
      <c r="R22" s="72">
        <v>45250</v>
      </c>
      <c r="S22" s="72">
        <v>84074</v>
      </c>
      <c r="T22" s="72">
        <v>151</v>
      </c>
      <c r="U22" s="72">
        <v>186324</v>
      </c>
      <c r="V22" s="72">
        <v>278</v>
      </c>
      <c r="W22" s="72">
        <v>2185</v>
      </c>
      <c r="X22" s="72">
        <v>3109</v>
      </c>
      <c r="Y22" s="72">
        <v>24</v>
      </c>
      <c r="Z22" s="72">
        <v>3793582</v>
      </c>
      <c r="AA22" s="72">
        <v>93522</v>
      </c>
      <c r="AB22" s="73">
        <v>3887104</v>
      </c>
    </row>
    <row r="23" spans="1:28" ht="24" customHeight="1" x14ac:dyDescent="0.2">
      <c r="A23" s="32"/>
      <c r="B23" s="40" t="s">
        <v>288</v>
      </c>
      <c r="C23" s="258">
        <f>SUM(C9:C22)</f>
        <v>93941072</v>
      </c>
      <c r="D23" s="75">
        <f>SUM(D9:D22)</f>
        <v>1031037</v>
      </c>
      <c r="E23" s="75">
        <f t="shared" ref="E23:AB23" si="0">SUM(E9:E22)</f>
        <v>76559</v>
      </c>
      <c r="F23" s="75">
        <f t="shared" si="0"/>
        <v>6217</v>
      </c>
      <c r="G23" s="75">
        <f t="shared" si="0"/>
        <v>1113813</v>
      </c>
      <c r="H23" s="75">
        <f t="shared" si="0"/>
        <v>20699</v>
      </c>
      <c r="I23" s="75">
        <f t="shared" si="0"/>
        <v>301</v>
      </c>
      <c r="J23" s="75">
        <f t="shared" si="0"/>
        <v>21000</v>
      </c>
      <c r="K23" s="75">
        <f t="shared" si="0"/>
        <v>167655</v>
      </c>
      <c r="L23" s="75">
        <f t="shared" si="0"/>
        <v>189925</v>
      </c>
      <c r="M23" s="75">
        <f t="shared" si="0"/>
        <v>23845</v>
      </c>
      <c r="N23" s="75">
        <f t="shared" si="0"/>
        <v>16817</v>
      </c>
      <c r="O23" s="75">
        <f>SUM(O9:O22)</f>
        <v>95474127</v>
      </c>
      <c r="P23" s="75">
        <f t="shared" si="0"/>
        <v>1616353</v>
      </c>
      <c r="Q23" s="75">
        <f t="shared" si="0"/>
        <v>65453</v>
      </c>
      <c r="R23" s="75">
        <f t="shared" si="0"/>
        <v>1444544</v>
      </c>
      <c r="S23" s="75">
        <f t="shared" si="0"/>
        <v>1170542</v>
      </c>
      <c r="T23" s="75">
        <f t="shared" si="0"/>
        <v>1672</v>
      </c>
      <c r="U23" s="75">
        <f t="shared" si="0"/>
        <v>4298564</v>
      </c>
      <c r="V23" s="75">
        <f t="shared" si="0"/>
        <v>11645</v>
      </c>
      <c r="W23" s="75">
        <f t="shared" si="0"/>
        <v>84231</v>
      </c>
      <c r="X23" s="75">
        <f t="shared" si="0"/>
        <v>89939</v>
      </c>
      <c r="Y23" s="75">
        <f t="shared" si="0"/>
        <v>2854</v>
      </c>
      <c r="Z23" s="75">
        <f t="shared" si="0"/>
        <v>88398584</v>
      </c>
      <c r="AA23" s="75">
        <f t="shared" si="0"/>
        <v>2588310</v>
      </c>
      <c r="AB23" s="75">
        <f t="shared" si="0"/>
        <v>90986894</v>
      </c>
    </row>
    <row r="24" spans="1:28" ht="24" customHeight="1" x14ac:dyDescent="0.2">
      <c r="A24" s="62">
        <v>15</v>
      </c>
      <c r="B24" s="250" t="s">
        <v>180</v>
      </c>
      <c r="C24" s="78">
        <v>1763252</v>
      </c>
      <c r="D24" s="76">
        <v>9178</v>
      </c>
      <c r="E24" s="76">
        <v>5997</v>
      </c>
      <c r="F24" s="76">
        <v>1213</v>
      </c>
      <c r="G24" s="76">
        <v>16388</v>
      </c>
      <c r="H24" s="76">
        <v>0</v>
      </c>
      <c r="I24" s="76">
        <v>2</v>
      </c>
      <c r="J24" s="77">
        <v>2</v>
      </c>
      <c r="K24" s="78">
        <v>7</v>
      </c>
      <c r="L24" s="171">
        <v>1418</v>
      </c>
      <c r="M24" s="76">
        <v>330</v>
      </c>
      <c r="N24" s="76">
        <v>661</v>
      </c>
      <c r="O24" s="77">
        <v>1782058</v>
      </c>
      <c r="P24" s="78">
        <v>29799</v>
      </c>
      <c r="Q24" s="76">
        <v>600</v>
      </c>
      <c r="R24" s="76">
        <v>29208</v>
      </c>
      <c r="S24" s="76">
        <v>18863</v>
      </c>
      <c r="T24" s="76">
        <v>71</v>
      </c>
      <c r="U24" s="76">
        <v>78541</v>
      </c>
      <c r="V24" s="76">
        <v>272</v>
      </c>
      <c r="W24" s="76">
        <v>982</v>
      </c>
      <c r="X24" s="76">
        <v>511</v>
      </c>
      <c r="Y24" s="76">
        <v>0</v>
      </c>
      <c r="Z24" s="76">
        <v>1645543</v>
      </c>
      <c r="AA24" s="76">
        <v>56209</v>
      </c>
      <c r="AB24" s="77">
        <v>1701752</v>
      </c>
    </row>
    <row r="25" spans="1:28" ht="24" customHeight="1" x14ac:dyDescent="0.2">
      <c r="A25" s="66">
        <v>16</v>
      </c>
      <c r="B25" s="251" t="s">
        <v>38</v>
      </c>
      <c r="C25" s="69">
        <v>986873</v>
      </c>
      <c r="D25" s="67">
        <v>4535</v>
      </c>
      <c r="E25" s="67">
        <v>0</v>
      </c>
      <c r="F25" s="67">
        <v>0</v>
      </c>
      <c r="G25" s="67">
        <v>4535</v>
      </c>
      <c r="H25" s="67">
        <v>0</v>
      </c>
      <c r="I25" s="67">
        <v>0</v>
      </c>
      <c r="J25" s="68">
        <v>0</v>
      </c>
      <c r="K25" s="69">
        <v>299</v>
      </c>
      <c r="L25" s="168">
        <v>1052</v>
      </c>
      <c r="M25" s="67">
        <v>139</v>
      </c>
      <c r="N25" s="67">
        <v>23</v>
      </c>
      <c r="O25" s="68">
        <v>992921</v>
      </c>
      <c r="P25" s="69">
        <v>21776</v>
      </c>
      <c r="Q25" s="67">
        <v>147</v>
      </c>
      <c r="R25" s="67">
        <v>15640</v>
      </c>
      <c r="S25" s="67">
        <v>4563</v>
      </c>
      <c r="T25" s="67">
        <v>0</v>
      </c>
      <c r="U25" s="67">
        <v>42126</v>
      </c>
      <c r="V25" s="67">
        <v>111</v>
      </c>
      <c r="W25" s="67">
        <v>482</v>
      </c>
      <c r="X25" s="67">
        <v>565</v>
      </c>
      <c r="Y25" s="67">
        <v>243</v>
      </c>
      <c r="Z25" s="67">
        <v>917841</v>
      </c>
      <c r="AA25" s="67">
        <v>31553</v>
      </c>
      <c r="AB25" s="68">
        <v>949394</v>
      </c>
    </row>
    <row r="26" spans="1:28" ht="24" customHeight="1" x14ac:dyDescent="0.2">
      <c r="A26" s="66">
        <v>17</v>
      </c>
      <c r="B26" s="251" t="s">
        <v>39</v>
      </c>
      <c r="C26" s="69">
        <v>484055</v>
      </c>
      <c r="D26" s="67">
        <v>4382</v>
      </c>
      <c r="E26" s="67">
        <v>0</v>
      </c>
      <c r="F26" s="67">
        <v>0</v>
      </c>
      <c r="G26" s="67">
        <v>4382</v>
      </c>
      <c r="H26" s="67">
        <v>0</v>
      </c>
      <c r="I26" s="67">
        <v>0</v>
      </c>
      <c r="J26" s="68">
        <v>0</v>
      </c>
      <c r="K26" s="69">
        <v>0</v>
      </c>
      <c r="L26" s="168">
        <v>224</v>
      </c>
      <c r="M26" s="67">
        <v>381</v>
      </c>
      <c r="N26" s="67">
        <v>30</v>
      </c>
      <c r="O26" s="68">
        <v>489072</v>
      </c>
      <c r="P26" s="69">
        <v>12284</v>
      </c>
      <c r="Q26" s="67">
        <v>134</v>
      </c>
      <c r="R26" s="67">
        <v>3010</v>
      </c>
      <c r="S26" s="67">
        <v>1542</v>
      </c>
      <c r="T26" s="67">
        <v>0</v>
      </c>
      <c r="U26" s="67">
        <v>16970</v>
      </c>
      <c r="V26" s="67">
        <v>98</v>
      </c>
      <c r="W26" s="67">
        <v>792</v>
      </c>
      <c r="X26" s="67">
        <v>571</v>
      </c>
      <c r="Y26" s="67">
        <v>0</v>
      </c>
      <c r="Z26" s="67">
        <v>463384</v>
      </c>
      <c r="AA26" s="67">
        <v>7257</v>
      </c>
      <c r="AB26" s="68">
        <v>470641</v>
      </c>
    </row>
    <row r="27" spans="1:28" ht="24" customHeight="1" x14ac:dyDescent="0.2">
      <c r="A27" s="66">
        <v>18</v>
      </c>
      <c r="B27" s="251" t="s">
        <v>40</v>
      </c>
      <c r="C27" s="69">
        <v>569610</v>
      </c>
      <c r="D27" s="67">
        <v>800</v>
      </c>
      <c r="E27" s="67">
        <v>0</v>
      </c>
      <c r="F27" s="67">
        <v>804</v>
      </c>
      <c r="G27" s="67">
        <v>1604</v>
      </c>
      <c r="H27" s="67">
        <v>0</v>
      </c>
      <c r="I27" s="67">
        <v>0</v>
      </c>
      <c r="J27" s="68">
        <v>0</v>
      </c>
      <c r="K27" s="69">
        <v>425</v>
      </c>
      <c r="L27" s="168">
        <v>136</v>
      </c>
      <c r="M27" s="67">
        <v>19</v>
      </c>
      <c r="N27" s="67">
        <v>3</v>
      </c>
      <c r="O27" s="68">
        <v>571797</v>
      </c>
      <c r="P27" s="69">
        <v>11264</v>
      </c>
      <c r="Q27" s="67">
        <v>94</v>
      </c>
      <c r="R27" s="67">
        <v>9268</v>
      </c>
      <c r="S27" s="67">
        <v>4626</v>
      </c>
      <c r="T27" s="67">
        <v>0</v>
      </c>
      <c r="U27" s="67">
        <v>25252</v>
      </c>
      <c r="V27" s="67">
        <v>64</v>
      </c>
      <c r="W27" s="67">
        <v>203</v>
      </c>
      <c r="X27" s="67">
        <v>189</v>
      </c>
      <c r="Y27" s="67">
        <v>0</v>
      </c>
      <c r="Z27" s="67">
        <v>528489</v>
      </c>
      <c r="AA27" s="67">
        <v>17600</v>
      </c>
      <c r="AB27" s="68">
        <v>546089</v>
      </c>
    </row>
    <row r="28" spans="1:28" ht="24" customHeight="1" x14ac:dyDescent="0.2">
      <c r="A28" s="66">
        <v>19</v>
      </c>
      <c r="B28" s="251" t="s">
        <v>41</v>
      </c>
      <c r="C28" s="69">
        <v>705418</v>
      </c>
      <c r="D28" s="67">
        <v>2028</v>
      </c>
      <c r="E28" s="67">
        <v>0</v>
      </c>
      <c r="F28" s="67">
        <v>0</v>
      </c>
      <c r="G28" s="67">
        <v>2028</v>
      </c>
      <c r="H28" s="67">
        <v>38</v>
      </c>
      <c r="I28" s="67">
        <v>0</v>
      </c>
      <c r="J28" s="68">
        <v>38</v>
      </c>
      <c r="K28" s="69">
        <v>0</v>
      </c>
      <c r="L28" s="168">
        <v>2502</v>
      </c>
      <c r="M28" s="67">
        <v>166</v>
      </c>
      <c r="N28" s="67">
        <v>200</v>
      </c>
      <c r="O28" s="68">
        <v>710352</v>
      </c>
      <c r="P28" s="69">
        <v>14604</v>
      </c>
      <c r="Q28" s="67">
        <v>203</v>
      </c>
      <c r="R28" s="67">
        <v>14043</v>
      </c>
      <c r="S28" s="67">
        <v>4221</v>
      </c>
      <c r="T28" s="67">
        <v>0</v>
      </c>
      <c r="U28" s="67">
        <v>33071</v>
      </c>
      <c r="V28" s="67">
        <v>98</v>
      </c>
      <c r="W28" s="67">
        <v>591</v>
      </c>
      <c r="X28" s="67">
        <v>2489</v>
      </c>
      <c r="Y28" s="67">
        <v>43</v>
      </c>
      <c r="Z28" s="67">
        <v>647208</v>
      </c>
      <c r="AA28" s="67">
        <v>26852</v>
      </c>
      <c r="AB28" s="68">
        <v>674060</v>
      </c>
    </row>
    <row r="29" spans="1:28" ht="24" customHeight="1" x14ac:dyDescent="0.2">
      <c r="A29" s="66">
        <v>20</v>
      </c>
      <c r="B29" s="251" t="s">
        <v>42</v>
      </c>
      <c r="C29" s="69">
        <v>2089075</v>
      </c>
      <c r="D29" s="67">
        <v>28307</v>
      </c>
      <c r="E29" s="67">
        <v>174</v>
      </c>
      <c r="F29" s="67">
        <v>534</v>
      </c>
      <c r="G29" s="67">
        <v>29015</v>
      </c>
      <c r="H29" s="67">
        <v>20</v>
      </c>
      <c r="I29" s="67">
        <v>0</v>
      </c>
      <c r="J29" s="68">
        <v>20</v>
      </c>
      <c r="K29" s="69">
        <v>1343</v>
      </c>
      <c r="L29" s="168">
        <v>3703</v>
      </c>
      <c r="M29" s="67">
        <v>564</v>
      </c>
      <c r="N29" s="67">
        <v>294</v>
      </c>
      <c r="O29" s="68">
        <v>2124014</v>
      </c>
      <c r="P29" s="69">
        <v>37318</v>
      </c>
      <c r="Q29" s="67">
        <v>3169</v>
      </c>
      <c r="R29" s="67">
        <v>34643</v>
      </c>
      <c r="S29" s="67">
        <v>22894</v>
      </c>
      <c r="T29" s="67">
        <v>0</v>
      </c>
      <c r="U29" s="67">
        <v>98024</v>
      </c>
      <c r="V29" s="67">
        <v>121</v>
      </c>
      <c r="W29" s="67">
        <v>2126</v>
      </c>
      <c r="X29" s="67">
        <v>2945</v>
      </c>
      <c r="Y29" s="67">
        <v>63</v>
      </c>
      <c r="Z29" s="67">
        <v>1952060</v>
      </c>
      <c r="AA29" s="67">
        <v>68675</v>
      </c>
      <c r="AB29" s="68">
        <v>2020735</v>
      </c>
    </row>
    <row r="30" spans="1:28" ht="24" customHeight="1" x14ac:dyDescent="0.2">
      <c r="A30" s="66">
        <v>21</v>
      </c>
      <c r="B30" s="251" t="s">
        <v>43</v>
      </c>
      <c r="C30" s="69">
        <v>1319235</v>
      </c>
      <c r="D30" s="67">
        <v>17667</v>
      </c>
      <c r="E30" s="67">
        <v>1137</v>
      </c>
      <c r="F30" s="67">
        <v>0</v>
      </c>
      <c r="G30" s="67">
        <v>18804</v>
      </c>
      <c r="H30" s="67">
        <v>132</v>
      </c>
      <c r="I30" s="67">
        <v>0</v>
      </c>
      <c r="J30" s="68">
        <v>132</v>
      </c>
      <c r="K30" s="69">
        <v>2468</v>
      </c>
      <c r="L30" s="168">
        <v>2393</v>
      </c>
      <c r="M30" s="67">
        <v>466</v>
      </c>
      <c r="N30" s="67">
        <v>141</v>
      </c>
      <c r="O30" s="68">
        <v>1343639</v>
      </c>
      <c r="P30" s="69">
        <v>25201</v>
      </c>
      <c r="Q30" s="67">
        <v>695</v>
      </c>
      <c r="R30" s="67">
        <v>24219</v>
      </c>
      <c r="S30" s="67">
        <v>14186</v>
      </c>
      <c r="T30" s="67">
        <v>0</v>
      </c>
      <c r="U30" s="67">
        <v>64301</v>
      </c>
      <c r="V30" s="67">
        <v>183</v>
      </c>
      <c r="W30" s="67">
        <v>1738</v>
      </c>
      <c r="X30" s="67">
        <v>862</v>
      </c>
      <c r="Y30" s="67">
        <v>0</v>
      </c>
      <c r="Z30" s="67">
        <v>1231169</v>
      </c>
      <c r="AA30" s="67">
        <v>45386</v>
      </c>
      <c r="AB30" s="68">
        <v>1276555</v>
      </c>
    </row>
    <row r="31" spans="1:28" ht="24" customHeight="1" x14ac:dyDescent="0.2">
      <c r="A31" s="66">
        <v>22</v>
      </c>
      <c r="B31" s="251" t="s">
        <v>44</v>
      </c>
      <c r="C31" s="69">
        <v>455009</v>
      </c>
      <c r="D31" s="67">
        <v>1041</v>
      </c>
      <c r="E31" s="67">
        <v>0</v>
      </c>
      <c r="F31" s="67">
        <v>0</v>
      </c>
      <c r="G31" s="67">
        <v>1041</v>
      </c>
      <c r="H31" s="67">
        <v>748</v>
      </c>
      <c r="I31" s="67">
        <v>0</v>
      </c>
      <c r="J31" s="68">
        <v>748</v>
      </c>
      <c r="K31" s="69">
        <v>39</v>
      </c>
      <c r="L31" s="168">
        <v>462</v>
      </c>
      <c r="M31" s="67">
        <v>98</v>
      </c>
      <c r="N31" s="67">
        <v>94</v>
      </c>
      <c r="O31" s="68">
        <v>457491</v>
      </c>
      <c r="P31" s="69">
        <v>11146</v>
      </c>
      <c r="Q31" s="67">
        <v>15</v>
      </c>
      <c r="R31" s="67">
        <v>3976</v>
      </c>
      <c r="S31" s="67">
        <v>3084</v>
      </c>
      <c r="T31" s="67">
        <v>0</v>
      </c>
      <c r="U31" s="67">
        <v>18221</v>
      </c>
      <c r="V31" s="67">
        <v>75</v>
      </c>
      <c r="W31" s="67">
        <v>202</v>
      </c>
      <c r="X31" s="67">
        <v>699</v>
      </c>
      <c r="Y31" s="67">
        <v>0</v>
      </c>
      <c r="Z31" s="67">
        <v>430796</v>
      </c>
      <c r="AA31" s="67">
        <v>7498</v>
      </c>
      <c r="AB31" s="68">
        <v>438294</v>
      </c>
    </row>
    <row r="32" spans="1:28" ht="24" customHeight="1" x14ac:dyDescent="0.2">
      <c r="A32" s="66">
        <v>23</v>
      </c>
      <c r="B32" s="251" t="s">
        <v>45</v>
      </c>
      <c r="C32" s="69">
        <v>1758507</v>
      </c>
      <c r="D32" s="67">
        <v>19533</v>
      </c>
      <c r="E32" s="67">
        <v>2500</v>
      </c>
      <c r="F32" s="67">
        <v>0</v>
      </c>
      <c r="G32" s="67">
        <v>22033</v>
      </c>
      <c r="H32" s="67">
        <v>230</v>
      </c>
      <c r="I32" s="67">
        <v>0</v>
      </c>
      <c r="J32" s="68">
        <v>230</v>
      </c>
      <c r="K32" s="69">
        <v>2082</v>
      </c>
      <c r="L32" s="168">
        <v>3644</v>
      </c>
      <c r="M32" s="67">
        <v>183</v>
      </c>
      <c r="N32" s="67">
        <v>320</v>
      </c>
      <c r="O32" s="68">
        <v>1786999</v>
      </c>
      <c r="P32" s="69">
        <v>28796</v>
      </c>
      <c r="Q32" s="67">
        <v>783</v>
      </c>
      <c r="R32" s="67">
        <v>21615</v>
      </c>
      <c r="S32" s="67">
        <v>24192</v>
      </c>
      <c r="T32" s="67">
        <v>0</v>
      </c>
      <c r="U32" s="67">
        <v>75386</v>
      </c>
      <c r="V32" s="67">
        <v>127</v>
      </c>
      <c r="W32" s="67">
        <v>1287</v>
      </c>
      <c r="X32" s="67">
        <v>1397</v>
      </c>
      <c r="Y32" s="67">
        <v>0</v>
      </c>
      <c r="Z32" s="67">
        <v>1663527</v>
      </c>
      <c r="AA32" s="67">
        <v>45275</v>
      </c>
      <c r="AB32" s="68">
        <v>1708802</v>
      </c>
    </row>
    <row r="33" spans="1:28" ht="24" customHeight="1" x14ac:dyDescent="0.2">
      <c r="A33" s="66">
        <v>24</v>
      </c>
      <c r="B33" s="251" t="s">
        <v>46</v>
      </c>
      <c r="C33" s="69">
        <v>947660</v>
      </c>
      <c r="D33" s="67">
        <v>19118</v>
      </c>
      <c r="E33" s="67">
        <v>2139</v>
      </c>
      <c r="F33" s="67">
        <v>46</v>
      </c>
      <c r="G33" s="67">
        <v>21303</v>
      </c>
      <c r="H33" s="67">
        <v>12</v>
      </c>
      <c r="I33" s="67">
        <v>0</v>
      </c>
      <c r="J33" s="68">
        <v>12</v>
      </c>
      <c r="K33" s="69">
        <v>849</v>
      </c>
      <c r="L33" s="168">
        <v>1697</v>
      </c>
      <c r="M33" s="67">
        <v>128</v>
      </c>
      <c r="N33" s="67">
        <v>18</v>
      </c>
      <c r="O33" s="68">
        <v>971667</v>
      </c>
      <c r="P33" s="69">
        <v>23236</v>
      </c>
      <c r="Q33" s="67">
        <v>653</v>
      </c>
      <c r="R33" s="67">
        <v>8340</v>
      </c>
      <c r="S33" s="67">
        <v>7100</v>
      </c>
      <c r="T33" s="67">
        <v>2</v>
      </c>
      <c r="U33" s="67">
        <v>39331</v>
      </c>
      <c r="V33" s="67">
        <v>172</v>
      </c>
      <c r="W33" s="67">
        <v>1008</v>
      </c>
      <c r="X33" s="67">
        <v>1200</v>
      </c>
      <c r="Y33" s="67">
        <v>0</v>
      </c>
      <c r="Z33" s="67">
        <v>911887</v>
      </c>
      <c r="AA33" s="67">
        <v>18069</v>
      </c>
      <c r="AB33" s="68">
        <v>929956</v>
      </c>
    </row>
    <row r="34" spans="1:28" ht="24" customHeight="1" x14ac:dyDescent="0.2">
      <c r="A34" s="70">
        <v>25</v>
      </c>
      <c r="B34" s="252" t="s">
        <v>202</v>
      </c>
      <c r="C34" s="74">
        <v>624362</v>
      </c>
      <c r="D34" s="72">
        <v>1813</v>
      </c>
      <c r="E34" s="72">
        <v>0</v>
      </c>
      <c r="F34" s="72">
        <v>0</v>
      </c>
      <c r="G34" s="72">
        <v>1813</v>
      </c>
      <c r="H34" s="72">
        <v>199</v>
      </c>
      <c r="I34" s="72">
        <v>0</v>
      </c>
      <c r="J34" s="73">
        <v>199</v>
      </c>
      <c r="K34" s="382">
        <v>13</v>
      </c>
      <c r="L34" s="400">
        <v>1306</v>
      </c>
      <c r="M34" s="123">
        <v>347</v>
      </c>
      <c r="N34" s="72">
        <v>182</v>
      </c>
      <c r="O34" s="73">
        <v>628222</v>
      </c>
      <c r="P34" s="74">
        <v>16450</v>
      </c>
      <c r="Q34" s="72">
        <v>39</v>
      </c>
      <c r="R34" s="72">
        <v>6369</v>
      </c>
      <c r="S34" s="72">
        <v>2676</v>
      </c>
      <c r="T34" s="72">
        <v>0</v>
      </c>
      <c r="U34" s="72">
        <v>25534</v>
      </c>
      <c r="V34" s="72">
        <v>174</v>
      </c>
      <c r="W34" s="72">
        <v>465</v>
      </c>
      <c r="X34" s="72">
        <v>523</v>
      </c>
      <c r="Y34" s="72">
        <v>0</v>
      </c>
      <c r="Z34" s="72">
        <v>588868</v>
      </c>
      <c r="AA34" s="72">
        <v>12658</v>
      </c>
      <c r="AB34" s="73">
        <v>601526</v>
      </c>
    </row>
    <row r="35" spans="1:28" ht="24" customHeight="1" x14ac:dyDescent="0.2">
      <c r="A35" s="79"/>
      <c r="B35" s="253" t="s">
        <v>289</v>
      </c>
      <c r="C35" s="258">
        <f t="shared" ref="C35:N35" si="1">SUM(C24:C34)</f>
        <v>11703056</v>
      </c>
      <c r="D35" s="75">
        <f t="shared" si="1"/>
        <v>108402</v>
      </c>
      <c r="E35" s="75">
        <f t="shared" si="1"/>
        <v>11947</v>
      </c>
      <c r="F35" s="75">
        <f t="shared" si="1"/>
        <v>2597</v>
      </c>
      <c r="G35" s="75">
        <f t="shared" si="1"/>
        <v>122946</v>
      </c>
      <c r="H35" s="75">
        <f t="shared" si="1"/>
        <v>1379</v>
      </c>
      <c r="I35" s="75">
        <f t="shared" si="1"/>
        <v>2</v>
      </c>
      <c r="J35" s="239">
        <f t="shared" si="1"/>
        <v>1381</v>
      </c>
      <c r="K35" s="258">
        <f t="shared" si="1"/>
        <v>7525</v>
      </c>
      <c r="L35" s="170">
        <f>SUM(L24:L34)</f>
        <v>18537</v>
      </c>
      <c r="M35" s="75">
        <f t="shared" si="1"/>
        <v>2821</v>
      </c>
      <c r="N35" s="75">
        <f t="shared" si="1"/>
        <v>1966</v>
      </c>
      <c r="O35" s="239">
        <f>SUM(O24:O34)</f>
        <v>11858232</v>
      </c>
      <c r="P35" s="258">
        <f t="shared" ref="P35:AB35" si="2">SUM(P24:P34)</f>
        <v>231874</v>
      </c>
      <c r="Q35" s="75">
        <f t="shared" si="2"/>
        <v>6532</v>
      </c>
      <c r="R35" s="75">
        <f t="shared" si="2"/>
        <v>170331</v>
      </c>
      <c r="S35" s="75">
        <f t="shared" si="2"/>
        <v>107947</v>
      </c>
      <c r="T35" s="75">
        <f t="shared" si="2"/>
        <v>73</v>
      </c>
      <c r="U35" s="75">
        <f t="shared" si="2"/>
        <v>516757</v>
      </c>
      <c r="V35" s="75">
        <f t="shared" si="2"/>
        <v>1495</v>
      </c>
      <c r="W35" s="75">
        <f t="shared" si="2"/>
        <v>9876</v>
      </c>
      <c r="X35" s="75">
        <f t="shared" si="2"/>
        <v>11951</v>
      </c>
      <c r="Y35" s="75">
        <f t="shared" si="2"/>
        <v>349</v>
      </c>
      <c r="Z35" s="75">
        <f t="shared" si="2"/>
        <v>10980772</v>
      </c>
      <c r="AA35" s="75">
        <f t="shared" si="2"/>
        <v>337032</v>
      </c>
      <c r="AB35" s="239">
        <f t="shared" si="2"/>
        <v>11317804</v>
      </c>
    </row>
    <row r="36" spans="1:28" ht="24" customHeight="1" thickBot="1" x14ac:dyDescent="0.2">
      <c r="A36" s="80"/>
      <c r="B36" s="254" t="s">
        <v>47</v>
      </c>
      <c r="C36" s="259">
        <f t="shared" ref="C36:AB36" si="3">SUM(C23,C35)</f>
        <v>105644128</v>
      </c>
      <c r="D36" s="81">
        <f t="shared" si="3"/>
        <v>1139439</v>
      </c>
      <c r="E36" s="81">
        <f t="shared" si="3"/>
        <v>88506</v>
      </c>
      <c r="F36" s="81">
        <f t="shared" si="3"/>
        <v>8814</v>
      </c>
      <c r="G36" s="81">
        <f t="shared" si="3"/>
        <v>1236759</v>
      </c>
      <c r="H36" s="81">
        <f t="shared" si="3"/>
        <v>22078</v>
      </c>
      <c r="I36" s="81">
        <f t="shared" si="3"/>
        <v>303</v>
      </c>
      <c r="J36" s="240">
        <f t="shared" si="3"/>
        <v>22381</v>
      </c>
      <c r="K36" s="259">
        <f>SUM(K23,K35)</f>
        <v>175180</v>
      </c>
      <c r="L36" s="242">
        <f>SUM(L23+L35)</f>
        <v>208462</v>
      </c>
      <c r="M36" s="81">
        <f t="shared" si="3"/>
        <v>26666</v>
      </c>
      <c r="N36" s="81">
        <f t="shared" si="3"/>
        <v>18783</v>
      </c>
      <c r="O36" s="240">
        <f t="shared" si="3"/>
        <v>107332359</v>
      </c>
      <c r="P36" s="259">
        <f t="shared" si="3"/>
        <v>1848227</v>
      </c>
      <c r="Q36" s="81">
        <f t="shared" si="3"/>
        <v>71985</v>
      </c>
      <c r="R36" s="81">
        <f t="shared" si="3"/>
        <v>1614875</v>
      </c>
      <c r="S36" s="81">
        <f t="shared" si="3"/>
        <v>1278489</v>
      </c>
      <c r="T36" s="81">
        <f t="shared" si="3"/>
        <v>1745</v>
      </c>
      <c r="U36" s="81">
        <f t="shared" si="3"/>
        <v>4815321</v>
      </c>
      <c r="V36" s="81">
        <f t="shared" si="3"/>
        <v>13140</v>
      </c>
      <c r="W36" s="81">
        <f t="shared" si="3"/>
        <v>94107</v>
      </c>
      <c r="X36" s="81">
        <f t="shared" si="3"/>
        <v>101890</v>
      </c>
      <c r="Y36" s="81">
        <f t="shared" si="3"/>
        <v>3203</v>
      </c>
      <c r="Z36" s="81">
        <f t="shared" si="3"/>
        <v>99379356</v>
      </c>
      <c r="AA36" s="81">
        <f t="shared" si="3"/>
        <v>2925342</v>
      </c>
      <c r="AB36" s="240">
        <f t="shared" si="3"/>
        <v>102304698</v>
      </c>
    </row>
    <row r="38" spans="1:28" x14ac:dyDescent="0.15">
      <c r="B38" s="157" t="s">
        <v>447</v>
      </c>
      <c r="C38" s="7">
        <f>SUM(C9:C22,C24:C34)</f>
        <v>105644128</v>
      </c>
      <c r="D38" s="7">
        <f>SUM(D9:D22,D24:D34)</f>
        <v>1139439</v>
      </c>
      <c r="E38" s="7">
        <f>SUM(E9:E22,E24:E34)</f>
        <v>88506</v>
      </c>
      <c r="F38" s="7">
        <f>SUM(F9:F22,F24:F34)</f>
        <v>8814</v>
      </c>
      <c r="G38" s="7">
        <f>SUM(D38:F38)</f>
        <v>1236759</v>
      </c>
      <c r="H38" s="7">
        <f>SUM(H9:H22,H24:H34)</f>
        <v>22078</v>
      </c>
      <c r="I38" s="7">
        <f>SUM(I9:I22,I24:I34)</f>
        <v>303</v>
      </c>
      <c r="J38" s="7">
        <f>SUM(H38:I38)</f>
        <v>22381</v>
      </c>
      <c r="K38" s="7">
        <f>SUM(K9:K22,K24:K34)</f>
        <v>175180</v>
      </c>
      <c r="M38" s="7">
        <f>SUM(M9:M22,M24:M34)</f>
        <v>26666</v>
      </c>
      <c r="N38" s="7">
        <f>SUM(N9:N22,N24:N34)</f>
        <v>18783</v>
      </c>
      <c r="O38" s="7">
        <f>SUM(C38,G38,J38,K38:N38)</f>
        <v>107123897</v>
      </c>
      <c r="P38" s="7">
        <f>SUM(P9:P22,P24:P34)</f>
        <v>1848227</v>
      </c>
      <c r="Q38" s="7">
        <f>SUM(Q9:Q22,Q24:Q34)</f>
        <v>71985</v>
      </c>
      <c r="R38" s="7">
        <f>SUM(R9:R22,R24:R34)</f>
        <v>1614875</v>
      </c>
      <c r="S38" s="7">
        <f>SUM(S9:S22,S24:S34)</f>
        <v>1278489</v>
      </c>
      <c r="T38" s="7">
        <f>SUM(T9:T22,T24:T34)</f>
        <v>1745</v>
      </c>
      <c r="U38" s="7">
        <f>SUM(P38:T38)</f>
        <v>4815321</v>
      </c>
      <c r="V38" s="7">
        <f t="shared" ref="V38:AA38" si="4">SUM(V9:V22,V24:V34)</f>
        <v>13140</v>
      </c>
      <c r="W38" s="7">
        <f t="shared" si="4"/>
        <v>94107</v>
      </c>
      <c r="X38" s="7">
        <f t="shared" si="4"/>
        <v>101890</v>
      </c>
      <c r="Y38" s="7">
        <f t="shared" si="4"/>
        <v>3203</v>
      </c>
      <c r="Z38" s="7">
        <f t="shared" si="4"/>
        <v>99379356</v>
      </c>
      <c r="AA38" s="7">
        <f t="shared" si="4"/>
        <v>2925342</v>
      </c>
      <c r="AB38" s="7">
        <f>SUM(Z38:AA38)</f>
        <v>102304698</v>
      </c>
    </row>
    <row r="39" spans="1:28" x14ac:dyDescent="0.15">
      <c r="C39" s="7">
        <f>C36-C38</f>
        <v>0</v>
      </c>
      <c r="D39" s="7">
        <f t="shared" ref="D39:AB39" si="5">D36-D38</f>
        <v>0</v>
      </c>
      <c r="E39" s="7">
        <f t="shared" si="5"/>
        <v>0</v>
      </c>
      <c r="F39" s="7">
        <f t="shared" si="5"/>
        <v>0</v>
      </c>
      <c r="G39" s="7">
        <f t="shared" si="5"/>
        <v>0</v>
      </c>
      <c r="H39" s="7">
        <f t="shared" si="5"/>
        <v>0</v>
      </c>
      <c r="I39" s="7">
        <f t="shared" si="5"/>
        <v>0</v>
      </c>
      <c r="J39" s="7">
        <f t="shared" si="5"/>
        <v>0</v>
      </c>
      <c r="K39" s="7">
        <f>K36-K38</f>
        <v>0</v>
      </c>
      <c r="M39" s="7">
        <f t="shared" si="5"/>
        <v>0</v>
      </c>
      <c r="N39" s="7">
        <f t="shared" si="5"/>
        <v>0</v>
      </c>
      <c r="O39" s="7">
        <f t="shared" si="5"/>
        <v>208462</v>
      </c>
      <c r="P39" s="7">
        <f t="shared" si="5"/>
        <v>0</v>
      </c>
      <c r="Q39" s="7">
        <f t="shared" si="5"/>
        <v>0</v>
      </c>
      <c r="R39" s="7">
        <f t="shared" si="5"/>
        <v>0</v>
      </c>
      <c r="S39" s="7">
        <f t="shared" si="5"/>
        <v>0</v>
      </c>
      <c r="T39" s="7">
        <f t="shared" si="5"/>
        <v>0</v>
      </c>
      <c r="U39" s="7">
        <f t="shared" si="5"/>
        <v>0</v>
      </c>
      <c r="V39" s="7">
        <f t="shared" si="5"/>
        <v>0</v>
      </c>
      <c r="W39" s="7">
        <f t="shared" si="5"/>
        <v>0</v>
      </c>
      <c r="X39" s="7">
        <f t="shared" si="5"/>
        <v>0</v>
      </c>
      <c r="Y39" s="7">
        <f t="shared" si="5"/>
        <v>0</v>
      </c>
      <c r="Z39" s="7">
        <f t="shared" si="5"/>
        <v>0</v>
      </c>
      <c r="AA39" s="7">
        <f t="shared" si="5"/>
        <v>0</v>
      </c>
      <c r="AB39" s="7">
        <f t="shared" si="5"/>
        <v>0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O39"/>
  <sheetViews>
    <sheetView view="pageBreakPreview" zoomScale="50" zoomScaleNormal="100" zoomScaleSheetLayoutView="50" workbookViewId="0">
      <pane xSplit="2" ySplit="8" topLeftCell="AA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7" width="18.625" style="7" customWidth="1"/>
    <col min="8" max="15" width="16.625" style="7" customWidth="1"/>
    <col min="16" max="22" width="22.125" style="7" customWidth="1"/>
    <col min="23" max="29" width="25.625" style="7" customWidth="1"/>
    <col min="30" max="34" width="20.125" style="7" customWidth="1"/>
    <col min="35" max="40" width="18.125" style="7" customWidth="1"/>
    <col min="41" max="16384" width="11" style="7"/>
  </cols>
  <sheetData>
    <row r="1" spans="1:40" ht="20.100000000000001" customHeight="1" x14ac:dyDescent="0.15"/>
    <row r="2" spans="1:40" ht="20.100000000000001" customHeight="1" x14ac:dyDescent="0.15">
      <c r="B2" s="25"/>
      <c r="C2" s="288" t="s">
        <v>623</v>
      </c>
      <c r="P2" s="288" t="str">
        <f>C2</f>
        <v>第１５表  平成３０年度分に係る所得控除等の人員等</v>
      </c>
      <c r="W2" s="288" t="str">
        <f>C2</f>
        <v>第１５表  平成３０年度分に係る所得控除等の人員等</v>
      </c>
      <c r="AE2" s="288" t="str">
        <f>C2</f>
        <v>第１５表  平成３０年度分に係る所得控除等の人員等</v>
      </c>
    </row>
    <row r="3" spans="1:40" s="26" customFormat="1" ht="20.100000000000001" customHeight="1" thickBot="1" x14ac:dyDescent="0.25">
      <c r="C3" s="289" t="s">
        <v>0</v>
      </c>
      <c r="O3" s="157" t="s">
        <v>1</v>
      </c>
      <c r="P3" s="289" t="s">
        <v>2</v>
      </c>
      <c r="V3" s="157" t="s">
        <v>1</v>
      </c>
      <c r="W3" s="289" t="s">
        <v>3</v>
      </c>
      <c r="X3" s="82"/>
      <c r="Y3" s="82"/>
      <c r="Z3" s="83"/>
      <c r="AA3" s="58"/>
      <c r="AB3" s="58"/>
      <c r="AD3" s="157" t="s">
        <v>300</v>
      </c>
      <c r="AE3" s="289" t="s">
        <v>81</v>
      </c>
      <c r="AF3" s="82"/>
      <c r="AG3" s="83"/>
      <c r="AH3" s="58"/>
      <c r="AI3" s="58"/>
      <c r="AJ3" s="35"/>
      <c r="AK3" s="35"/>
      <c r="AL3" s="35"/>
      <c r="AM3" s="35"/>
      <c r="AN3" s="157" t="s">
        <v>118</v>
      </c>
    </row>
    <row r="4" spans="1:40" ht="24" customHeight="1" x14ac:dyDescent="0.15">
      <c r="A4" s="27"/>
      <c r="B4" s="243"/>
      <c r="C4" s="141" t="s">
        <v>119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172"/>
      <c r="O4" s="174"/>
      <c r="P4" s="141" t="s">
        <v>120</v>
      </c>
      <c r="Q4" s="30"/>
      <c r="R4" s="30"/>
      <c r="S4" s="30"/>
      <c r="T4" s="30"/>
      <c r="U4" s="172"/>
      <c r="V4" s="174"/>
      <c r="W4" s="141" t="s">
        <v>120</v>
      </c>
      <c r="X4" s="30"/>
      <c r="Y4" s="30"/>
      <c r="Z4" s="29" t="s">
        <v>121</v>
      </c>
      <c r="AA4" s="30"/>
      <c r="AB4" s="30"/>
      <c r="AC4" s="328"/>
      <c r="AD4" s="274" t="s">
        <v>299</v>
      </c>
      <c r="AE4" s="131" t="s">
        <v>122</v>
      </c>
      <c r="AF4" s="28"/>
      <c r="AG4" s="129" t="s">
        <v>122</v>
      </c>
      <c r="AH4" s="28"/>
      <c r="AI4" s="383" t="s">
        <v>123</v>
      </c>
      <c r="AJ4" s="384"/>
      <c r="AK4" s="384"/>
      <c r="AL4" s="384"/>
      <c r="AM4" s="384"/>
      <c r="AN4" s="385"/>
    </row>
    <row r="5" spans="1:40" ht="24" customHeight="1" x14ac:dyDescent="0.2">
      <c r="A5" s="32"/>
      <c r="B5" s="244"/>
      <c r="C5" s="188"/>
      <c r="D5" s="185"/>
      <c r="E5" s="186"/>
      <c r="F5" s="185"/>
      <c r="G5" s="322" t="s">
        <v>124</v>
      </c>
      <c r="H5" s="178" t="s">
        <v>459</v>
      </c>
      <c r="I5" s="149"/>
      <c r="J5" s="149"/>
      <c r="K5" s="149"/>
      <c r="L5" s="149"/>
      <c r="M5" s="186"/>
      <c r="N5" s="200" t="s">
        <v>460</v>
      </c>
      <c r="O5" s="187"/>
      <c r="P5" s="188"/>
      <c r="Q5" s="185"/>
      <c r="R5" s="109"/>
      <c r="S5" s="185"/>
      <c r="T5" s="185"/>
      <c r="U5" s="189"/>
      <c r="V5" s="333"/>
      <c r="W5" s="190"/>
      <c r="X5" s="149"/>
      <c r="Y5" s="1"/>
      <c r="Z5" s="160"/>
      <c r="AA5" s="1"/>
      <c r="AB5" s="160" t="s">
        <v>125</v>
      </c>
      <c r="AC5" s="327"/>
      <c r="AD5" s="329" t="s">
        <v>193</v>
      </c>
      <c r="AE5" s="332" t="s">
        <v>126</v>
      </c>
      <c r="AF5" s="139"/>
      <c r="AG5" s="193" t="s">
        <v>436</v>
      </c>
      <c r="AH5" s="194"/>
      <c r="AI5" s="195"/>
      <c r="AJ5" s="195" t="s">
        <v>235</v>
      </c>
      <c r="AK5" s="195" t="s">
        <v>216</v>
      </c>
      <c r="AL5" s="196"/>
      <c r="AM5" s="195" t="s">
        <v>215</v>
      </c>
      <c r="AN5" s="197" t="s">
        <v>271</v>
      </c>
    </row>
    <row r="6" spans="1:40" ht="24" customHeight="1" x14ac:dyDescent="0.2">
      <c r="A6" s="42" t="s">
        <v>9</v>
      </c>
      <c r="B6" s="245"/>
      <c r="C6" s="154" t="s">
        <v>424</v>
      </c>
      <c r="D6" s="47" t="s">
        <v>425</v>
      </c>
      <c r="E6" s="416" t="s">
        <v>589</v>
      </c>
      <c r="F6" s="47" t="s">
        <v>426</v>
      </c>
      <c r="G6" s="323" t="s">
        <v>127</v>
      </c>
      <c r="H6" s="151" t="s">
        <v>214</v>
      </c>
      <c r="I6" s="319" t="s">
        <v>448</v>
      </c>
      <c r="J6" s="319" t="s">
        <v>448</v>
      </c>
      <c r="K6" s="319" t="s">
        <v>448</v>
      </c>
      <c r="L6" s="319" t="s">
        <v>448</v>
      </c>
      <c r="M6" s="320" t="s">
        <v>448</v>
      </c>
      <c r="N6" s="47" t="s">
        <v>214</v>
      </c>
      <c r="O6" s="162" t="s">
        <v>128</v>
      </c>
      <c r="P6" s="154" t="s">
        <v>427</v>
      </c>
      <c r="Q6" s="47" t="s">
        <v>429</v>
      </c>
      <c r="R6" s="47" t="s">
        <v>430</v>
      </c>
      <c r="S6" s="47" t="s">
        <v>431</v>
      </c>
      <c r="T6" s="47" t="s">
        <v>432</v>
      </c>
      <c r="U6" s="47" t="s">
        <v>129</v>
      </c>
      <c r="V6" s="198" t="s">
        <v>433</v>
      </c>
      <c r="W6" s="154" t="s">
        <v>434</v>
      </c>
      <c r="X6" s="47" t="s">
        <v>130</v>
      </c>
      <c r="Y6" s="47" t="s">
        <v>435</v>
      </c>
      <c r="Z6" s="47" t="s">
        <v>131</v>
      </c>
      <c r="AA6" s="47" t="s">
        <v>132</v>
      </c>
      <c r="AB6" s="48" t="s">
        <v>99</v>
      </c>
      <c r="AC6" s="145" t="s">
        <v>132</v>
      </c>
      <c r="AD6" s="112" t="s">
        <v>371</v>
      </c>
      <c r="AE6" s="154" t="s">
        <v>14</v>
      </c>
      <c r="AF6" s="181" t="s">
        <v>133</v>
      </c>
      <c r="AG6" s="47" t="s">
        <v>14</v>
      </c>
      <c r="AH6" s="200" t="s">
        <v>134</v>
      </c>
      <c r="AI6" s="44" t="s">
        <v>437</v>
      </c>
      <c r="AJ6" s="56" t="s">
        <v>210</v>
      </c>
      <c r="AK6" s="56" t="s">
        <v>214</v>
      </c>
      <c r="AL6" s="302" t="s">
        <v>438</v>
      </c>
      <c r="AM6" s="56" t="s">
        <v>214</v>
      </c>
      <c r="AN6" s="60" t="s">
        <v>372</v>
      </c>
    </row>
    <row r="7" spans="1:40" ht="24" customHeight="1" x14ac:dyDescent="0.2">
      <c r="A7" s="32"/>
      <c r="B7" s="40"/>
      <c r="C7" s="154"/>
      <c r="D7" s="54"/>
      <c r="E7" s="419" t="s">
        <v>590</v>
      </c>
      <c r="F7" s="183"/>
      <c r="G7" s="324" t="s">
        <v>214</v>
      </c>
      <c r="H7" s="179"/>
      <c r="I7" s="325" t="s">
        <v>449</v>
      </c>
      <c r="J7" s="326" t="s">
        <v>450</v>
      </c>
      <c r="K7" s="326" t="s">
        <v>451</v>
      </c>
      <c r="L7" s="326" t="s">
        <v>452</v>
      </c>
      <c r="M7" s="326" t="s">
        <v>453</v>
      </c>
      <c r="N7" s="47"/>
      <c r="O7" s="201"/>
      <c r="P7" s="301" t="s">
        <v>428</v>
      </c>
      <c r="Q7" s="183"/>
      <c r="R7" s="47"/>
      <c r="S7" s="54"/>
      <c r="T7" s="183"/>
      <c r="U7" s="47"/>
      <c r="V7" s="201"/>
      <c r="W7" s="301" t="s">
        <v>428</v>
      </c>
      <c r="X7" s="155"/>
      <c r="Y7" s="33"/>
      <c r="Z7" s="56"/>
      <c r="AA7" s="121"/>
      <c r="AB7" s="121"/>
      <c r="AC7" s="156"/>
      <c r="AD7" s="112" t="s">
        <v>212</v>
      </c>
      <c r="AE7" s="32"/>
      <c r="AF7" s="56"/>
      <c r="AG7" s="121"/>
      <c r="AH7" s="121"/>
      <c r="AI7" s="56"/>
      <c r="AJ7" s="105"/>
      <c r="AK7" s="105"/>
      <c r="AL7" s="105"/>
      <c r="AM7" s="105"/>
      <c r="AN7" s="60" t="s">
        <v>213</v>
      </c>
    </row>
    <row r="8" spans="1:40" s="337" customFormat="1" ht="24" customHeight="1" x14ac:dyDescent="0.2">
      <c r="A8" s="334"/>
      <c r="B8" s="335"/>
      <c r="C8" s="321" t="s">
        <v>135</v>
      </c>
      <c r="D8" s="9" t="s">
        <v>591</v>
      </c>
      <c r="E8" s="9" t="s">
        <v>592</v>
      </c>
      <c r="F8" s="9" t="s">
        <v>593</v>
      </c>
      <c r="G8" s="19" t="s">
        <v>594</v>
      </c>
      <c r="H8" s="18" t="s">
        <v>595</v>
      </c>
      <c r="I8" s="6" t="s">
        <v>596</v>
      </c>
      <c r="J8" s="6" t="s">
        <v>597</v>
      </c>
      <c r="K8" s="6" t="s">
        <v>598</v>
      </c>
      <c r="L8" s="6" t="s">
        <v>599</v>
      </c>
      <c r="M8" s="6" t="s">
        <v>600</v>
      </c>
      <c r="N8" s="11" t="s">
        <v>601</v>
      </c>
      <c r="O8" s="12" t="s">
        <v>602</v>
      </c>
      <c r="P8" s="321" t="s">
        <v>603</v>
      </c>
      <c r="Q8" s="9" t="s">
        <v>454</v>
      </c>
      <c r="R8" s="11" t="s">
        <v>604</v>
      </c>
      <c r="S8" s="9" t="s">
        <v>605</v>
      </c>
      <c r="T8" s="9" t="s">
        <v>456</v>
      </c>
      <c r="U8" s="11" t="s">
        <v>455</v>
      </c>
      <c r="V8" s="12" t="s">
        <v>606</v>
      </c>
      <c r="W8" s="21" t="s">
        <v>607</v>
      </c>
      <c r="X8" s="11" t="s">
        <v>458</v>
      </c>
      <c r="Y8" s="11" t="s">
        <v>457</v>
      </c>
      <c r="Z8" s="11" t="s">
        <v>608</v>
      </c>
      <c r="AA8" s="11" t="s">
        <v>609</v>
      </c>
      <c r="AB8" s="9" t="s">
        <v>610</v>
      </c>
      <c r="AC8" s="10" t="s">
        <v>611</v>
      </c>
      <c r="AD8" s="20" t="s">
        <v>612</v>
      </c>
      <c r="AE8" s="321" t="s">
        <v>613</v>
      </c>
      <c r="AF8" s="9" t="s">
        <v>614</v>
      </c>
      <c r="AG8" s="9" t="s">
        <v>615</v>
      </c>
      <c r="AH8" s="9" t="s">
        <v>616</v>
      </c>
      <c r="AI8" s="9" t="s">
        <v>617</v>
      </c>
      <c r="AJ8" s="9" t="s">
        <v>618</v>
      </c>
      <c r="AK8" s="9" t="s">
        <v>619</v>
      </c>
      <c r="AL8" s="9" t="s">
        <v>620</v>
      </c>
      <c r="AM8" s="9" t="s">
        <v>621</v>
      </c>
      <c r="AN8" s="12" t="s">
        <v>622</v>
      </c>
    </row>
    <row r="9" spans="1:40" ht="24" customHeight="1" x14ac:dyDescent="0.2">
      <c r="A9" s="62">
        <v>1</v>
      </c>
      <c r="B9" s="246" t="s">
        <v>28</v>
      </c>
      <c r="C9" s="65">
        <v>27</v>
      </c>
      <c r="D9" s="63">
        <v>25431</v>
      </c>
      <c r="E9" s="63">
        <v>109</v>
      </c>
      <c r="F9" s="63">
        <v>235851</v>
      </c>
      <c r="G9" s="63">
        <v>10231</v>
      </c>
      <c r="H9" s="63">
        <v>181548</v>
      </c>
      <c r="I9" s="63">
        <v>117778</v>
      </c>
      <c r="J9" s="63">
        <v>14520</v>
      </c>
      <c r="K9" s="63">
        <v>128440</v>
      </c>
      <c r="L9" s="63">
        <v>105981</v>
      </c>
      <c r="M9" s="63">
        <v>26314</v>
      </c>
      <c r="N9" s="63">
        <v>48143</v>
      </c>
      <c r="O9" s="64">
        <v>2174</v>
      </c>
      <c r="P9" s="65">
        <v>7017</v>
      </c>
      <c r="Q9" s="63">
        <v>4284</v>
      </c>
      <c r="R9" s="63">
        <v>469</v>
      </c>
      <c r="S9" s="63">
        <v>14</v>
      </c>
      <c r="T9" s="63">
        <v>58095</v>
      </c>
      <c r="U9" s="63">
        <v>8305</v>
      </c>
      <c r="V9" s="64">
        <v>5358</v>
      </c>
      <c r="W9" s="65">
        <v>31148</v>
      </c>
      <c r="X9" s="63">
        <v>2651</v>
      </c>
      <c r="Y9" s="63">
        <v>6886</v>
      </c>
      <c r="Z9" s="63">
        <v>3060</v>
      </c>
      <c r="AA9" s="63">
        <v>1333</v>
      </c>
      <c r="AB9" s="63">
        <v>4297</v>
      </c>
      <c r="AC9" s="63">
        <v>2090</v>
      </c>
      <c r="AD9" s="330">
        <v>0</v>
      </c>
      <c r="AE9" s="65">
        <v>2765</v>
      </c>
      <c r="AF9" s="63">
        <v>2703025</v>
      </c>
      <c r="AG9" s="63">
        <v>43</v>
      </c>
      <c r="AH9" s="63">
        <v>39231</v>
      </c>
      <c r="AI9" s="76">
        <v>2765</v>
      </c>
      <c r="AJ9" s="76">
        <v>11085</v>
      </c>
      <c r="AK9" s="76">
        <v>11331</v>
      </c>
      <c r="AL9" s="76">
        <v>32</v>
      </c>
      <c r="AM9" s="76">
        <v>2508</v>
      </c>
      <c r="AN9" s="77">
        <v>1003</v>
      </c>
    </row>
    <row r="10" spans="1:40" ht="24" customHeight="1" x14ac:dyDescent="0.2">
      <c r="A10" s="66">
        <v>2</v>
      </c>
      <c r="B10" s="247" t="s">
        <v>29</v>
      </c>
      <c r="C10" s="69">
        <v>5</v>
      </c>
      <c r="D10" s="67">
        <v>5803</v>
      </c>
      <c r="E10" s="67">
        <v>18</v>
      </c>
      <c r="F10" s="67">
        <v>63221</v>
      </c>
      <c r="G10" s="67">
        <v>1762</v>
      </c>
      <c r="H10" s="67">
        <v>48039</v>
      </c>
      <c r="I10" s="67">
        <v>30363</v>
      </c>
      <c r="J10" s="67">
        <v>4203</v>
      </c>
      <c r="K10" s="67">
        <v>34991</v>
      </c>
      <c r="L10" s="67">
        <v>26880</v>
      </c>
      <c r="M10" s="67">
        <v>6019</v>
      </c>
      <c r="N10" s="67">
        <v>11204</v>
      </c>
      <c r="O10" s="68">
        <v>1066</v>
      </c>
      <c r="P10" s="69">
        <v>1700</v>
      </c>
      <c r="Q10" s="67">
        <v>1344</v>
      </c>
      <c r="R10" s="67">
        <v>166</v>
      </c>
      <c r="S10" s="67">
        <v>4</v>
      </c>
      <c r="T10" s="67">
        <v>13769</v>
      </c>
      <c r="U10" s="67">
        <v>2390</v>
      </c>
      <c r="V10" s="68">
        <v>1922</v>
      </c>
      <c r="W10" s="69">
        <v>9627</v>
      </c>
      <c r="X10" s="67">
        <v>836</v>
      </c>
      <c r="Y10" s="67">
        <v>2700</v>
      </c>
      <c r="Z10" s="67">
        <v>686</v>
      </c>
      <c r="AA10" s="67">
        <v>306</v>
      </c>
      <c r="AB10" s="67">
        <v>1067</v>
      </c>
      <c r="AC10" s="67">
        <v>566</v>
      </c>
      <c r="AD10" s="214">
        <v>0</v>
      </c>
      <c r="AE10" s="69">
        <v>806</v>
      </c>
      <c r="AF10" s="67">
        <v>742769</v>
      </c>
      <c r="AG10" s="67">
        <v>14</v>
      </c>
      <c r="AH10" s="67">
        <v>33290</v>
      </c>
      <c r="AI10" s="67">
        <v>693</v>
      </c>
      <c r="AJ10" s="67">
        <v>2837</v>
      </c>
      <c r="AK10" s="67">
        <v>1639</v>
      </c>
      <c r="AL10" s="67">
        <v>2</v>
      </c>
      <c r="AM10" s="67">
        <v>582</v>
      </c>
      <c r="AN10" s="68">
        <v>215</v>
      </c>
    </row>
    <row r="11" spans="1:40" ht="24" customHeight="1" x14ac:dyDescent="0.2">
      <c r="A11" s="66">
        <v>3</v>
      </c>
      <c r="B11" s="247" t="s">
        <v>30</v>
      </c>
      <c r="C11" s="69">
        <v>5</v>
      </c>
      <c r="D11" s="67">
        <v>7275</v>
      </c>
      <c r="E11" s="67">
        <v>23</v>
      </c>
      <c r="F11" s="67">
        <v>69322</v>
      </c>
      <c r="G11" s="67">
        <v>2040</v>
      </c>
      <c r="H11" s="67">
        <v>53549</v>
      </c>
      <c r="I11" s="67">
        <v>33949</v>
      </c>
      <c r="J11" s="67">
        <v>4614</v>
      </c>
      <c r="K11" s="67">
        <v>38554</v>
      </c>
      <c r="L11" s="67">
        <v>30627</v>
      </c>
      <c r="M11" s="67">
        <v>7424</v>
      </c>
      <c r="N11" s="67">
        <v>12427</v>
      </c>
      <c r="O11" s="68">
        <v>1222</v>
      </c>
      <c r="P11" s="69">
        <v>2258</v>
      </c>
      <c r="Q11" s="67">
        <v>1286</v>
      </c>
      <c r="R11" s="67">
        <v>168</v>
      </c>
      <c r="S11" s="67">
        <v>6</v>
      </c>
      <c r="T11" s="67">
        <v>15699</v>
      </c>
      <c r="U11" s="67">
        <v>2667</v>
      </c>
      <c r="V11" s="68">
        <v>1916</v>
      </c>
      <c r="W11" s="69">
        <v>11256</v>
      </c>
      <c r="X11" s="67">
        <v>752</v>
      </c>
      <c r="Y11" s="67">
        <v>3949</v>
      </c>
      <c r="Z11" s="67">
        <v>889</v>
      </c>
      <c r="AA11" s="67">
        <v>358</v>
      </c>
      <c r="AB11" s="67">
        <v>1458</v>
      </c>
      <c r="AC11" s="67">
        <v>744</v>
      </c>
      <c r="AD11" s="214">
        <v>0</v>
      </c>
      <c r="AE11" s="69">
        <v>934</v>
      </c>
      <c r="AF11" s="67">
        <v>748309</v>
      </c>
      <c r="AG11" s="67">
        <v>22</v>
      </c>
      <c r="AH11" s="67">
        <v>43773</v>
      </c>
      <c r="AI11" s="67">
        <v>805</v>
      </c>
      <c r="AJ11" s="67">
        <v>3375</v>
      </c>
      <c r="AK11" s="67">
        <v>1694</v>
      </c>
      <c r="AL11" s="67">
        <v>0</v>
      </c>
      <c r="AM11" s="67">
        <v>657</v>
      </c>
      <c r="AN11" s="68">
        <v>212</v>
      </c>
    </row>
    <row r="12" spans="1:40" ht="24" customHeight="1" x14ac:dyDescent="0.2">
      <c r="A12" s="66">
        <v>4</v>
      </c>
      <c r="B12" s="247" t="s">
        <v>31</v>
      </c>
      <c r="C12" s="69">
        <v>4</v>
      </c>
      <c r="D12" s="67">
        <v>4739</v>
      </c>
      <c r="E12" s="67">
        <v>18</v>
      </c>
      <c r="F12" s="67">
        <v>51598</v>
      </c>
      <c r="G12" s="67">
        <v>1423</v>
      </c>
      <c r="H12" s="67">
        <v>39541</v>
      </c>
      <c r="I12" s="67">
        <v>24271</v>
      </c>
      <c r="J12" s="67">
        <v>3759</v>
      </c>
      <c r="K12" s="67">
        <v>27761</v>
      </c>
      <c r="L12" s="67">
        <v>22482</v>
      </c>
      <c r="M12" s="67">
        <v>4978</v>
      </c>
      <c r="N12" s="67">
        <v>9436</v>
      </c>
      <c r="O12" s="68">
        <v>1076</v>
      </c>
      <c r="P12" s="69">
        <v>1500</v>
      </c>
      <c r="Q12" s="67">
        <v>982</v>
      </c>
      <c r="R12" s="67">
        <v>135</v>
      </c>
      <c r="S12" s="67">
        <v>3</v>
      </c>
      <c r="T12" s="67">
        <v>11557</v>
      </c>
      <c r="U12" s="67">
        <v>1736</v>
      </c>
      <c r="V12" s="68">
        <v>1533</v>
      </c>
      <c r="W12" s="69">
        <v>7939</v>
      </c>
      <c r="X12" s="67">
        <v>624</v>
      </c>
      <c r="Y12" s="67">
        <v>2410</v>
      </c>
      <c r="Z12" s="67">
        <v>565</v>
      </c>
      <c r="AA12" s="67">
        <v>246</v>
      </c>
      <c r="AB12" s="67">
        <v>981</v>
      </c>
      <c r="AC12" s="67">
        <v>500</v>
      </c>
      <c r="AD12" s="214">
        <v>0</v>
      </c>
      <c r="AE12" s="69">
        <v>603</v>
      </c>
      <c r="AF12" s="67">
        <v>354897</v>
      </c>
      <c r="AG12" s="67">
        <v>4</v>
      </c>
      <c r="AH12" s="67">
        <v>539</v>
      </c>
      <c r="AI12" s="67">
        <v>516</v>
      </c>
      <c r="AJ12" s="67">
        <v>2689</v>
      </c>
      <c r="AK12" s="67">
        <v>1336</v>
      </c>
      <c r="AL12" s="67">
        <v>5</v>
      </c>
      <c r="AM12" s="67">
        <v>451</v>
      </c>
      <c r="AN12" s="68">
        <v>189</v>
      </c>
    </row>
    <row r="13" spans="1:40" ht="24" customHeight="1" x14ac:dyDescent="0.2">
      <c r="A13" s="66">
        <v>5</v>
      </c>
      <c r="B13" s="247" t="s">
        <v>32</v>
      </c>
      <c r="C13" s="69">
        <v>2</v>
      </c>
      <c r="D13" s="67">
        <v>4625</v>
      </c>
      <c r="E13" s="67">
        <v>7</v>
      </c>
      <c r="F13" s="67">
        <v>43202</v>
      </c>
      <c r="G13" s="67">
        <v>1435</v>
      </c>
      <c r="H13" s="67">
        <v>34107</v>
      </c>
      <c r="I13" s="67">
        <v>20899</v>
      </c>
      <c r="J13" s="67">
        <v>3000</v>
      </c>
      <c r="K13" s="67">
        <v>24701</v>
      </c>
      <c r="L13" s="67">
        <v>19672</v>
      </c>
      <c r="M13" s="67">
        <v>4687</v>
      </c>
      <c r="N13" s="67">
        <v>8331</v>
      </c>
      <c r="O13" s="68">
        <v>737</v>
      </c>
      <c r="P13" s="69">
        <v>1317</v>
      </c>
      <c r="Q13" s="67">
        <v>827</v>
      </c>
      <c r="R13" s="67">
        <v>107</v>
      </c>
      <c r="S13" s="67">
        <v>1</v>
      </c>
      <c r="T13" s="67">
        <v>8529</v>
      </c>
      <c r="U13" s="67">
        <v>1162</v>
      </c>
      <c r="V13" s="68">
        <v>1239</v>
      </c>
      <c r="W13" s="69">
        <v>6884</v>
      </c>
      <c r="X13" s="67">
        <v>526</v>
      </c>
      <c r="Y13" s="67">
        <v>2241</v>
      </c>
      <c r="Z13" s="67">
        <v>518</v>
      </c>
      <c r="AA13" s="67">
        <v>220</v>
      </c>
      <c r="AB13" s="67">
        <v>843</v>
      </c>
      <c r="AC13" s="67">
        <v>415</v>
      </c>
      <c r="AD13" s="214">
        <v>0</v>
      </c>
      <c r="AE13" s="69">
        <v>451</v>
      </c>
      <c r="AF13" s="67">
        <v>392675</v>
      </c>
      <c r="AG13" s="67">
        <v>4</v>
      </c>
      <c r="AH13" s="67">
        <v>6273</v>
      </c>
      <c r="AI13" s="67">
        <v>382</v>
      </c>
      <c r="AJ13" s="67">
        <v>2053</v>
      </c>
      <c r="AK13" s="67">
        <v>859</v>
      </c>
      <c r="AL13" s="67">
        <v>1</v>
      </c>
      <c r="AM13" s="67">
        <v>301</v>
      </c>
      <c r="AN13" s="68">
        <v>107</v>
      </c>
    </row>
    <row r="14" spans="1:40" ht="24" customHeight="1" x14ac:dyDescent="0.2">
      <c r="A14" s="66">
        <v>6</v>
      </c>
      <c r="B14" s="247" t="s">
        <v>33</v>
      </c>
      <c r="C14" s="69">
        <v>1</v>
      </c>
      <c r="D14" s="67">
        <v>3981</v>
      </c>
      <c r="E14" s="67">
        <v>8</v>
      </c>
      <c r="F14" s="67">
        <v>36513</v>
      </c>
      <c r="G14" s="67">
        <v>871</v>
      </c>
      <c r="H14" s="67">
        <v>28075</v>
      </c>
      <c r="I14" s="67">
        <v>17372</v>
      </c>
      <c r="J14" s="67">
        <v>2070</v>
      </c>
      <c r="K14" s="67">
        <v>20415</v>
      </c>
      <c r="L14" s="67">
        <v>16458</v>
      </c>
      <c r="M14" s="67">
        <v>3528</v>
      </c>
      <c r="N14" s="67">
        <v>6764</v>
      </c>
      <c r="O14" s="68">
        <v>541</v>
      </c>
      <c r="P14" s="69">
        <v>1221</v>
      </c>
      <c r="Q14" s="67">
        <v>813</v>
      </c>
      <c r="R14" s="67">
        <v>129</v>
      </c>
      <c r="S14" s="67">
        <v>1</v>
      </c>
      <c r="T14" s="67">
        <v>7298</v>
      </c>
      <c r="U14" s="67">
        <v>1506</v>
      </c>
      <c r="V14" s="68">
        <v>1083</v>
      </c>
      <c r="W14" s="69">
        <v>5666</v>
      </c>
      <c r="X14" s="67">
        <v>456</v>
      </c>
      <c r="Y14" s="67">
        <v>1981</v>
      </c>
      <c r="Z14" s="67">
        <v>541</v>
      </c>
      <c r="AA14" s="67">
        <v>225</v>
      </c>
      <c r="AB14" s="67">
        <v>733</v>
      </c>
      <c r="AC14" s="67">
        <v>363</v>
      </c>
      <c r="AD14" s="214">
        <v>0</v>
      </c>
      <c r="AE14" s="69">
        <v>344</v>
      </c>
      <c r="AF14" s="67">
        <v>152318</v>
      </c>
      <c r="AG14" s="67">
        <v>2</v>
      </c>
      <c r="AH14" s="67">
        <v>229</v>
      </c>
      <c r="AI14" s="67">
        <v>282</v>
      </c>
      <c r="AJ14" s="67">
        <v>1146</v>
      </c>
      <c r="AK14" s="67">
        <v>606</v>
      </c>
      <c r="AL14" s="67">
        <v>1</v>
      </c>
      <c r="AM14" s="67">
        <v>264</v>
      </c>
      <c r="AN14" s="68">
        <v>98</v>
      </c>
    </row>
    <row r="15" spans="1:40" ht="24" customHeight="1" x14ac:dyDescent="0.2">
      <c r="A15" s="66">
        <v>7</v>
      </c>
      <c r="B15" s="247" t="s">
        <v>34</v>
      </c>
      <c r="C15" s="69">
        <v>5</v>
      </c>
      <c r="D15" s="67">
        <v>7043</v>
      </c>
      <c r="E15" s="67">
        <v>35</v>
      </c>
      <c r="F15" s="67">
        <v>74418</v>
      </c>
      <c r="G15" s="67">
        <v>2189</v>
      </c>
      <c r="H15" s="67">
        <v>56283</v>
      </c>
      <c r="I15" s="67">
        <v>37207</v>
      </c>
      <c r="J15" s="67">
        <v>5016</v>
      </c>
      <c r="K15" s="67">
        <v>40831</v>
      </c>
      <c r="L15" s="67">
        <v>31300</v>
      </c>
      <c r="M15" s="67">
        <v>8707</v>
      </c>
      <c r="N15" s="67">
        <v>14369</v>
      </c>
      <c r="O15" s="68">
        <v>975</v>
      </c>
      <c r="P15" s="69">
        <v>2067</v>
      </c>
      <c r="Q15" s="67">
        <v>1285</v>
      </c>
      <c r="R15" s="67">
        <v>178</v>
      </c>
      <c r="S15" s="67">
        <v>3</v>
      </c>
      <c r="T15" s="67">
        <v>18211</v>
      </c>
      <c r="U15" s="67">
        <v>2597</v>
      </c>
      <c r="V15" s="68">
        <v>1767</v>
      </c>
      <c r="W15" s="69">
        <v>11096</v>
      </c>
      <c r="X15" s="67">
        <v>802</v>
      </c>
      <c r="Y15" s="67">
        <v>2831</v>
      </c>
      <c r="Z15" s="67">
        <v>830</v>
      </c>
      <c r="AA15" s="67">
        <v>369</v>
      </c>
      <c r="AB15" s="67">
        <v>1328</v>
      </c>
      <c r="AC15" s="67">
        <v>646</v>
      </c>
      <c r="AD15" s="214">
        <v>1</v>
      </c>
      <c r="AE15" s="69">
        <v>778</v>
      </c>
      <c r="AF15" s="67">
        <v>458116</v>
      </c>
      <c r="AG15" s="67">
        <v>22</v>
      </c>
      <c r="AH15" s="67">
        <v>9312</v>
      </c>
      <c r="AI15" s="67">
        <v>614</v>
      </c>
      <c r="AJ15" s="67">
        <v>3983</v>
      </c>
      <c r="AK15" s="67">
        <v>2431</v>
      </c>
      <c r="AL15" s="67">
        <v>12</v>
      </c>
      <c r="AM15" s="67">
        <v>580</v>
      </c>
      <c r="AN15" s="68">
        <v>255</v>
      </c>
    </row>
    <row r="16" spans="1:40" ht="24" customHeight="1" x14ac:dyDescent="0.2">
      <c r="A16" s="66">
        <v>8</v>
      </c>
      <c r="B16" s="247" t="s">
        <v>35</v>
      </c>
      <c r="C16" s="69">
        <v>3</v>
      </c>
      <c r="D16" s="67">
        <v>3899</v>
      </c>
      <c r="E16" s="67">
        <v>11</v>
      </c>
      <c r="F16" s="67">
        <v>35616</v>
      </c>
      <c r="G16" s="67">
        <v>714</v>
      </c>
      <c r="H16" s="67">
        <v>27418</v>
      </c>
      <c r="I16" s="67">
        <v>17175</v>
      </c>
      <c r="J16" s="67">
        <v>2545</v>
      </c>
      <c r="K16" s="67">
        <v>19448</v>
      </c>
      <c r="L16" s="67">
        <v>15534</v>
      </c>
      <c r="M16" s="67">
        <v>4316</v>
      </c>
      <c r="N16" s="67">
        <v>7860</v>
      </c>
      <c r="O16" s="68">
        <v>926</v>
      </c>
      <c r="P16" s="69">
        <v>964</v>
      </c>
      <c r="Q16" s="67">
        <v>661</v>
      </c>
      <c r="R16" s="67">
        <v>82</v>
      </c>
      <c r="S16" s="67">
        <v>1</v>
      </c>
      <c r="T16" s="67">
        <v>7227</v>
      </c>
      <c r="U16" s="67">
        <v>888</v>
      </c>
      <c r="V16" s="68">
        <v>843</v>
      </c>
      <c r="W16" s="69">
        <v>5842</v>
      </c>
      <c r="X16" s="67">
        <v>443</v>
      </c>
      <c r="Y16" s="67">
        <v>1975</v>
      </c>
      <c r="Z16" s="67">
        <v>369</v>
      </c>
      <c r="AA16" s="67">
        <v>132</v>
      </c>
      <c r="AB16" s="67">
        <v>638</v>
      </c>
      <c r="AC16" s="67">
        <v>333</v>
      </c>
      <c r="AD16" s="214">
        <v>0</v>
      </c>
      <c r="AE16" s="69">
        <v>402</v>
      </c>
      <c r="AF16" s="67">
        <v>147736</v>
      </c>
      <c r="AG16" s="67">
        <v>4</v>
      </c>
      <c r="AH16" s="67">
        <v>913</v>
      </c>
      <c r="AI16" s="67">
        <v>354</v>
      </c>
      <c r="AJ16" s="67">
        <v>1894</v>
      </c>
      <c r="AK16" s="67">
        <v>733</v>
      </c>
      <c r="AL16" s="67">
        <v>2</v>
      </c>
      <c r="AM16" s="67">
        <v>241</v>
      </c>
      <c r="AN16" s="68">
        <v>84</v>
      </c>
    </row>
    <row r="17" spans="1:40" ht="24" customHeight="1" x14ac:dyDescent="0.2">
      <c r="A17" s="66">
        <v>9</v>
      </c>
      <c r="B17" s="247" t="s">
        <v>36</v>
      </c>
      <c r="C17" s="69">
        <v>8</v>
      </c>
      <c r="D17" s="67">
        <v>3129</v>
      </c>
      <c r="E17" s="67">
        <v>10</v>
      </c>
      <c r="F17" s="67">
        <v>31076</v>
      </c>
      <c r="G17" s="67">
        <v>1133</v>
      </c>
      <c r="H17" s="67">
        <v>24499</v>
      </c>
      <c r="I17" s="67">
        <v>15471</v>
      </c>
      <c r="J17" s="67">
        <v>2352</v>
      </c>
      <c r="K17" s="67">
        <v>17996</v>
      </c>
      <c r="L17" s="67">
        <v>13624</v>
      </c>
      <c r="M17" s="67">
        <v>3219</v>
      </c>
      <c r="N17" s="67">
        <v>6184</v>
      </c>
      <c r="O17" s="68">
        <v>567</v>
      </c>
      <c r="P17" s="69">
        <v>1024</v>
      </c>
      <c r="Q17" s="67">
        <v>608</v>
      </c>
      <c r="R17" s="67">
        <v>89</v>
      </c>
      <c r="S17" s="67">
        <v>1</v>
      </c>
      <c r="T17" s="67">
        <v>5750</v>
      </c>
      <c r="U17" s="67">
        <v>789</v>
      </c>
      <c r="V17" s="68">
        <v>784</v>
      </c>
      <c r="W17" s="69">
        <v>5148</v>
      </c>
      <c r="X17" s="67">
        <v>408</v>
      </c>
      <c r="Y17" s="67">
        <v>1838</v>
      </c>
      <c r="Z17" s="67">
        <v>353</v>
      </c>
      <c r="AA17" s="67">
        <v>147</v>
      </c>
      <c r="AB17" s="67">
        <v>719</v>
      </c>
      <c r="AC17" s="67">
        <v>332</v>
      </c>
      <c r="AD17" s="214">
        <v>0</v>
      </c>
      <c r="AE17" s="69">
        <v>295</v>
      </c>
      <c r="AF17" s="67">
        <v>117739</v>
      </c>
      <c r="AG17" s="67">
        <v>6</v>
      </c>
      <c r="AH17" s="67">
        <v>1766</v>
      </c>
      <c r="AI17" s="67">
        <v>248</v>
      </c>
      <c r="AJ17" s="67">
        <v>1347</v>
      </c>
      <c r="AK17" s="67">
        <v>764</v>
      </c>
      <c r="AL17" s="67">
        <v>3</v>
      </c>
      <c r="AM17" s="67">
        <v>211</v>
      </c>
      <c r="AN17" s="68">
        <v>99</v>
      </c>
    </row>
    <row r="18" spans="1:40" ht="24" customHeight="1" x14ac:dyDescent="0.2">
      <c r="A18" s="66">
        <v>10</v>
      </c>
      <c r="B18" s="247" t="s">
        <v>181</v>
      </c>
      <c r="C18" s="69">
        <v>0</v>
      </c>
      <c r="D18" s="67">
        <v>1404</v>
      </c>
      <c r="E18" s="67">
        <v>3</v>
      </c>
      <c r="F18" s="67">
        <v>14325</v>
      </c>
      <c r="G18" s="67">
        <v>362</v>
      </c>
      <c r="H18" s="67">
        <v>11119</v>
      </c>
      <c r="I18" s="67">
        <v>7035</v>
      </c>
      <c r="J18" s="67">
        <v>1042</v>
      </c>
      <c r="K18" s="67">
        <v>8126</v>
      </c>
      <c r="L18" s="67">
        <v>6182</v>
      </c>
      <c r="M18" s="67">
        <v>1631</v>
      </c>
      <c r="N18" s="67">
        <v>2968</v>
      </c>
      <c r="O18" s="68">
        <v>257</v>
      </c>
      <c r="P18" s="69">
        <v>451</v>
      </c>
      <c r="Q18" s="67">
        <v>288</v>
      </c>
      <c r="R18" s="67">
        <v>49</v>
      </c>
      <c r="S18" s="67">
        <v>0</v>
      </c>
      <c r="T18" s="67">
        <v>2933</v>
      </c>
      <c r="U18" s="67">
        <v>550</v>
      </c>
      <c r="V18" s="68">
        <v>335</v>
      </c>
      <c r="W18" s="69">
        <v>2328</v>
      </c>
      <c r="X18" s="67">
        <v>179</v>
      </c>
      <c r="Y18" s="67">
        <v>799</v>
      </c>
      <c r="Z18" s="67">
        <v>164</v>
      </c>
      <c r="AA18" s="67">
        <v>62</v>
      </c>
      <c r="AB18" s="67">
        <v>302</v>
      </c>
      <c r="AC18" s="67">
        <v>155</v>
      </c>
      <c r="AD18" s="214">
        <v>0</v>
      </c>
      <c r="AE18" s="69">
        <v>167</v>
      </c>
      <c r="AF18" s="67">
        <v>97863</v>
      </c>
      <c r="AG18" s="67">
        <v>2</v>
      </c>
      <c r="AH18" s="67">
        <v>725</v>
      </c>
      <c r="AI18" s="67">
        <v>148</v>
      </c>
      <c r="AJ18" s="67">
        <v>598</v>
      </c>
      <c r="AK18" s="67">
        <v>316</v>
      </c>
      <c r="AL18" s="67">
        <v>2</v>
      </c>
      <c r="AM18" s="67">
        <v>126</v>
      </c>
      <c r="AN18" s="68">
        <v>49</v>
      </c>
    </row>
    <row r="19" spans="1:40" ht="24" customHeight="1" x14ac:dyDescent="0.2">
      <c r="A19" s="66">
        <v>11</v>
      </c>
      <c r="B19" s="247" t="s">
        <v>182</v>
      </c>
      <c r="C19" s="69">
        <v>6</v>
      </c>
      <c r="D19" s="67">
        <v>4989</v>
      </c>
      <c r="E19" s="67">
        <v>14</v>
      </c>
      <c r="F19" s="67">
        <v>52178</v>
      </c>
      <c r="G19" s="67">
        <v>1852</v>
      </c>
      <c r="H19" s="67">
        <v>40221</v>
      </c>
      <c r="I19" s="67">
        <v>26286</v>
      </c>
      <c r="J19" s="67">
        <v>3565</v>
      </c>
      <c r="K19" s="67">
        <v>30081</v>
      </c>
      <c r="L19" s="67">
        <v>21269</v>
      </c>
      <c r="M19" s="67">
        <v>4965</v>
      </c>
      <c r="N19" s="67">
        <v>9421</v>
      </c>
      <c r="O19" s="68">
        <v>595</v>
      </c>
      <c r="P19" s="69">
        <v>1635</v>
      </c>
      <c r="Q19" s="67">
        <v>1038</v>
      </c>
      <c r="R19" s="67">
        <v>153</v>
      </c>
      <c r="S19" s="67">
        <v>0</v>
      </c>
      <c r="T19" s="67">
        <v>10888</v>
      </c>
      <c r="U19" s="67">
        <v>1734</v>
      </c>
      <c r="V19" s="68">
        <v>1476</v>
      </c>
      <c r="W19" s="69">
        <v>7545</v>
      </c>
      <c r="X19" s="67">
        <v>566</v>
      </c>
      <c r="Y19" s="67">
        <v>2144</v>
      </c>
      <c r="Z19" s="67">
        <v>623</v>
      </c>
      <c r="AA19" s="67">
        <v>249</v>
      </c>
      <c r="AB19" s="67">
        <v>1081</v>
      </c>
      <c r="AC19" s="67">
        <v>504</v>
      </c>
      <c r="AD19" s="214">
        <v>1</v>
      </c>
      <c r="AE19" s="69">
        <v>575</v>
      </c>
      <c r="AF19" s="67">
        <v>210384</v>
      </c>
      <c r="AG19" s="67">
        <v>14</v>
      </c>
      <c r="AH19" s="67">
        <v>4037</v>
      </c>
      <c r="AI19" s="67">
        <v>462</v>
      </c>
      <c r="AJ19" s="67">
        <v>2478</v>
      </c>
      <c r="AK19" s="67">
        <v>1364</v>
      </c>
      <c r="AL19" s="67">
        <v>7</v>
      </c>
      <c r="AM19" s="67">
        <v>366</v>
      </c>
      <c r="AN19" s="68">
        <v>142</v>
      </c>
    </row>
    <row r="20" spans="1:40" ht="24" customHeight="1" x14ac:dyDescent="0.2">
      <c r="A20" s="70">
        <v>12</v>
      </c>
      <c r="B20" s="248" t="s">
        <v>183</v>
      </c>
      <c r="C20" s="69">
        <v>0</v>
      </c>
      <c r="D20" s="67">
        <v>1856</v>
      </c>
      <c r="E20" s="67">
        <v>6</v>
      </c>
      <c r="F20" s="67">
        <v>19317</v>
      </c>
      <c r="G20" s="67">
        <v>600</v>
      </c>
      <c r="H20" s="67">
        <v>15395</v>
      </c>
      <c r="I20" s="67">
        <v>10094</v>
      </c>
      <c r="J20" s="67">
        <v>1445</v>
      </c>
      <c r="K20" s="67">
        <v>11025</v>
      </c>
      <c r="L20" s="67">
        <v>8665</v>
      </c>
      <c r="M20" s="67">
        <v>2277</v>
      </c>
      <c r="N20" s="67">
        <v>4200</v>
      </c>
      <c r="O20" s="68">
        <v>329</v>
      </c>
      <c r="P20" s="69">
        <v>613</v>
      </c>
      <c r="Q20" s="67">
        <v>361</v>
      </c>
      <c r="R20" s="67">
        <v>55</v>
      </c>
      <c r="S20" s="67">
        <v>1</v>
      </c>
      <c r="T20" s="67">
        <v>4366</v>
      </c>
      <c r="U20" s="67">
        <v>547</v>
      </c>
      <c r="V20" s="68">
        <v>528</v>
      </c>
      <c r="W20" s="69">
        <v>3060</v>
      </c>
      <c r="X20" s="67">
        <v>200</v>
      </c>
      <c r="Y20" s="67">
        <v>1036</v>
      </c>
      <c r="Z20" s="67">
        <v>239</v>
      </c>
      <c r="AA20" s="67">
        <v>92</v>
      </c>
      <c r="AB20" s="67">
        <v>402</v>
      </c>
      <c r="AC20" s="67">
        <v>184</v>
      </c>
      <c r="AD20" s="214">
        <v>0</v>
      </c>
      <c r="AE20" s="69">
        <v>172</v>
      </c>
      <c r="AF20" s="67">
        <v>85591</v>
      </c>
      <c r="AG20" s="67">
        <v>2</v>
      </c>
      <c r="AH20" s="67">
        <v>1784</v>
      </c>
      <c r="AI20" s="67">
        <v>142</v>
      </c>
      <c r="AJ20" s="67">
        <v>1057</v>
      </c>
      <c r="AK20" s="67">
        <v>568</v>
      </c>
      <c r="AL20" s="67">
        <v>4</v>
      </c>
      <c r="AM20" s="67">
        <v>118</v>
      </c>
      <c r="AN20" s="68">
        <v>43</v>
      </c>
    </row>
    <row r="21" spans="1:40" ht="24" customHeight="1" x14ac:dyDescent="0.2">
      <c r="A21" s="66">
        <v>13</v>
      </c>
      <c r="B21" s="247" t="s">
        <v>198</v>
      </c>
      <c r="C21" s="69">
        <v>0</v>
      </c>
      <c r="D21" s="67">
        <v>1160</v>
      </c>
      <c r="E21" s="67">
        <v>8</v>
      </c>
      <c r="F21" s="67">
        <v>11126</v>
      </c>
      <c r="G21" s="67">
        <v>307</v>
      </c>
      <c r="H21" s="67">
        <v>8919</v>
      </c>
      <c r="I21" s="67">
        <v>5363</v>
      </c>
      <c r="J21" s="67">
        <v>867</v>
      </c>
      <c r="K21" s="67">
        <v>6249</v>
      </c>
      <c r="L21" s="67">
        <v>5243</v>
      </c>
      <c r="M21" s="67">
        <v>1264</v>
      </c>
      <c r="N21" s="67">
        <v>2779</v>
      </c>
      <c r="O21" s="68">
        <v>432</v>
      </c>
      <c r="P21" s="69">
        <v>358</v>
      </c>
      <c r="Q21" s="67">
        <v>208</v>
      </c>
      <c r="R21" s="67">
        <v>34</v>
      </c>
      <c r="S21" s="67">
        <v>0</v>
      </c>
      <c r="T21" s="67">
        <v>1912</v>
      </c>
      <c r="U21" s="67">
        <v>312</v>
      </c>
      <c r="V21" s="68">
        <v>308</v>
      </c>
      <c r="W21" s="69">
        <v>2114</v>
      </c>
      <c r="X21" s="67">
        <v>151</v>
      </c>
      <c r="Y21" s="67">
        <v>952</v>
      </c>
      <c r="Z21" s="67">
        <v>128</v>
      </c>
      <c r="AA21" s="67">
        <v>40</v>
      </c>
      <c r="AB21" s="67">
        <v>243</v>
      </c>
      <c r="AC21" s="67">
        <v>124</v>
      </c>
      <c r="AD21" s="214">
        <v>0</v>
      </c>
      <c r="AE21" s="69">
        <v>104</v>
      </c>
      <c r="AF21" s="67">
        <v>32626</v>
      </c>
      <c r="AG21" s="67">
        <v>0</v>
      </c>
      <c r="AH21" s="67">
        <v>0</v>
      </c>
      <c r="AI21" s="67">
        <v>93</v>
      </c>
      <c r="AJ21" s="67">
        <v>321</v>
      </c>
      <c r="AK21" s="67">
        <v>202</v>
      </c>
      <c r="AL21" s="67">
        <v>0</v>
      </c>
      <c r="AM21" s="67">
        <v>51</v>
      </c>
      <c r="AN21" s="68">
        <v>13</v>
      </c>
    </row>
    <row r="22" spans="1:40" ht="24" customHeight="1" x14ac:dyDescent="0.2">
      <c r="A22" s="61">
        <v>14</v>
      </c>
      <c r="B22" s="276" t="s">
        <v>199</v>
      </c>
      <c r="C22" s="74">
        <v>1</v>
      </c>
      <c r="D22" s="72">
        <v>2959</v>
      </c>
      <c r="E22" s="72">
        <v>16</v>
      </c>
      <c r="F22" s="72">
        <v>26642</v>
      </c>
      <c r="G22" s="72">
        <v>892</v>
      </c>
      <c r="H22" s="72">
        <v>20947</v>
      </c>
      <c r="I22" s="72">
        <v>13358</v>
      </c>
      <c r="J22" s="72">
        <v>1859</v>
      </c>
      <c r="K22" s="72">
        <v>14823</v>
      </c>
      <c r="L22" s="72">
        <v>12185</v>
      </c>
      <c r="M22" s="72">
        <v>3300</v>
      </c>
      <c r="N22" s="72">
        <v>5421</v>
      </c>
      <c r="O22" s="73">
        <v>478</v>
      </c>
      <c r="P22" s="74">
        <v>891</v>
      </c>
      <c r="Q22" s="72">
        <v>423</v>
      </c>
      <c r="R22" s="72">
        <v>49</v>
      </c>
      <c r="S22" s="72">
        <v>0</v>
      </c>
      <c r="T22" s="72">
        <v>6671</v>
      </c>
      <c r="U22" s="72">
        <v>995</v>
      </c>
      <c r="V22" s="73">
        <v>667</v>
      </c>
      <c r="W22" s="74">
        <v>4404</v>
      </c>
      <c r="X22" s="72">
        <v>317</v>
      </c>
      <c r="Y22" s="72">
        <v>1148</v>
      </c>
      <c r="Z22" s="72">
        <v>352</v>
      </c>
      <c r="AA22" s="72">
        <v>157</v>
      </c>
      <c r="AB22" s="72">
        <v>578</v>
      </c>
      <c r="AC22" s="72">
        <v>290</v>
      </c>
      <c r="AD22" s="215">
        <v>0</v>
      </c>
      <c r="AE22" s="74">
        <v>283</v>
      </c>
      <c r="AF22" s="72">
        <v>91767</v>
      </c>
      <c r="AG22" s="72">
        <v>9</v>
      </c>
      <c r="AH22" s="72">
        <v>5180</v>
      </c>
      <c r="AI22" s="72">
        <v>211</v>
      </c>
      <c r="AJ22" s="72">
        <v>1155</v>
      </c>
      <c r="AK22" s="72">
        <v>1328</v>
      </c>
      <c r="AL22" s="72">
        <v>2</v>
      </c>
      <c r="AM22" s="72">
        <v>218</v>
      </c>
      <c r="AN22" s="73">
        <v>86</v>
      </c>
    </row>
    <row r="23" spans="1:40" ht="24" customHeight="1" x14ac:dyDescent="0.2">
      <c r="A23" s="32"/>
      <c r="B23" s="40" t="s">
        <v>288</v>
      </c>
      <c r="C23" s="258">
        <f>SUM(C9:C22)</f>
        <v>67</v>
      </c>
      <c r="D23" s="75">
        <f>SUM(D9:D22)</f>
        <v>78293</v>
      </c>
      <c r="E23" s="75">
        <f t="shared" ref="E23:AN23" si="0">SUM(E9:E22)</f>
        <v>286</v>
      </c>
      <c r="F23" s="75">
        <f t="shared" si="0"/>
        <v>764405</v>
      </c>
      <c r="G23" s="75">
        <f t="shared" si="0"/>
        <v>25811</v>
      </c>
      <c r="H23" s="75">
        <f t="shared" si="0"/>
        <v>589660</v>
      </c>
      <c r="I23" s="75">
        <f t="shared" si="0"/>
        <v>376621</v>
      </c>
      <c r="J23" s="75">
        <f t="shared" si="0"/>
        <v>50857</v>
      </c>
      <c r="K23" s="75">
        <f t="shared" si="0"/>
        <v>423441</v>
      </c>
      <c r="L23" s="75">
        <f t="shared" si="0"/>
        <v>336102</v>
      </c>
      <c r="M23" s="75">
        <f t="shared" si="0"/>
        <v>82629</v>
      </c>
      <c r="N23" s="75">
        <f t="shared" si="0"/>
        <v>149507</v>
      </c>
      <c r="O23" s="75">
        <f t="shared" si="0"/>
        <v>11375</v>
      </c>
      <c r="P23" s="75">
        <f t="shared" si="0"/>
        <v>23016</v>
      </c>
      <c r="Q23" s="75">
        <f t="shared" si="0"/>
        <v>14408</v>
      </c>
      <c r="R23" s="75">
        <f t="shared" si="0"/>
        <v>1863</v>
      </c>
      <c r="S23" s="75">
        <f t="shared" si="0"/>
        <v>35</v>
      </c>
      <c r="T23" s="75">
        <f t="shared" si="0"/>
        <v>172905</v>
      </c>
      <c r="U23" s="75">
        <f t="shared" si="0"/>
        <v>26178</v>
      </c>
      <c r="V23" s="75">
        <f t="shared" si="0"/>
        <v>19759</v>
      </c>
      <c r="W23" s="75">
        <f t="shared" si="0"/>
        <v>114057</v>
      </c>
      <c r="X23" s="75">
        <f t="shared" si="0"/>
        <v>8911</v>
      </c>
      <c r="Y23" s="75">
        <f t="shared" si="0"/>
        <v>32890</v>
      </c>
      <c r="Z23" s="75">
        <f t="shared" si="0"/>
        <v>9317</v>
      </c>
      <c r="AA23" s="75">
        <f t="shared" si="0"/>
        <v>3936</v>
      </c>
      <c r="AB23" s="75">
        <f t="shared" si="0"/>
        <v>14670</v>
      </c>
      <c r="AC23" s="75">
        <f t="shared" si="0"/>
        <v>7246</v>
      </c>
      <c r="AD23" s="75">
        <f t="shared" si="0"/>
        <v>2</v>
      </c>
      <c r="AE23" s="75">
        <f t="shared" si="0"/>
        <v>8679</v>
      </c>
      <c r="AF23" s="75">
        <f t="shared" si="0"/>
        <v>6335815</v>
      </c>
      <c r="AG23" s="75">
        <f t="shared" si="0"/>
        <v>148</v>
      </c>
      <c r="AH23" s="75">
        <f t="shared" si="0"/>
        <v>147052</v>
      </c>
      <c r="AI23" s="75">
        <f t="shared" si="0"/>
        <v>7715</v>
      </c>
      <c r="AJ23" s="75">
        <f t="shared" si="0"/>
        <v>36018</v>
      </c>
      <c r="AK23" s="75">
        <f t="shared" si="0"/>
        <v>25171</v>
      </c>
      <c r="AL23" s="75">
        <f t="shared" si="0"/>
        <v>73</v>
      </c>
      <c r="AM23" s="75">
        <f t="shared" si="0"/>
        <v>6674</v>
      </c>
      <c r="AN23" s="75">
        <f t="shared" si="0"/>
        <v>2595</v>
      </c>
    </row>
    <row r="24" spans="1:40" ht="24" customHeight="1" x14ac:dyDescent="0.2">
      <c r="A24" s="62">
        <v>15</v>
      </c>
      <c r="B24" s="250" t="s">
        <v>180</v>
      </c>
      <c r="C24" s="78">
        <v>1</v>
      </c>
      <c r="D24" s="76">
        <v>1633</v>
      </c>
      <c r="E24" s="76">
        <v>5</v>
      </c>
      <c r="F24" s="76">
        <v>14100</v>
      </c>
      <c r="G24" s="76">
        <v>424</v>
      </c>
      <c r="H24" s="76">
        <v>11240</v>
      </c>
      <c r="I24" s="76">
        <v>7536</v>
      </c>
      <c r="J24" s="76">
        <v>996</v>
      </c>
      <c r="K24" s="76">
        <v>8244</v>
      </c>
      <c r="L24" s="76">
        <v>6336</v>
      </c>
      <c r="M24" s="76">
        <v>1728</v>
      </c>
      <c r="N24" s="76">
        <v>2863</v>
      </c>
      <c r="O24" s="77">
        <v>309</v>
      </c>
      <c r="P24" s="78">
        <v>490</v>
      </c>
      <c r="Q24" s="76">
        <v>197</v>
      </c>
      <c r="R24" s="76">
        <v>35</v>
      </c>
      <c r="S24" s="76">
        <v>0</v>
      </c>
      <c r="T24" s="76">
        <v>3607</v>
      </c>
      <c r="U24" s="76">
        <v>409</v>
      </c>
      <c r="V24" s="77">
        <v>362</v>
      </c>
      <c r="W24" s="78">
        <v>2384</v>
      </c>
      <c r="X24" s="76">
        <v>128</v>
      </c>
      <c r="Y24" s="76">
        <v>693</v>
      </c>
      <c r="Z24" s="76">
        <v>202</v>
      </c>
      <c r="AA24" s="76">
        <v>81</v>
      </c>
      <c r="AB24" s="76">
        <v>305</v>
      </c>
      <c r="AC24" s="76">
        <v>144</v>
      </c>
      <c r="AD24" s="216">
        <v>1</v>
      </c>
      <c r="AE24" s="78">
        <v>163</v>
      </c>
      <c r="AF24" s="76">
        <v>56414</v>
      </c>
      <c r="AG24" s="76">
        <v>2</v>
      </c>
      <c r="AH24" s="76">
        <v>300</v>
      </c>
      <c r="AI24" s="76">
        <v>129</v>
      </c>
      <c r="AJ24" s="76">
        <v>685</v>
      </c>
      <c r="AK24" s="76">
        <v>413</v>
      </c>
      <c r="AL24" s="76">
        <v>1</v>
      </c>
      <c r="AM24" s="76">
        <v>118</v>
      </c>
      <c r="AN24" s="77">
        <v>34</v>
      </c>
    </row>
    <row r="25" spans="1:40" ht="24" customHeight="1" x14ac:dyDescent="0.2">
      <c r="A25" s="66">
        <v>16</v>
      </c>
      <c r="B25" s="251" t="s">
        <v>38</v>
      </c>
      <c r="C25" s="69">
        <v>1</v>
      </c>
      <c r="D25" s="67">
        <v>1085</v>
      </c>
      <c r="E25" s="67">
        <v>4</v>
      </c>
      <c r="F25" s="67">
        <v>9751</v>
      </c>
      <c r="G25" s="67">
        <v>195</v>
      </c>
      <c r="H25" s="67">
        <v>7771</v>
      </c>
      <c r="I25" s="67">
        <v>4838</v>
      </c>
      <c r="J25" s="67">
        <v>702</v>
      </c>
      <c r="K25" s="67">
        <v>5594</v>
      </c>
      <c r="L25" s="67">
        <v>4450</v>
      </c>
      <c r="M25" s="67">
        <v>1122</v>
      </c>
      <c r="N25" s="67">
        <v>2356</v>
      </c>
      <c r="O25" s="68">
        <v>364</v>
      </c>
      <c r="P25" s="69">
        <v>283</v>
      </c>
      <c r="Q25" s="67">
        <v>143</v>
      </c>
      <c r="R25" s="67">
        <v>28</v>
      </c>
      <c r="S25" s="67">
        <v>1</v>
      </c>
      <c r="T25" s="67">
        <v>1950</v>
      </c>
      <c r="U25" s="67">
        <v>217</v>
      </c>
      <c r="V25" s="68">
        <v>265</v>
      </c>
      <c r="W25" s="69">
        <v>1753</v>
      </c>
      <c r="X25" s="67">
        <v>107</v>
      </c>
      <c r="Y25" s="67">
        <v>692</v>
      </c>
      <c r="Z25" s="67">
        <v>93</v>
      </c>
      <c r="AA25" s="67">
        <v>40</v>
      </c>
      <c r="AB25" s="67">
        <v>199</v>
      </c>
      <c r="AC25" s="67">
        <v>98</v>
      </c>
      <c r="AD25" s="214">
        <v>0</v>
      </c>
      <c r="AE25" s="69">
        <v>70</v>
      </c>
      <c r="AF25" s="67">
        <v>31273</v>
      </c>
      <c r="AG25" s="67">
        <v>0</v>
      </c>
      <c r="AH25" s="67">
        <v>0</v>
      </c>
      <c r="AI25" s="67">
        <v>37</v>
      </c>
      <c r="AJ25" s="67">
        <v>420</v>
      </c>
      <c r="AK25" s="67">
        <v>189</v>
      </c>
      <c r="AL25" s="67">
        <v>0</v>
      </c>
      <c r="AM25" s="67">
        <v>38</v>
      </c>
      <c r="AN25" s="68">
        <v>12</v>
      </c>
    </row>
    <row r="26" spans="1:40" ht="24" customHeight="1" x14ac:dyDescent="0.2">
      <c r="A26" s="66">
        <v>17</v>
      </c>
      <c r="B26" s="251" t="s">
        <v>39</v>
      </c>
      <c r="C26" s="69">
        <v>0</v>
      </c>
      <c r="D26" s="67">
        <v>526</v>
      </c>
      <c r="E26" s="67">
        <v>2</v>
      </c>
      <c r="F26" s="67">
        <v>5231</v>
      </c>
      <c r="G26" s="67">
        <v>104</v>
      </c>
      <c r="H26" s="67">
        <v>4062</v>
      </c>
      <c r="I26" s="67">
        <v>2316</v>
      </c>
      <c r="J26" s="67">
        <v>357</v>
      </c>
      <c r="K26" s="67">
        <v>2732</v>
      </c>
      <c r="L26" s="67">
        <v>2442</v>
      </c>
      <c r="M26" s="67">
        <v>592</v>
      </c>
      <c r="N26" s="67">
        <v>1241</v>
      </c>
      <c r="O26" s="68">
        <v>298</v>
      </c>
      <c r="P26" s="69">
        <v>161</v>
      </c>
      <c r="Q26" s="67">
        <v>91</v>
      </c>
      <c r="R26" s="67">
        <v>17</v>
      </c>
      <c r="S26" s="67">
        <v>0</v>
      </c>
      <c r="T26" s="67">
        <v>910</v>
      </c>
      <c r="U26" s="67">
        <v>178</v>
      </c>
      <c r="V26" s="68">
        <v>181</v>
      </c>
      <c r="W26" s="69">
        <v>1071</v>
      </c>
      <c r="X26" s="67">
        <v>104</v>
      </c>
      <c r="Y26" s="67">
        <v>499</v>
      </c>
      <c r="Z26" s="67">
        <v>55</v>
      </c>
      <c r="AA26" s="67">
        <v>27</v>
      </c>
      <c r="AB26" s="67">
        <v>110</v>
      </c>
      <c r="AC26" s="67">
        <v>45</v>
      </c>
      <c r="AD26" s="214">
        <v>0</v>
      </c>
      <c r="AE26" s="69">
        <v>69</v>
      </c>
      <c r="AF26" s="67">
        <v>22229</v>
      </c>
      <c r="AG26" s="67">
        <v>2</v>
      </c>
      <c r="AH26" s="67">
        <v>1434</v>
      </c>
      <c r="AI26" s="67">
        <v>63</v>
      </c>
      <c r="AJ26" s="67">
        <v>87</v>
      </c>
      <c r="AK26" s="67">
        <v>58</v>
      </c>
      <c r="AL26" s="67">
        <v>0</v>
      </c>
      <c r="AM26" s="67">
        <v>47</v>
      </c>
      <c r="AN26" s="68">
        <v>20</v>
      </c>
    </row>
    <row r="27" spans="1:40" ht="24" customHeight="1" x14ac:dyDescent="0.2">
      <c r="A27" s="66">
        <v>18</v>
      </c>
      <c r="B27" s="251" t="s">
        <v>40</v>
      </c>
      <c r="C27" s="69">
        <v>0</v>
      </c>
      <c r="D27" s="67">
        <v>578</v>
      </c>
      <c r="E27" s="67">
        <v>1</v>
      </c>
      <c r="F27" s="67">
        <v>5188</v>
      </c>
      <c r="G27" s="67">
        <v>174</v>
      </c>
      <c r="H27" s="67">
        <v>4087</v>
      </c>
      <c r="I27" s="67">
        <v>2546</v>
      </c>
      <c r="J27" s="67">
        <v>362</v>
      </c>
      <c r="K27" s="67">
        <v>2892</v>
      </c>
      <c r="L27" s="67">
        <v>2393</v>
      </c>
      <c r="M27" s="67">
        <v>578</v>
      </c>
      <c r="N27" s="67">
        <v>1299</v>
      </c>
      <c r="O27" s="68">
        <v>212</v>
      </c>
      <c r="P27" s="69">
        <v>178</v>
      </c>
      <c r="Q27" s="67">
        <v>78</v>
      </c>
      <c r="R27" s="67">
        <v>12</v>
      </c>
      <c r="S27" s="67">
        <v>0</v>
      </c>
      <c r="T27" s="67">
        <v>1040</v>
      </c>
      <c r="U27" s="67">
        <v>110</v>
      </c>
      <c r="V27" s="68">
        <v>160</v>
      </c>
      <c r="W27" s="69">
        <v>986</v>
      </c>
      <c r="X27" s="67">
        <v>77</v>
      </c>
      <c r="Y27" s="67">
        <v>397</v>
      </c>
      <c r="Z27" s="67">
        <v>57</v>
      </c>
      <c r="AA27" s="67">
        <v>23</v>
      </c>
      <c r="AB27" s="67">
        <v>126</v>
      </c>
      <c r="AC27" s="67">
        <v>65</v>
      </c>
      <c r="AD27" s="214">
        <v>0</v>
      </c>
      <c r="AE27" s="69">
        <v>37</v>
      </c>
      <c r="AF27" s="67">
        <v>34385</v>
      </c>
      <c r="AG27" s="67">
        <v>1</v>
      </c>
      <c r="AH27" s="67">
        <v>116</v>
      </c>
      <c r="AI27" s="67">
        <v>24</v>
      </c>
      <c r="AJ27" s="67">
        <v>220</v>
      </c>
      <c r="AK27" s="67">
        <v>134</v>
      </c>
      <c r="AL27" s="67">
        <v>0</v>
      </c>
      <c r="AM27" s="67">
        <v>28</v>
      </c>
      <c r="AN27" s="68">
        <v>10</v>
      </c>
    </row>
    <row r="28" spans="1:40" ht="24" customHeight="1" x14ac:dyDescent="0.2">
      <c r="A28" s="66">
        <v>19</v>
      </c>
      <c r="B28" s="251" t="s">
        <v>41</v>
      </c>
      <c r="C28" s="69">
        <v>0</v>
      </c>
      <c r="D28" s="67">
        <v>907</v>
      </c>
      <c r="E28" s="67">
        <v>4</v>
      </c>
      <c r="F28" s="67">
        <v>6408</v>
      </c>
      <c r="G28" s="67">
        <v>166</v>
      </c>
      <c r="H28" s="67">
        <v>5224</v>
      </c>
      <c r="I28" s="67">
        <v>3136</v>
      </c>
      <c r="J28" s="67">
        <v>453</v>
      </c>
      <c r="K28" s="67">
        <v>3615</v>
      </c>
      <c r="L28" s="67">
        <v>3138</v>
      </c>
      <c r="M28" s="67">
        <v>734</v>
      </c>
      <c r="N28" s="67">
        <v>1698</v>
      </c>
      <c r="O28" s="68">
        <v>213</v>
      </c>
      <c r="P28" s="69">
        <v>246</v>
      </c>
      <c r="Q28" s="67">
        <v>124</v>
      </c>
      <c r="R28" s="67">
        <v>22</v>
      </c>
      <c r="S28" s="67">
        <v>0</v>
      </c>
      <c r="T28" s="67">
        <v>1345</v>
      </c>
      <c r="U28" s="67">
        <v>151</v>
      </c>
      <c r="V28" s="68">
        <v>169</v>
      </c>
      <c r="W28" s="69">
        <v>1278</v>
      </c>
      <c r="X28" s="67">
        <v>106</v>
      </c>
      <c r="Y28" s="67">
        <v>610</v>
      </c>
      <c r="Z28" s="67">
        <v>82</v>
      </c>
      <c r="AA28" s="67">
        <v>32</v>
      </c>
      <c r="AB28" s="67">
        <v>173</v>
      </c>
      <c r="AC28" s="67">
        <v>79</v>
      </c>
      <c r="AD28" s="214">
        <v>0</v>
      </c>
      <c r="AE28" s="69">
        <v>84</v>
      </c>
      <c r="AF28" s="67">
        <v>24702</v>
      </c>
      <c r="AG28" s="67">
        <v>0</v>
      </c>
      <c r="AH28" s="67">
        <v>0</v>
      </c>
      <c r="AI28" s="67">
        <v>65</v>
      </c>
      <c r="AJ28" s="67">
        <v>370</v>
      </c>
      <c r="AK28" s="67">
        <v>125</v>
      </c>
      <c r="AL28" s="67">
        <v>0</v>
      </c>
      <c r="AM28" s="67">
        <v>46</v>
      </c>
      <c r="AN28" s="68">
        <v>17</v>
      </c>
    </row>
    <row r="29" spans="1:40" ht="24" customHeight="1" x14ac:dyDescent="0.2">
      <c r="A29" s="66">
        <v>20</v>
      </c>
      <c r="B29" s="251" t="s">
        <v>42</v>
      </c>
      <c r="C29" s="69">
        <v>1</v>
      </c>
      <c r="D29" s="67">
        <v>2072</v>
      </c>
      <c r="E29" s="67">
        <v>6</v>
      </c>
      <c r="F29" s="67">
        <v>17005</v>
      </c>
      <c r="G29" s="67">
        <v>512</v>
      </c>
      <c r="H29" s="67">
        <v>13275</v>
      </c>
      <c r="I29" s="67">
        <v>8480</v>
      </c>
      <c r="J29" s="67">
        <v>1139</v>
      </c>
      <c r="K29" s="67">
        <v>9636</v>
      </c>
      <c r="L29" s="67">
        <v>7553</v>
      </c>
      <c r="M29" s="67">
        <v>1885</v>
      </c>
      <c r="N29" s="67">
        <v>3375</v>
      </c>
      <c r="O29" s="68">
        <v>242</v>
      </c>
      <c r="P29" s="69">
        <v>595</v>
      </c>
      <c r="Q29" s="67">
        <v>304</v>
      </c>
      <c r="R29" s="67">
        <v>42</v>
      </c>
      <c r="S29" s="67">
        <v>0</v>
      </c>
      <c r="T29" s="67">
        <v>4088</v>
      </c>
      <c r="U29" s="67">
        <v>767</v>
      </c>
      <c r="V29" s="68">
        <v>462</v>
      </c>
      <c r="W29" s="69">
        <v>2731</v>
      </c>
      <c r="X29" s="67">
        <v>182</v>
      </c>
      <c r="Y29" s="67">
        <v>908</v>
      </c>
      <c r="Z29" s="67">
        <v>224</v>
      </c>
      <c r="AA29" s="67">
        <v>97</v>
      </c>
      <c r="AB29" s="67">
        <v>402</v>
      </c>
      <c r="AC29" s="67">
        <v>190</v>
      </c>
      <c r="AD29" s="214">
        <v>0</v>
      </c>
      <c r="AE29" s="69">
        <v>202</v>
      </c>
      <c r="AF29" s="67">
        <v>292027</v>
      </c>
      <c r="AG29" s="67">
        <v>0</v>
      </c>
      <c r="AH29" s="67">
        <v>0</v>
      </c>
      <c r="AI29" s="67">
        <v>169</v>
      </c>
      <c r="AJ29" s="67">
        <v>868</v>
      </c>
      <c r="AK29" s="67">
        <v>521</v>
      </c>
      <c r="AL29" s="67">
        <v>0</v>
      </c>
      <c r="AM29" s="67">
        <v>169</v>
      </c>
      <c r="AN29" s="68">
        <v>60</v>
      </c>
    </row>
    <row r="30" spans="1:40" ht="24" customHeight="1" x14ac:dyDescent="0.2">
      <c r="A30" s="66">
        <v>21</v>
      </c>
      <c r="B30" s="251" t="s">
        <v>43</v>
      </c>
      <c r="C30" s="69">
        <v>1</v>
      </c>
      <c r="D30" s="67">
        <v>1429</v>
      </c>
      <c r="E30" s="67">
        <v>5</v>
      </c>
      <c r="F30" s="67">
        <v>11525</v>
      </c>
      <c r="G30" s="67">
        <v>277</v>
      </c>
      <c r="H30" s="67">
        <v>8785</v>
      </c>
      <c r="I30" s="67">
        <v>5568</v>
      </c>
      <c r="J30" s="67">
        <v>733</v>
      </c>
      <c r="K30" s="67">
        <v>6194</v>
      </c>
      <c r="L30" s="67">
        <v>5052</v>
      </c>
      <c r="M30" s="67">
        <v>1258</v>
      </c>
      <c r="N30" s="67">
        <v>2398</v>
      </c>
      <c r="O30" s="68">
        <v>137</v>
      </c>
      <c r="P30" s="69">
        <v>355</v>
      </c>
      <c r="Q30" s="67">
        <v>186</v>
      </c>
      <c r="R30" s="67">
        <v>28</v>
      </c>
      <c r="S30" s="67">
        <v>0</v>
      </c>
      <c r="T30" s="67">
        <v>3256</v>
      </c>
      <c r="U30" s="67">
        <v>612</v>
      </c>
      <c r="V30" s="68">
        <v>287</v>
      </c>
      <c r="W30" s="69">
        <v>1579</v>
      </c>
      <c r="X30" s="67">
        <v>122</v>
      </c>
      <c r="Y30" s="67">
        <v>438</v>
      </c>
      <c r="Z30" s="67">
        <v>157</v>
      </c>
      <c r="AA30" s="67">
        <v>63</v>
      </c>
      <c r="AB30" s="67">
        <v>206</v>
      </c>
      <c r="AC30" s="67">
        <v>113</v>
      </c>
      <c r="AD30" s="214">
        <v>0</v>
      </c>
      <c r="AE30" s="69">
        <v>188</v>
      </c>
      <c r="AF30" s="67">
        <v>81159</v>
      </c>
      <c r="AG30" s="67">
        <v>2</v>
      </c>
      <c r="AH30" s="67">
        <v>871</v>
      </c>
      <c r="AI30" s="67">
        <v>119</v>
      </c>
      <c r="AJ30" s="67">
        <v>592</v>
      </c>
      <c r="AK30" s="67">
        <v>431</v>
      </c>
      <c r="AL30" s="67">
        <v>0</v>
      </c>
      <c r="AM30" s="67">
        <v>175</v>
      </c>
      <c r="AN30" s="68">
        <v>47</v>
      </c>
    </row>
    <row r="31" spans="1:40" ht="24" customHeight="1" x14ac:dyDescent="0.2">
      <c r="A31" s="66">
        <v>22</v>
      </c>
      <c r="B31" s="251" t="s">
        <v>44</v>
      </c>
      <c r="C31" s="69">
        <v>0</v>
      </c>
      <c r="D31" s="67">
        <v>535</v>
      </c>
      <c r="E31" s="67">
        <v>0</v>
      </c>
      <c r="F31" s="67">
        <v>4799</v>
      </c>
      <c r="G31" s="67">
        <v>119</v>
      </c>
      <c r="H31" s="67">
        <v>4002</v>
      </c>
      <c r="I31" s="67">
        <v>2387</v>
      </c>
      <c r="J31" s="67">
        <v>443</v>
      </c>
      <c r="K31" s="67">
        <v>2776</v>
      </c>
      <c r="L31" s="67">
        <v>2373</v>
      </c>
      <c r="M31" s="67">
        <v>538</v>
      </c>
      <c r="N31" s="67">
        <v>1096</v>
      </c>
      <c r="O31" s="68">
        <v>192</v>
      </c>
      <c r="P31" s="69">
        <v>220</v>
      </c>
      <c r="Q31" s="67">
        <v>91</v>
      </c>
      <c r="R31" s="67">
        <v>16</v>
      </c>
      <c r="S31" s="67">
        <v>1</v>
      </c>
      <c r="T31" s="67">
        <v>772</v>
      </c>
      <c r="U31" s="67">
        <v>156</v>
      </c>
      <c r="V31" s="68">
        <v>134</v>
      </c>
      <c r="W31" s="69">
        <v>966</v>
      </c>
      <c r="X31" s="67">
        <v>75</v>
      </c>
      <c r="Y31" s="67">
        <v>489</v>
      </c>
      <c r="Z31" s="67">
        <v>73</v>
      </c>
      <c r="AA31" s="67">
        <v>22</v>
      </c>
      <c r="AB31" s="67">
        <v>161</v>
      </c>
      <c r="AC31" s="67">
        <v>71</v>
      </c>
      <c r="AD31" s="214">
        <v>0</v>
      </c>
      <c r="AE31" s="69">
        <v>18</v>
      </c>
      <c r="AF31" s="67">
        <v>4198</v>
      </c>
      <c r="AG31" s="67">
        <v>0</v>
      </c>
      <c r="AH31" s="67">
        <v>0</v>
      </c>
      <c r="AI31" s="67">
        <v>5</v>
      </c>
      <c r="AJ31" s="67">
        <v>105</v>
      </c>
      <c r="AK31" s="67">
        <v>45</v>
      </c>
      <c r="AL31" s="67">
        <v>0</v>
      </c>
      <c r="AM31" s="67">
        <v>29</v>
      </c>
      <c r="AN31" s="68">
        <v>17</v>
      </c>
    </row>
    <row r="32" spans="1:40" ht="24" customHeight="1" x14ac:dyDescent="0.2">
      <c r="A32" s="66">
        <v>23</v>
      </c>
      <c r="B32" s="251" t="s">
        <v>45</v>
      </c>
      <c r="C32" s="69">
        <v>2</v>
      </c>
      <c r="D32" s="67">
        <v>1385</v>
      </c>
      <c r="E32" s="67">
        <v>3</v>
      </c>
      <c r="F32" s="67">
        <v>13989</v>
      </c>
      <c r="G32" s="67">
        <v>615</v>
      </c>
      <c r="H32" s="67">
        <v>10906</v>
      </c>
      <c r="I32" s="67">
        <v>7067</v>
      </c>
      <c r="J32" s="67">
        <v>941</v>
      </c>
      <c r="K32" s="67">
        <v>7516</v>
      </c>
      <c r="L32" s="67">
        <v>6456</v>
      </c>
      <c r="M32" s="67">
        <v>1492</v>
      </c>
      <c r="N32" s="67">
        <v>3082</v>
      </c>
      <c r="O32" s="68">
        <v>339</v>
      </c>
      <c r="P32" s="69">
        <v>486</v>
      </c>
      <c r="Q32" s="67">
        <v>223</v>
      </c>
      <c r="R32" s="67">
        <v>26</v>
      </c>
      <c r="S32" s="67">
        <v>0</v>
      </c>
      <c r="T32" s="67">
        <v>2939</v>
      </c>
      <c r="U32" s="67">
        <v>324</v>
      </c>
      <c r="V32" s="68">
        <v>330</v>
      </c>
      <c r="W32" s="69">
        <v>2084</v>
      </c>
      <c r="X32" s="67">
        <v>164</v>
      </c>
      <c r="Y32" s="67">
        <v>675</v>
      </c>
      <c r="Z32" s="67">
        <v>179</v>
      </c>
      <c r="AA32" s="67">
        <v>70</v>
      </c>
      <c r="AB32" s="67">
        <v>328</v>
      </c>
      <c r="AC32" s="67">
        <v>163</v>
      </c>
      <c r="AD32" s="214">
        <v>0</v>
      </c>
      <c r="AE32" s="69">
        <v>165</v>
      </c>
      <c r="AF32" s="67">
        <v>77946</v>
      </c>
      <c r="AG32" s="67">
        <v>3</v>
      </c>
      <c r="AH32" s="67">
        <v>182</v>
      </c>
      <c r="AI32" s="67">
        <v>138</v>
      </c>
      <c r="AJ32" s="67">
        <v>551</v>
      </c>
      <c r="AK32" s="67">
        <v>591</v>
      </c>
      <c r="AL32" s="67">
        <v>0</v>
      </c>
      <c r="AM32" s="67">
        <v>101</v>
      </c>
      <c r="AN32" s="68">
        <v>33</v>
      </c>
    </row>
    <row r="33" spans="1:41" ht="24" customHeight="1" x14ac:dyDescent="0.2">
      <c r="A33" s="66">
        <v>24</v>
      </c>
      <c r="B33" s="251" t="s">
        <v>46</v>
      </c>
      <c r="C33" s="69">
        <v>5</v>
      </c>
      <c r="D33" s="67">
        <v>1193</v>
      </c>
      <c r="E33" s="67">
        <v>4</v>
      </c>
      <c r="F33" s="67">
        <v>9892</v>
      </c>
      <c r="G33" s="67">
        <v>235</v>
      </c>
      <c r="H33" s="67">
        <v>7503</v>
      </c>
      <c r="I33" s="67">
        <v>4580</v>
      </c>
      <c r="J33" s="67">
        <v>657</v>
      </c>
      <c r="K33" s="67">
        <v>5436</v>
      </c>
      <c r="L33" s="67">
        <v>4152</v>
      </c>
      <c r="M33" s="67">
        <v>875</v>
      </c>
      <c r="N33" s="67">
        <v>2058</v>
      </c>
      <c r="O33" s="68">
        <v>210</v>
      </c>
      <c r="P33" s="69">
        <v>358</v>
      </c>
      <c r="Q33" s="67">
        <v>154</v>
      </c>
      <c r="R33" s="67">
        <v>23</v>
      </c>
      <c r="S33" s="67">
        <v>1</v>
      </c>
      <c r="T33" s="67">
        <v>1943</v>
      </c>
      <c r="U33" s="67">
        <v>411</v>
      </c>
      <c r="V33" s="68">
        <v>350</v>
      </c>
      <c r="W33" s="69">
        <v>1721</v>
      </c>
      <c r="X33" s="67">
        <v>142</v>
      </c>
      <c r="Y33" s="67">
        <v>813</v>
      </c>
      <c r="Z33" s="67">
        <v>122</v>
      </c>
      <c r="AA33" s="67">
        <v>45</v>
      </c>
      <c r="AB33" s="67">
        <v>256</v>
      </c>
      <c r="AC33" s="67">
        <v>132</v>
      </c>
      <c r="AD33" s="214">
        <v>0</v>
      </c>
      <c r="AE33" s="69">
        <v>183</v>
      </c>
      <c r="AF33" s="67">
        <v>48503</v>
      </c>
      <c r="AG33" s="67">
        <v>7</v>
      </c>
      <c r="AH33" s="67">
        <v>2018</v>
      </c>
      <c r="AI33" s="67">
        <v>171</v>
      </c>
      <c r="AJ33" s="67">
        <v>229</v>
      </c>
      <c r="AK33" s="67">
        <v>195</v>
      </c>
      <c r="AL33" s="67">
        <v>1</v>
      </c>
      <c r="AM33" s="67">
        <v>90</v>
      </c>
      <c r="AN33" s="68">
        <v>28</v>
      </c>
    </row>
    <row r="34" spans="1:41" ht="24" customHeight="1" x14ac:dyDescent="0.2">
      <c r="A34" s="70">
        <v>25</v>
      </c>
      <c r="B34" s="252" t="s">
        <v>202</v>
      </c>
      <c r="C34" s="74">
        <v>1</v>
      </c>
      <c r="D34" s="72">
        <v>683</v>
      </c>
      <c r="E34" s="72">
        <v>4</v>
      </c>
      <c r="F34" s="72">
        <v>6752</v>
      </c>
      <c r="G34" s="72">
        <v>135</v>
      </c>
      <c r="H34" s="72">
        <v>5521</v>
      </c>
      <c r="I34" s="72">
        <v>3188</v>
      </c>
      <c r="J34" s="72">
        <v>600</v>
      </c>
      <c r="K34" s="72">
        <v>3881</v>
      </c>
      <c r="L34" s="72">
        <v>3322</v>
      </c>
      <c r="M34" s="72">
        <v>815</v>
      </c>
      <c r="N34" s="72">
        <v>1705</v>
      </c>
      <c r="O34" s="73">
        <v>296</v>
      </c>
      <c r="P34" s="74">
        <v>305</v>
      </c>
      <c r="Q34" s="72">
        <v>113</v>
      </c>
      <c r="R34" s="72">
        <v>27</v>
      </c>
      <c r="S34" s="72">
        <v>0</v>
      </c>
      <c r="T34" s="72">
        <v>1064</v>
      </c>
      <c r="U34" s="72">
        <v>166</v>
      </c>
      <c r="V34" s="73">
        <v>206</v>
      </c>
      <c r="W34" s="74">
        <v>1473</v>
      </c>
      <c r="X34" s="72">
        <v>132</v>
      </c>
      <c r="Y34" s="72">
        <v>785</v>
      </c>
      <c r="Z34" s="72">
        <v>88</v>
      </c>
      <c r="AA34" s="72">
        <v>41</v>
      </c>
      <c r="AB34" s="72">
        <v>237</v>
      </c>
      <c r="AC34" s="72">
        <v>128</v>
      </c>
      <c r="AD34" s="215">
        <v>0</v>
      </c>
      <c r="AE34" s="74">
        <v>70</v>
      </c>
      <c r="AF34" s="72">
        <v>19799</v>
      </c>
      <c r="AG34" s="72">
        <v>1</v>
      </c>
      <c r="AH34" s="72">
        <v>0</v>
      </c>
      <c r="AI34" s="72">
        <v>40</v>
      </c>
      <c r="AJ34" s="72">
        <v>184</v>
      </c>
      <c r="AK34" s="72">
        <v>92</v>
      </c>
      <c r="AL34" s="72">
        <v>0</v>
      </c>
      <c r="AM34" s="72">
        <v>37</v>
      </c>
      <c r="AN34" s="73">
        <v>14</v>
      </c>
    </row>
    <row r="35" spans="1:41" ht="24" customHeight="1" x14ac:dyDescent="0.2">
      <c r="A35" s="79"/>
      <c r="B35" s="253" t="s">
        <v>289</v>
      </c>
      <c r="C35" s="258">
        <f>SUM(C24:C34)</f>
        <v>12</v>
      </c>
      <c r="D35" s="75">
        <f t="shared" ref="D35:AN35" si="1">SUM(D24:D34)</f>
        <v>12026</v>
      </c>
      <c r="E35" s="75">
        <f t="shared" ref="E35" si="2">SUM(E24:E34)</f>
        <v>38</v>
      </c>
      <c r="F35" s="75">
        <f t="shared" si="1"/>
        <v>104640</v>
      </c>
      <c r="G35" s="75">
        <f t="shared" si="1"/>
        <v>2956</v>
      </c>
      <c r="H35" s="75">
        <f t="shared" si="1"/>
        <v>82376</v>
      </c>
      <c r="I35" s="75">
        <f t="shared" si="1"/>
        <v>51642</v>
      </c>
      <c r="J35" s="75">
        <f t="shared" si="1"/>
        <v>7383</v>
      </c>
      <c r="K35" s="75">
        <f t="shared" si="1"/>
        <v>58516</v>
      </c>
      <c r="L35" s="75">
        <f t="shared" si="1"/>
        <v>47667</v>
      </c>
      <c r="M35" s="75">
        <f t="shared" si="1"/>
        <v>11617</v>
      </c>
      <c r="N35" s="75">
        <f t="shared" si="1"/>
        <v>23171</v>
      </c>
      <c r="O35" s="239">
        <f t="shared" si="1"/>
        <v>2812</v>
      </c>
      <c r="P35" s="258">
        <f t="shared" si="1"/>
        <v>3677</v>
      </c>
      <c r="Q35" s="75">
        <f t="shared" si="1"/>
        <v>1704</v>
      </c>
      <c r="R35" s="75">
        <f t="shared" si="1"/>
        <v>276</v>
      </c>
      <c r="S35" s="75">
        <f t="shared" si="1"/>
        <v>3</v>
      </c>
      <c r="T35" s="75">
        <f t="shared" si="1"/>
        <v>22914</v>
      </c>
      <c r="U35" s="75">
        <f t="shared" si="1"/>
        <v>3501</v>
      </c>
      <c r="V35" s="239">
        <f t="shared" si="1"/>
        <v>2906</v>
      </c>
      <c r="W35" s="258">
        <f t="shared" si="1"/>
        <v>18026</v>
      </c>
      <c r="X35" s="75">
        <f t="shared" si="1"/>
        <v>1339</v>
      </c>
      <c r="Y35" s="75">
        <f t="shared" si="1"/>
        <v>6999</v>
      </c>
      <c r="Z35" s="75">
        <f t="shared" si="1"/>
        <v>1332</v>
      </c>
      <c r="AA35" s="75">
        <f t="shared" si="1"/>
        <v>541</v>
      </c>
      <c r="AB35" s="75">
        <f t="shared" si="1"/>
        <v>2503</v>
      </c>
      <c r="AC35" s="75">
        <f t="shared" si="1"/>
        <v>1228</v>
      </c>
      <c r="AD35" s="277">
        <f t="shared" si="1"/>
        <v>1</v>
      </c>
      <c r="AE35" s="258">
        <f t="shared" si="1"/>
        <v>1249</v>
      </c>
      <c r="AF35" s="75">
        <f t="shared" si="1"/>
        <v>692635</v>
      </c>
      <c r="AG35" s="75">
        <f t="shared" si="1"/>
        <v>18</v>
      </c>
      <c r="AH35" s="75">
        <f t="shared" si="1"/>
        <v>4921</v>
      </c>
      <c r="AI35" s="75">
        <f t="shared" si="1"/>
        <v>960</v>
      </c>
      <c r="AJ35" s="75">
        <f t="shared" si="1"/>
        <v>4311</v>
      </c>
      <c r="AK35" s="75">
        <f t="shared" si="1"/>
        <v>2794</v>
      </c>
      <c r="AL35" s="75">
        <f t="shared" si="1"/>
        <v>2</v>
      </c>
      <c r="AM35" s="75">
        <f t="shared" si="1"/>
        <v>878</v>
      </c>
      <c r="AN35" s="239">
        <f t="shared" si="1"/>
        <v>292</v>
      </c>
    </row>
    <row r="36" spans="1:41" ht="24" customHeight="1" thickBot="1" x14ac:dyDescent="0.2">
      <c r="A36" s="80"/>
      <c r="B36" s="254" t="s">
        <v>47</v>
      </c>
      <c r="C36" s="259">
        <f t="shared" ref="C36:AN36" si="3">SUM(C23,C35)</f>
        <v>79</v>
      </c>
      <c r="D36" s="81">
        <f t="shared" si="3"/>
        <v>90319</v>
      </c>
      <c r="E36" s="81">
        <f t="shared" ref="E36" si="4">SUM(E23,E35)</f>
        <v>324</v>
      </c>
      <c r="F36" s="81">
        <f t="shared" si="3"/>
        <v>869045</v>
      </c>
      <c r="G36" s="81">
        <f t="shared" si="3"/>
        <v>28767</v>
      </c>
      <c r="H36" s="81">
        <f t="shared" si="3"/>
        <v>672036</v>
      </c>
      <c r="I36" s="81">
        <f t="shared" si="3"/>
        <v>428263</v>
      </c>
      <c r="J36" s="81">
        <f t="shared" si="3"/>
        <v>58240</v>
      </c>
      <c r="K36" s="81">
        <f t="shared" si="3"/>
        <v>481957</v>
      </c>
      <c r="L36" s="81">
        <f t="shared" si="3"/>
        <v>383769</v>
      </c>
      <c r="M36" s="81">
        <f t="shared" si="3"/>
        <v>94246</v>
      </c>
      <c r="N36" s="81">
        <f t="shared" si="3"/>
        <v>172678</v>
      </c>
      <c r="O36" s="240">
        <f t="shared" si="3"/>
        <v>14187</v>
      </c>
      <c r="P36" s="259">
        <f t="shared" si="3"/>
        <v>26693</v>
      </c>
      <c r="Q36" s="81">
        <f t="shared" si="3"/>
        <v>16112</v>
      </c>
      <c r="R36" s="81">
        <f t="shared" si="3"/>
        <v>2139</v>
      </c>
      <c r="S36" s="81">
        <f t="shared" si="3"/>
        <v>38</v>
      </c>
      <c r="T36" s="81">
        <f t="shared" si="3"/>
        <v>195819</v>
      </c>
      <c r="U36" s="81">
        <f t="shared" si="3"/>
        <v>29679</v>
      </c>
      <c r="V36" s="240">
        <f t="shared" si="3"/>
        <v>22665</v>
      </c>
      <c r="W36" s="259">
        <f t="shared" si="3"/>
        <v>132083</v>
      </c>
      <c r="X36" s="81">
        <f t="shared" si="3"/>
        <v>10250</v>
      </c>
      <c r="Y36" s="81">
        <f t="shared" si="3"/>
        <v>39889</v>
      </c>
      <c r="Z36" s="81">
        <f t="shared" si="3"/>
        <v>10649</v>
      </c>
      <c r="AA36" s="81">
        <f t="shared" si="3"/>
        <v>4477</v>
      </c>
      <c r="AB36" s="81">
        <f t="shared" si="3"/>
        <v>17173</v>
      </c>
      <c r="AC36" s="81">
        <f t="shared" si="3"/>
        <v>8474</v>
      </c>
      <c r="AD36" s="331">
        <f t="shared" si="3"/>
        <v>3</v>
      </c>
      <c r="AE36" s="259">
        <f t="shared" si="3"/>
        <v>9928</v>
      </c>
      <c r="AF36" s="81">
        <f t="shared" si="3"/>
        <v>7028450</v>
      </c>
      <c r="AG36" s="81">
        <f t="shared" si="3"/>
        <v>166</v>
      </c>
      <c r="AH36" s="81">
        <f t="shared" si="3"/>
        <v>151973</v>
      </c>
      <c r="AI36" s="81">
        <f t="shared" si="3"/>
        <v>8675</v>
      </c>
      <c r="AJ36" s="81">
        <f t="shared" si="3"/>
        <v>40329</v>
      </c>
      <c r="AK36" s="81">
        <f t="shared" si="3"/>
        <v>27965</v>
      </c>
      <c r="AL36" s="81">
        <f t="shared" si="3"/>
        <v>75</v>
      </c>
      <c r="AM36" s="81">
        <f t="shared" si="3"/>
        <v>7552</v>
      </c>
      <c r="AN36" s="240">
        <f t="shared" si="3"/>
        <v>2887</v>
      </c>
    </row>
    <row r="37" spans="1:41" x14ac:dyDescent="0.1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</row>
    <row r="38" spans="1:41" x14ac:dyDescent="0.15">
      <c r="B38" s="157" t="s">
        <v>447</v>
      </c>
      <c r="C38" s="33">
        <f t="shared" ref="C38:AN38" si="5">SUM(C9:C22,C24:C34)</f>
        <v>79</v>
      </c>
      <c r="D38" s="33">
        <f t="shared" si="5"/>
        <v>90319</v>
      </c>
      <c r="E38" s="33">
        <f t="shared" ref="E38" si="6">SUM(E9:E22,E24:E34)</f>
        <v>324</v>
      </c>
      <c r="F38" s="33">
        <f t="shared" si="5"/>
        <v>869045</v>
      </c>
      <c r="G38" s="33">
        <f t="shared" si="5"/>
        <v>28767</v>
      </c>
      <c r="H38" s="33">
        <f t="shared" si="5"/>
        <v>672036</v>
      </c>
      <c r="I38" s="33">
        <f t="shared" si="5"/>
        <v>428263</v>
      </c>
      <c r="J38" s="33">
        <f t="shared" si="5"/>
        <v>58240</v>
      </c>
      <c r="K38" s="33">
        <f t="shared" si="5"/>
        <v>481957</v>
      </c>
      <c r="L38" s="33">
        <f t="shared" si="5"/>
        <v>383769</v>
      </c>
      <c r="M38" s="33">
        <f t="shared" si="5"/>
        <v>94246</v>
      </c>
      <c r="N38" s="33">
        <f t="shared" si="5"/>
        <v>172678</v>
      </c>
      <c r="O38" s="33">
        <f t="shared" si="5"/>
        <v>14187</v>
      </c>
      <c r="P38" s="33">
        <f t="shared" si="5"/>
        <v>26693</v>
      </c>
      <c r="Q38" s="33">
        <f t="shared" si="5"/>
        <v>16112</v>
      </c>
      <c r="R38" s="33">
        <f t="shared" si="5"/>
        <v>2139</v>
      </c>
      <c r="S38" s="33">
        <f t="shared" si="5"/>
        <v>38</v>
      </c>
      <c r="T38" s="33">
        <f t="shared" si="5"/>
        <v>195819</v>
      </c>
      <c r="U38" s="33">
        <f t="shared" si="5"/>
        <v>29679</v>
      </c>
      <c r="V38" s="33">
        <f t="shared" si="5"/>
        <v>22665</v>
      </c>
      <c r="W38" s="33">
        <f t="shared" si="5"/>
        <v>132083</v>
      </c>
      <c r="X38" s="33">
        <f t="shared" si="5"/>
        <v>10250</v>
      </c>
      <c r="Y38" s="33">
        <f t="shared" si="5"/>
        <v>39889</v>
      </c>
      <c r="Z38" s="33">
        <f t="shared" si="5"/>
        <v>10649</v>
      </c>
      <c r="AA38" s="33">
        <f t="shared" si="5"/>
        <v>4477</v>
      </c>
      <c r="AB38" s="33">
        <f t="shared" si="5"/>
        <v>17173</v>
      </c>
      <c r="AC38" s="33">
        <f t="shared" si="5"/>
        <v>8474</v>
      </c>
      <c r="AD38" s="33">
        <f t="shared" si="5"/>
        <v>3</v>
      </c>
      <c r="AE38" s="33">
        <f t="shared" si="5"/>
        <v>9928</v>
      </c>
      <c r="AF38" s="33">
        <f t="shared" si="5"/>
        <v>7028450</v>
      </c>
      <c r="AG38" s="33">
        <f t="shared" si="5"/>
        <v>166</v>
      </c>
      <c r="AH38" s="33">
        <f t="shared" si="5"/>
        <v>151973</v>
      </c>
      <c r="AI38" s="33">
        <f t="shared" si="5"/>
        <v>8675</v>
      </c>
      <c r="AJ38" s="33">
        <f t="shared" si="5"/>
        <v>40329</v>
      </c>
      <c r="AK38" s="33">
        <f t="shared" si="5"/>
        <v>27965</v>
      </c>
      <c r="AL38" s="33">
        <f t="shared" si="5"/>
        <v>75</v>
      </c>
      <c r="AM38" s="33">
        <f t="shared" si="5"/>
        <v>7552</v>
      </c>
      <c r="AN38" s="33">
        <f t="shared" si="5"/>
        <v>2887</v>
      </c>
    </row>
    <row r="39" spans="1:41" x14ac:dyDescent="0.15">
      <c r="C39" s="33">
        <f>C36-C38</f>
        <v>0</v>
      </c>
      <c r="D39" s="33">
        <f t="shared" ref="D39:AN39" si="7">D36-D38</f>
        <v>0</v>
      </c>
      <c r="E39" s="33">
        <f t="shared" ref="E39" si="8">E36-E38</f>
        <v>0</v>
      </c>
      <c r="F39" s="33">
        <f t="shared" si="7"/>
        <v>0</v>
      </c>
      <c r="G39" s="33">
        <f t="shared" si="7"/>
        <v>0</v>
      </c>
      <c r="H39" s="33">
        <f t="shared" si="7"/>
        <v>0</v>
      </c>
      <c r="I39" s="33">
        <f t="shared" si="7"/>
        <v>0</v>
      </c>
      <c r="J39" s="33">
        <f t="shared" si="7"/>
        <v>0</v>
      </c>
      <c r="K39" s="33">
        <f t="shared" si="7"/>
        <v>0</v>
      </c>
      <c r="L39" s="33">
        <f t="shared" si="7"/>
        <v>0</v>
      </c>
      <c r="M39" s="33">
        <f t="shared" si="7"/>
        <v>0</v>
      </c>
      <c r="N39" s="33">
        <f t="shared" si="7"/>
        <v>0</v>
      </c>
      <c r="O39" s="33">
        <f t="shared" si="7"/>
        <v>0</v>
      </c>
      <c r="P39" s="33">
        <f t="shared" si="7"/>
        <v>0</v>
      </c>
      <c r="Q39" s="33">
        <f t="shared" si="7"/>
        <v>0</v>
      </c>
      <c r="R39" s="33">
        <f t="shared" si="7"/>
        <v>0</v>
      </c>
      <c r="S39" s="33">
        <f t="shared" si="7"/>
        <v>0</v>
      </c>
      <c r="T39" s="33">
        <f t="shared" si="7"/>
        <v>0</v>
      </c>
      <c r="U39" s="33">
        <f t="shared" si="7"/>
        <v>0</v>
      </c>
      <c r="V39" s="33">
        <f t="shared" si="7"/>
        <v>0</v>
      </c>
      <c r="W39" s="33">
        <f t="shared" si="7"/>
        <v>0</v>
      </c>
      <c r="X39" s="33">
        <f t="shared" si="7"/>
        <v>0</v>
      </c>
      <c r="Y39" s="33">
        <f t="shared" si="7"/>
        <v>0</v>
      </c>
      <c r="Z39" s="33">
        <f t="shared" si="7"/>
        <v>0</v>
      </c>
      <c r="AA39" s="33">
        <f t="shared" si="7"/>
        <v>0</v>
      </c>
      <c r="AB39" s="33">
        <f t="shared" si="7"/>
        <v>0</v>
      </c>
      <c r="AC39" s="33">
        <f t="shared" si="7"/>
        <v>0</v>
      </c>
      <c r="AD39" s="33">
        <f t="shared" si="7"/>
        <v>0</v>
      </c>
      <c r="AE39" s="33">
        <f t="shared" si="7"/>
        <v>0</v>
      </c>
      <c r="AF39" s="33">
        <f t="shared" si="7"/>
        <v>0</v>
      </c>
      <c r="AG39" s="33">
        <f t="shared" si="7"/>
        <v>0</v>
      </c>
      <c r="AH39" s="33">
        <f t="shared" si="7"/>
        <v>0</v>
      </c>
      <c r="AI39" s="33">
        <f t="shared" si="7"/>
        <v>0</v>
      </c>
      <c r="AJ39" s="33">
        <f t="shared" si="7"/>
        <v>0</v>
      </c>
      <c r="AK39" s="33">
        <f t="shared" si="7"/>
        <v>0</v>
      </c>
      <c r="AL39" s="33">
        <f t="shared" si="7"/>
        <v>0</v>
      </c>
      <c r="AM39" s="33">
        <f t="shared" si="7"/>
        <v>0</v>
      </c>
      <c r="AN39" s="33">
        <f t="shared" si="7"/>
        <v>0</v>
      </c>
      <c r="AO39" s="33"/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46" firstPageNumber="28" orientation="landscape" useFirstPageNumber="1" r:id="rId1"/>
  <headerFooter alignWithMargins="0"/>
  <colBreaks count="3" manualBreakCount="3">
    <brk id="15" max="36" man="1"/>
    <brk id="22" max="36" man="1"/>
    <brk id="30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11" width="22.125" style="7" customWidth="1"/>
    <col min="12" max="16384" width="11" style="7"/>
  </cols>
  <sheetData>
    <row r="1" spans="1:11" ht="20.100000000000001" customHeight="1" x14ac:dyDescent="0.15"/>
    <row r="2" spans="1:11" ht="20.100000000000001" customHeight="1" x14ac:dyDescent="0.15">
      <c r="B2" s="25"/>
      <c r="C2" s="288" t="s">
        <v>624</v>
      </c>
    </row>
    <row r="3" spans="1:11" s="26" customFormat="1" ht="20.100000000000001" customHeight="1" thickBot="1" x14ac:dyDescent="0.2">
      <c r="K3" s="157" t="s">
        <v>403</v>
      </c>
    </row>
    <row r="4" spans="1:11" ht="24" customHeight="1" x14ac:dyDescent="0.15">
      <c r="A4" s="27"/>
      <c r="B4" s="243"/>
      <c r="C4" s="184"/>
      <c r="D4" s="30" t="s">
        <v>136</v>
      </c>
      <c r="E4" s="30"/>
      <c r="F4" s="30"/>
      <c r="G4" s="30"/>
      <c r="H4" s="29" t="s">
        <v>137</v>
      </c>
      <c r="I4" s="172"/>
      <c r="J4" s="173"/>
      <c r="K4" s="174"/>
    </row>
    <row r="5" spans="1:11" ht="24" customHeight="1" x14ac:dyDescent="0.15">
      <c r="A5" s="32"/>
      <c r="B5" s="244"/>
      <c r="C5" s="153" t="s">
        <v>138</v>
      </c>
      <c r="D5" s="133" t="s">
        <v>139</v>
      </c>
      <c r="E5" s="132"/>
      <c r="F5" s="109"/>
      <c r="G5" s="175"/>
      <c r="H5" s="176" t="s">
        <v>140</v>
      </c>
      <c r="I5" s="91"/>
      <c r="J5" s="158"/>
      <c r="K5" s="177" t="s">
        <v>141</v>
      </c>
    </row>
    <row r="6" spans="1:11" ht="24" customHeight="1" x14ac:dyDescent="0.2">
      <c r="A6" s="42" t="s">
        <v>9</v>
      </c>
      <c r="B6" s="245"/>
      <c r="C6" s="154" t="s">
        <v>14</v>
      </c>
      <c r="D6" s="178" t="s">
        <v>91</v>
      </c>
      <c r="E6" s="158" t="s">
        <v>142</v>
      </c>
      <c r="F6" s="47" t="s">
        <v>143</v>
      </c>
      <c r="G6" s="179" t="s">
        <v>14</v>
      </c>
      <c r="H6" s="180" t="s">
        <v>91</v>
      </c>
      <c r="I6" s="181" t="s">
        <v>142</v>
      </c>
      <c r="J6" s="47" t="s">
        <v>144</v>
      </c>
      <c r="K6" s="177" t="s">
        <v>145</v>
      </c>
    </row>
    <row r="7" spans="1:11" ht="24" customHeight="1" x14ac:dyDescent="0.2">
      <c r="A7" s="32"/>
      <c r="B7" s="40"/>
      <c r="C7" s="154"/>
      <c r="D7" s="54"/>
      <c r="E7" s="39"/>
      <c r="F7" s="47"/>
      <c r="G7" s="179"/>
      <c r="H7" s="182"/>
      <c r="I7" s="47"/>
      <c r="J7" s="183"/>
      <c r="K7" s="177" t="s">
        <v>14</v>
      </c>
    </row>
    <row r="8" spans="1:11" s="337" customFormat="1" ht="24" customHeight="1" x14ac:dyDescent="0.2">
      <c r="A8" s="334"/>
      <c r="B8" s="335"/>
      <c r="C8" s="321" t="s">
        <v>146</v>
      </c>
      <c r="D8" s="9" t="s">
        <v>147</v>
      </c>
      <c r="E8" s="9" t="s">
        <v>148</v>
      </c>
      <c r="F8" s="351" t="s">
        <v>149</v>
      </c>
      <c r="G8" s="18" t="s">
        <v>150</v>
      </c>
      <c r="H8" s="15" t="s">
        <v>151</v>
      </c>
      <c r="I8" s="352" t="s">
        <v>152</v>
      </c>
      <c r="J8" s="9" t="s">
        <v>153</v>
      </c>
      <c r="K8" s="12" t="s">
        <v>154</v>
      </c>
    </row>
    <row r="9" spans="1:11" ht="24" customHeight="1" x14ac:dyDescent="0.2">
      <c r="A9" s="62">
        <v>1</v>
      </c>
      <c r="B9" s="246" t="s">
        <v>28</v>
      </c>
      <c r="C9" s="65">
        <v>12551</v>
      </c>
      <c r="D9" s="63">
        <v>2381</v>
      </c>
      <c r="E9" s="63">
        <v>978</v>
      </c>
      <c r="F9" s="63">
        <v>7219721</v>
      </c>
      <c r="G9" s="63">
        <v>2849</v>
      </c>
      <c r="H9" s="63">
        <v>355</v>
      </c>
      <c r="I9" s="63">
        <v>76</v>
      </c>
      <c r="J9" s="63">
        <v>301327</v>
      </c>
      <c r="K9" s="64">
        <v>404</v>
      </c>
    </row>
    <row r="10" spans="1:11" ht="24" customHeight="1" x14ac:dyDescent="0.2">
      <c r="A10" s="66">
        <v>2</v>
      </c>
      <c r="B10" s="247" t="s">
        <v>29</v>
      </c>
      <c r="C10" s="69">
        <v>3373</v>
      </c>
      <c r="D10" s="67">
        <v>815</v>
      </c>
      <c r="E10" s="67">
        <v>314</v>
      </c>
      <c r="F10" s="67">
        <v>2360339</v>
      </c>
      <c r="G10" s="67">
        <v>951</v>
      </c>
      <c r="H10" s="67">
        <v>107</v>
      </c>
      <c r="I10" s="67">
        <v>27</v>
      </c>
      <c r="J10" s="67">
        <v>96197</v>
      </c>
      <c r="K10" s="68">
        <v>124</v>
      </c>
    </row>
    <row r="11" spans="1:11" ht="24" customHeight="1" x14ac:dyDescent="0.2">
      <c r="A11" s="66">
        <v>3</v>
      </c>
      <c r="B11" s="247" t="s">
        <v>30</v>
      </c>
      <c r="C11" s="69">
        <v>3278</v>
      </c>
      <c r="D11" s="67">
        <v>912</v>
      </c>
      <c r="E11" s="67">
        <v>631</v>
      </c>
      <c r="F11" s="67">
        <v>3003300</v>
      </c>
      <c r="G11" s="67">
        <v>1128</v>
      </c>
      <c r="H11" s="67">
        <v>178</v>
      </c>
      <c r="I11" s="67">
        <v>61</v>
      </c>
      <c r="J11" s="67">
        <v>172118</v>
      </c>
      <c r="K11" s="68">
        <v>218</v>
      </c>
    </row>
    <row r="12" spans="1:11" ht="24" customHeight="1" x14ac:dyDescent="0.2">
      <c r="A12" s="66">
        <v>4</v>
      </c>
      <c r="B12" s="247" t="s">
        <v>31</v>
      </c>
      <c r="C12" s="69">
        <v>2758</v>
      </c>
      <c r="D12" s="67">
        <v>665</v>
      </c>
      <c r="E12" s="67">
        <v>307</v>
      </c>
      <c r="F12" s="67">
        <v>1889902</v>
      </c>
      <c r="G12" s="67">
        <v>780</v>
      </c>
      <c r="H12" s="67">
        <v>77</v>
      </c>
      <c r="I12" s="67">
        <v>19</v>
      </c>
      <c r="J12" s="67">
        <v>69917</v>
      </c>
      <c r="K12" s="68">
        <v>89</v>
      </c>
    </row>
    <row r="13" spans="1:11" ht="24" customHeight="1" x14ac:dyDescent="0.2">
      <c r="A13" s="66">
        <v>5</v>
      </c>
      <c r="B13" s="247" t="s">
        <v>32</v>
      </c>
      <c r="C13" s="69">
        <v>2302</v>
      </c>
      <c r="D13" s="67">
        <v>624</v>
      </c>
      <c r="E13" s="67">
        <v>404</v>
      </c>
      <c r="F13" s="67">
        <v>2125432</v>
      </c>
      <c r="G13" s="67">
        <v>758</v>
      </c>
      <c r="H13" s="67">
        <v>102</v>
      </c>
      <c r="I13" s="67">
        <v>40</v>
      </c>
      <c r="J13" s="67">
        <v>99362</v>
      </c>
      <c r="K13" s="68">
        <v>125</v>
      </c>
    </row>
    <row r="14" spans="1:11" ht="24" customHeight="1" x14ac:dyDescent="0.2">
      <c r="A14" s="66">
        <v>6</v>
      </c>
      <c r="B14" s="247" t="s">
        <v>33</v>
      </c>
      <c r="C14" s="69">
        <v>1797</v>
      </c>
      <c r="D14" s="67">
        <v>414</v>
      </c>
      <c r="E14" s="67">
        <v>265</v>
      </c>
      <c r="F14" s="67">
        <v>1299951</v>
      </c>
      <c r="G14" s="67">
        <v>534</v>
      </c>
      <c r="H14" s="67">
        <v>49</v>
      </c>
      <c r="I14" s="67">
        <v>23</v>
      </c>
      <c r="J14" s="67">
        <v>50599</v>
      </c>
      <c r="K14" s="68">
        <v>68</v>
      </c>
    </row>
    <row r="15" spans="1:11" ht="24" customHeight="1" x14ac:dyDescent="0.2">
      <c r="A15" s="66">
        <v>7</v>
      </c>
      <c r="B15" s="247" t="s">
        <v>34</v>
      </c>
      <c r="C15" s="69">
        <v>3313</v>
      </c>
      <c r="D15" s="67">
        <v>809</v>
      </c>
      <c r="E15" s="67">
        <v>414</v>
      </c>
      <c r="F15" s="67">
        <v>2512566</v>
      </c>
      <c r="G15" s="67">
        <v>944</v>
      </c>
      <c r="H15" s="67">
        <v>216</v>
      </c>
      <c r="I15" s="67">
        <v>57</v>
      </c>
      <c r="J15" s="67">
        <v>202622</v>
      </c>
      <c r="K15" s="68">
        <v>243</v>
      </c>
    </row>
    <row r="16" spans="1:11" ht="24" customHeight="1" x14ac:dyDescent="0.2">
      <c r="A16" s="66">
        <v>8</v>
      </c>
      <c r="B16" s="247" t="s">
        <v>35</v>
      </c>
      <c r="C16" s="69">
        <v>1958</v>
      </c>
      <c r="D16" s="67">
        <v>705</v>
      </c>
      <c r="E16" s="67">
        <v>583</v>
      </c>
      <c r="F16" s="67">
        <v>2749826</v>
      </c>
      <c r="G16" s="67">
        <v>863</v>
      </c>
      <c r="H16" s="67">
        <v>102</v>
      </c>
      <c r="I16" s="67">
        <v>33</v>
      </c>
      <c r="J16" s="67">
        <v>101513</v>
      </c>
      <c r="K16" s="68">
        <v>117</v>
      </c>
    </row>
    <row r="17" spans="1:11" ht="24" customHeight="1" x14ac:dyDescent="0.2">
      <c r="A17" s="66">
        <v>9</v>
      </c>
      <c r="B17" s="247" t="s">
        <v>36</v>
      </c>
      <c r="C17" s="69">
        <v>1970</v>
      </c>
      <c r="D17" s="67">
        <v>575</v>
      </c>
      <c r="E17" s="67">
        <v>464</v>
      </c>
      <c r="F17" s="67">
        <v>1889691</v>
      </c>
      <c r="G17" s="67">
        <v>734</v>
      </c>
      <c r="H17" s="67">
        <v>159</v>
      </c>
      <c r="I17" s="67">
        <v>37</v>
      </c>
      <c r="J17" s="67">
        <v>148742</v>
      </c>
      <c r="K17" s="68">
        <v>179</v>
      </c>
    </row>
    <row r="18" spans="1:11" ht="24" customHeight="1" x14ac:dyDescent="0.2">
      <c r="A18" s="66">
        <v>10</v>
      </c>
      <c r="B18" s="247" t="s">
        <v>181</v>
      </c>
      <c r="C18" s="69">
        <v>651</v>
      </c>
      <c r="D18" s="67">
        <v>159</v>
      </c>
      <c r="E18" s="67">
        <v>102</v>
      </c>
      <c r="F18" s="67">
        <v>474354</v>
      </c>
      <c r="G18" s="67">
        <v>200</v>
      </c>
      <c r="H18" s="67">
        <v>28</v>
      </c>
      <c r="I18" s="67">
        <v>14</v>
      </c>
      <c r="J18" s="67">
        <v>28649</v>
      </c>
      <c r="K18" s="68">
        <v>35</v>
      </c>
    </row>
    <row r="19" spans="1:11" ht="24" customHeight="1" x14ac:dyDescent="0.2">
      <c r="A19" s="66">
        <v>11</v>
      </c>
      <c r="B19" s="247" t="s">
        <v>182</v>
      </c>
      <c r="C19" s="69">
        <v>2748</v>
      </c>
      <c r="D19" s="67">
        <v>723</v>
      </c>
      <c r="E19" s="67">
        <v>552</v>
      </c>
      <c r="F19" s="67">
        <v>2444431</v>
      </c>
      <c r="G19" s="67">
        <v>902</v>
      </c>
      <c r="H19" s="67">
        <v>132</v>
      </c>
      <c r="I19" s="67">
        <v>56</v>
      </c>
      <c r="J19" s="67">
        <v>137376</v>
      </c>
      <c r="K19" s="68">
        <v>156</v>
      </c>
    </row>
    <row r="20" spans="1:11" ht="24" customHeight="1" x14ac:dyDescent="0.2">
      <c r="A20" s="70">
        <v>12</v>
      </c>
      <c r="B20" s="248" t="s">
        <v>183</v>
      </c>
      <c r="C20" s="69">
        <v>912</v>
      </c>
      <c r="D20" s="67">
        <v>229</v>
      </c>
      <c r="E20" s="67">
        <v>190</v>
      </c>
      <c r="F20" s="67">
        <v>748606</v>
      </c>
      <c r="G20" s="67">
        <v>295</v>
      </c>
      <c r="H20" s="67">
        <v>84</v>
      </c>
      <c r="I20" s="67">
        <v>30</v>
      </c>
      <c r="J20" s="67">
        <v>81923</v>
      </c>
      <c r="K20" s="68">
        <v>97</v>
      </c>
    </row>
    <row r="21" spans="1:11" ht="24" customHeight="1" x14ac:dyDescent="0.2">
      <c r="A21" s="66">
        <v>13</v>
      </c>
      <c r="B21" s="247" t="s">
        <v>198</v>
      </c>
      <c r="C21" s="69">
        <v>564</v>
      </c>
      <c r="D21" s="67">
        <v>165</v>
      </c>
      <c r="E21" s="67">
        <v>137</v>
      </c>
      <c r="F21" s="67">
        <v>544646</v>
      </c>
      <c r="G21" s="67">
        <v>212</v>
      </c>
      <c r="H21" s="67">
        <v>23</v>
      </c>
      <c r="I21" s="67">
        <v>7</v>
      </c>
      <c r="J21" s="67">
        <v>21807</v>
      </c>
      <c r="K21" s="68">
        <v>27</v>
      </c>
    </row>
    <row r="22" spans="1:11" ht="24" customHeight="1" x14ac:dyDescent="0.2">
      <c r="A22" s="61">
        <v>14</v>
      </c>
      <c r="B22" s="276" t="s">
        <v>199</v>
      </c>
      <c r="C22" s="74">
        <v>1206</v>
      </c>
      <c r="D22" s="72">
        <v>327</v>
      </c>
      <c r="E22" s="72">
        <v>210</v>
      </c>
      <c r="F22" s="72">
        <v>1193540</v>
      </c>
      <c r="G22" s="72">
        <v>375</v>
      </c>
      <c r="H22" s="72">
        <v>141</v>
      </c>
      <c r="I22" s="72">
        <v>36</v>
      </c>
      <c r="J22" s="72">
        <v>133571</v>
      </c>
      <c r="K22" s="73">
        <v>157</v>
      </c>
    </row>
    <row r="23" spans="1:11" ht="24" customHeight="1" x14ac:dyDescent="0.2">
      <c r="A23" s="32"/>
      <c r="B23" s="40" t="s">
        <v>288</v>
      </c>
      <c r="C23" s="258">
        <f>SUM(C9:C22)</f>
        <v>39381</v>
      </c>
      <c r="D23" s="75">
        <f>SUM(D9:D22)</f>
        <v>9503</v>
      </c>
      <c r="E23" s="75">
        <f t="shared" ref="E23:K23" si="0">SUM(E9:E22)</f>
        <v>5551</v>
      </c>
      <c r="F23" s="75">
        <f t="shared" si="0"/>
        <v>30456305</v>
      </c>
      <c r="G23" s="75">
        <f t="shared" si="0"/>
        <v>11525</v>
      </c>
      <c r="H23" s="75">
        <f t="shared" si="0"/>
        <v>1753</v>
      </c>
      <c r="I23" s="75">
        <f t="shared" si="0"/>
        <v>516</v>
      </c>
      <c r="J23" s="75">
        <f t="shared" si="0"/>
        <v>1645723</v>
      </c>
      <c r="K23" s="75">
        <f t="shared" si="0"/>
        <v>2039</v>
      </c>
    </row>
    <row r="24" spans="1:11" ht="24" customHeight="1" x14ac:dyDescent="0.2">
      <c r="A24" s="62">
        <v>15</v>
      </c>
      <c r="B24" s="250" t="s">
        <v>180</v>
      </c>
      <c r="C24" s="78">
        <v>593</v>
      </c>
      <c r="D24" s="76">
        <v>171</v>
      </c>
      <c r="E24" s="76">
        <v>134</v>
      </c>
      <c r="F24" s="76">
        <v>600090</v>
      </c>
      <c r="G24" s="76">
        <v>209</v>
      </c>
      <c r="H24" s="76">
        <v>70</v>
      </c>
      <c r="I24" s="76">
        <v>16</v>
      </c>
      <c r="J24" s="76">
        <v>65184</v>
      </c>
      <c r="K24" s="77">
        <v>78</v>
      </c>
    </row>
    <row r="25" spans="1:11" ht="24" customHeight="1" x14ac:dyDescent="0.2">
      <c r="A25" s="66">
        <v>16</v>
      </c>
      <c r="B25" s="251" t="s">
        <v>38</v>
      </c>
      <c r="C25" s="69">
        <v>456</v>
      </c>
      <c r="D25" s="67">
        <v>129</v>
      </c>
      <c r="E25" s="67">
        <v>121</v>
      </c>
      <c r="F25" s="67">
        <v>432803</v>
      </c>
      <c r="G25" s="67">
        <v>168</v>
      </c>
      <c r="H25" s="67">
        <v>37</v>
      </c>
      <c r="I25" s="67">
        <v>14</v>
      </c>
      <c r="J25" s="67">
        <v>36232</v>
      </c>
      <c r="K25" s="68">
        <v>46</v>
      </c>
    </row>
    <row r="26" spans="1:11" ht="24" customHeight="1" x14ac:dyDescent="0.2">
      <c r="A26" s="66">
        <v>17</v>
      </c>
      <c r="B26" s="251" t="s">
        <v>39</v>
      </c>
      <c r="C26" s="69">
        <v>249</v>
      </c>
      <c r="D26" s="67">
        <v>69</v>
      </c>
      <c r="E26" s="67">
        <v>46</v>
      </c>
      <c r="F26" s="67">
        <v>178568</v>
      </c>
      <c r="G26" s="67">
        <v>91</v>
      </c>
      <c r="H26" s="67">
        <v>13</v>
      </c>
      <c r="I26" s="67">
        <v>4</v>
      </c>
      <c r="J26" s="67">
        <v>12692</v>
      </c>
      <c r="K26" s="68">
        <v>16</v>
      </c>
    </row>
    <row r="27" spans="1:11" ht="24" customHeight="1" x14ac:dyDescent="0.2">
      <c r="A27" s="66">
        <v>18</v>
      </c>
      <c r="B27" s="251" t="s">
        <v>40</v>
      </c>
      <c r="C27" s="69">
        <v>260</v>
      </c>
      <c r="D27" s="67">
        <v>62</v>
      </c>
      <c r="E27" s="67">
        <v>61</v>
      </c>
      <c r="F27" s="67">
        <v>239335</v>
      </c>
      <c r="G27" s="67">
        <v>92</v>
      </c>
      <c r="H27" s="67">
        <v>10</v>
      </c>
      <c r="I27" s="67">
        <v>4</v>
      </c>
      <c r="J27" s="67">
        <v>9627</v>
      </c>
      <c r="K27" s="68">
        <v>12</v>
      </c>
    </row>
    <row r="28" spans="1:11" ht="24" customHeight="1" x14ac:dyDescent="0.2">
      <c r="A28" s="66">
        <v>19</v>
      </c>
      <c r="B28" s="251" t="s">
        <v>41</v>
      </c>
      <c r="C28" s="69">
        <v>436</v>
      </c>
      <c r="D28" s="67">
        <v>177</v>
      </c>
      <c r="E28" s="67">
        <v>173</v>
      </c>
      <c r="F28" s="67">
        <v>714539</v>
      </c>
      <c r="G28" s="67">
        <v>226</v>
      </c>
      <c r="H28" s="67">
        <v>44</v>
      </c>
      <c r="I28" s="67">
        <v>6</v>
      </c>
      <c r="J28" s="67">
        <v>37895</v>
      </c>
      <c r="K28" s="68">
        <v>47</v>
      </c>
    </row>
    <row r="29" spans="1:11" ht="24" customHeight="1" x14ac:dyDescent="0.2">
      <c r="A29" s="66">
        <v>20</v>
      </c>
      <c r="B29" s="251" t="s">
        <v>42</v>
      </c>
      <c r="C29" s="69">
        <v>813</v>
      </c>
      <c r="D29" s="67">
        <v>222</v>
      </c>
      <c r="E29" s="67">
        <v>169</v>
      </c>
      <c r="F29" s="67">
        <v>854258</v>
      </c>
      <c r="G29" s="67">
        <v>276</v>
      </c>
      <c r="H29" s="67">
        <v>72</v>
      </c>
      <c r="I29" s="67">
        <v>23</v>
      </c>
      <c r="J29" s="67">
        <v>67231</v>
      </c>
      <c r="K29" s="68">
        <v>82</v>
      </c>
    </row>
    <row r="30" spans="1:11" ht="24" customHeight="1" x14ac:dyDescent="0.2">
      <c r="A30" s="66">
        <v>21</v>
      </c>
      <c r="B30" s="251" t="s">
        <v>43</v>
      </c>
      <c r="C30" s="69">
        <v>431</v>
      </c>
      <c r="D30" s="67">
        <v>96</v>
      </c>
      <c r="E30" s="67">
        <v>73</v>
      </c>
      <c r="F30" s="67">
        <v>349182</v>
      </c>
      <c r="G30" s="67">
        <v>124</v>
      </c>
      <c r="H30" s="67">
        <v>36</v>
      </c>
      <c r="I30" s="67">
        <v>6</v>
      </c>
      <c r="J30" s="67">
        <v>32758</v>
      </c>
      <c r="K30" s="68">
        <v>40</v>
      </c>
    </row>
    <row r="31" spans="1:11" ht="24" customHeight="1" x14ac:dyDescent="0.2">
      <c r="A31" s="66">
        <v>22</v>
      </c>
      <c r="B31" s="251" t="s">
        <v>44</v>
      </c>
      <c r="C31" s="69">
        <v>261</v>
      </c>
      <c r="D31" s="67">
        <v>79</v>
      </c>
      <c r="E31" s="67">
        <v>83</v>
      </c>
      <c r="F31" s="67">
        <v>323645</v>
      </c>
      <c r="G31" s="67">
        <v>107</v>
      </c>
      <c r="H31" s="67">
        <v>30</v>
      </c>
      <c r="I31" s="67">
        <v>9</v>
      </c>
      <c r="J31" s="67">
        <v>26093</v>
      </c>
      <c r="K31" s="68">
        <v>35</v>
      </c>
    </row>
    <row r="32" spans="1:11" ht="24" customHeight="1" x14ac:dyDescent="0.2">
      <c r="A32" s="66">
        <v>23</v>
      </c>
      <c r="B32" s="251" t="s">
        <v>45</v>
      </c>
      <c r="C32" s="69">
        <v>656</v>
      </c>
      <c r="D32" s="67">
        <v>196</v>
      </c>
      <c r="E32" s="67">
        <v>151</v>
      </c>
      <c r="F32" s="67">
        <v>689341</v>
      </c>
      <c r="G32" s="67">
        <v>249</v>
      </c>
      <c r="H32" s="67">
        <v>61</v>
      </c>
      <c r="I32" s="67">
        <v>21</v>
      </c>
      <c r="J32" s="67">
        <v>58316</v>
      </c>
      <c r="K32" s="68">
        <v>76</v>
      </c>
    </row>
    <row r="33" spans="1:11" ht="24" customHeight="1" x14ac:dyDescent="0.2">
      <c r="A33" s="66">
        <v>24</v>
      </c>
      <c r="B33" s="251" t="s">
        <v>46</v>
      </c>
      <c r="C33" s="69">
        <v>706</v>
      </c>
      <c r="D33" s="67">
        <v>213</v>
      </c>
      <c r="E33" s="67">
        <v>200</v>
      </c>
      <c r="F33" s="67">
        <v>705068</v>
      </c>
      <c r="G33" s="67">
        <v>273</v>
      </c>
      <c r="H33" s="67">
        <v>43</v>
      </c>
      <c r="I33" s="67">
        <v>18</v>
      </c>
      <c r="J33" s="67">
        <v>42519</v>
      </c>
      <c r="K33" s="68">
        <v>53</v>
      </c>
    </row>
    <row r="34" spans="1:11" ht="24" customHeight="1" x14ac:dyDescent="0.2">
      <c r="A34" s="70">
        <v>25</v>
      </c>
      <c r="B34" s="252" t="s">
        <v>202</v>
      </c>
      <c r="C34" s="74">
        <v>405</v>
      </c>
      <c r="D34" s="72">
        <v>116</v>
      </c>
      <c r="E34" s="72">
        <v>106</v>
      </c>
      <c r="F34" s="72">
        <v>343327</v>
      </c>
      <c r="G34" s="72">
        <v>160</v>
      </c>
      <c r="H34" s="72">
        <v>25</v>
      </c>
      <c r="I34" s="72">
        <v>10</v>
      </c>
      <c r="J34" s="72">
        <v>24392</v>
      </c>
      <c r="K34" s="73">
        <v>31</v>
      </c>
    </row>
    <row r="35" spans="1:11" ht="24" customHeight="1" x14ac:dyDescent="0.2">
      <c r="A35" s="79"/>
      <c r="B35" s="253" t="s">
        <v>289</v>
      </c>
      <c r="C35" s="258">
        <f>SUM(C24:C34)</f>
        <v>5266</v>
      </c>
      <c r="D35" s="75">
        <f t="shared" ref="D35:K35" si="1">SUM(D24:D34)</f>
        <v>1530</v>
      </c>
      <c r="E35" s="75">
        <f t="shared" si="1"/>
        <v>1317</v>
      </c>
      <c r="F35" s="75">
        <f t="shared" si="1"/>
        <v>5430156</v>
      </c>
      <c r="G35" s="75">
        <f t="shared" si="1"/>
        <v>1975</v>
      </c>
      <c r="H35" s="75">
        <f t="shared" si="1"/>
        <v>441</v>
      </c>
      <c r="I35" s="75">
        <f t="shared" si="1"/>
        <v>131</v>
      </c>
      <c r="J35" s="75">
        <f t="shared" si="1"/>
        <v>412939</v>
      </c>
      <c r="K35" s="239">
        <f t="shared" si="1"/>
        <v>516</v>
      </c>
    </row>
    <row r="36" spans="1:11" ht="24" customHeight="1" thickBot="1" x14ac:dyDescent="0.2">
      <c r="A36" s="80"/>
      <c r="B36" s="254" t="s">
        <v>47</v>
      </c>
      <c r="C36" s="259">
        <f t="shared" ref="C36:K36" si="2">SUM(C23,C35)</f>
        <v>44647</v>
      </c>
      <c r="D36" s="81">
        <f t="shared" si="2"/>
        <v>11033</v>
      </c>
      <c r="E36" s="81">
        <f t="shared" si="2"/>
        <v>6868</v>
      </c>
      <c r="F36" s="81">
        <f t="shared" si="2"/>
        <v>35886461</v>
      </c>
      <c r="G36" s="81">
        <f t="shared" si="2"/>
        <v>13500</v>
      </c>
      <c r="H36" s="81">
        <f t="shared" si="2"/>
        <v>2194</v>
      </c>
      <c r="I36" s="81">
        <f t="shared" si="2"/>
        <v>647</v>
      </c>
      <c r="J36" s="81">
        <f t="shared" si="2"/>
        <v>2058662</v>
      </c>
      <c r="K36" s="240">
        <f t="shared" si="2"/>
        <v>2555</v>
      </c>
    </row>
    <row r="38" spans="1:11" x14ac:dyDescent="0.15">
      <c r="B38" s="157" t="s">
        <v>447</v>
      </c>
      <c r="C38" s="7">
        <f t="shared" ref="C38:K38" si="3">SUM(C9:C22,C24:C34)</f>
        <v>44647</v>
      </c>
      <c r="D38" s="7">
        <f t="shared" si="3"/>
        <v>11033</v>
      </c>
      <c r="E38" s="7">
        <f t="shared" si="3"/>
        <v>6868</v>
      </c>
      <c r="F38" s="7">
        <f t="shared" si="3"/>
        <v>35886461</v>
      </c>
      <c r="G38" s="7">
        <f t="shared" si="3"/>
        <v>13500</v>
      </c>
      <c r="H38" s="7">
        <f t="shared" si="3"/>
        <v>2194</v>
      </c>
      <c r="I38" s="7">
        <f t="shared" si="3"/>
        <v>647</v>
      </c>
      <c r="J38" s="7">
        <f t="shared" si="3"/>
        <v>2058662</v>
      </c>
      <c r="K38" s="7">
        <f t="shared" si="3"/>
        <v>2555</v>
      </c>
    </row>
    <row r="39" spans="1:11" x14ac:dyDescent="0.15">
      <c r="C39" s="7">
        <f>C36-C38</f>
        <v>0</v>
      </c>
      <c r="D39" s="7">
        <f t="shared" ref="D39:K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H39"/>
  <sheetViews>
    <sheetView view="pageBreakPreview" zoomScale="50" zoomScaleNormal="100" zoomScaleSheetLayoutView="50" workbookViewId="0">
      <pane xSplit="2" ySplit="8" topLeftCell="N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6" width="25.875" style="7" customWidth="1"/>
    <col min="7" max="14" width="24.875" style="7" customWidth="1"/>
    <col min="15" max="22" width="23.375" style="7" customWidth="1"/>
    <col min="23" max="23" width="3.125" style="7" customWidth="1"/>
    <col min="24" max="16384" width="11" style="7"/>
  </cols>
  <sheetData>
    <row r="1" spans="1:216" ht="20.100000000000001" customHeight="1" x14ac:dyDescent="0.15"/>
    <row r="2" spans="1:216" ht="20.100000000000001" customHeight="1" x14ac:dyDescent="0.15">
      <c r="B2" s="25"/>
      <c r="C2" s="288" t="s">
        <v>625</v>
      </c>
      <c r="G2" s="288" t="str">
        <f>C2</f>
        <v>第１７表  平成３０年度分県民税の所得割額等</v>
      </c>
      <c r="O2" s="288" t="str">
        <f>C2</f>
        <v>第１７表  平成３０年度分県民税の所得割額等</v>
      </c>
    </row>
    <row r="3" spans="1:216" s="26" customFormat="1" ht="20.100000000000001" customHeight="1" thickBot="1" x14ac:dyDescent="0.25">
      <c r="C3" s="289" t="s">
        <v>0</v>
      </c>
      <c r="D3" s="82"/>
      <c r="E3" s="82"/>
      <c r="F3" s="157" t="s">
        <v>297</v>
      </c>
      <c r="G3" s="289" t="s">
        <v>2</v>
      </c>
      <c r="H3" s="58"/>
      <c r="I3" s="35"/>
      <c r="N3" s="157" t="s">
        <v>70</v>
      </c>
      <c r="O3" s="289" t="s">
        <v>298</v>
      </c>
      <c r="R3" s="83"/>
      <c r="S3" s="83"/>
      <c r="T3" s="83"/>
      <c r="V3" s="157" t="s">
        <v>70</v>
      </c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</row>
    <row r="4" spans="1:216" ht="24" customHeight="1" x14ac:dyDescent="0.15">
      <c r="A4" s="27"/>
      <c r="B4" s="243"/>
      <c r="C4" s="141" t="s">
        <v>14</v>
      </c>
      <c r="D4" s="30"/>
      <c r="E4" s="30"/>
      <c r="F4" s="31"/>
      <c r="G4" s="278"/>
      <c r="H4" s="28"/>
      <c r="I4" s="28"/>
      <c r="J4" s="429" t="s">
        <v>71</v>
      </c>
      <c r="K4" s="429"/>
      <c r="L4" s="30"/>
      <c r="M4" s="30"/>
      <c r="N4" s="31"/>
      <c r="O4" s="131" t="s">
        <v>72</v>
      </c>
      <c r="P4" s="28"/>
      <c r="Q4" s="28"/>
      <c r="R4" s="28"/>
      <c r="S4" s="28"/>
      <c r="T4" s="28"/>
      <c r="U4" s="229"/>
      <c r="V4" s="142"/>
    </row>
    <row r="5" spans="1:216" ht="24" customHeight="1" x14ac:dyDescent="0.2">
      <c r="A5" s="32"/>
      <c r="B5" s="244"/>
      <c r="C5" s="270"/>
      <c r="D5" s="158"/>
      <c r="E5" s="115"/>
      <c r="F5" s="159"/>
      <c r="G5" s="279"/>
      <c r="H5" s="91"/>
      <c r="I5" s="160"/>
      <c r="J5" s="161"/>
      <c r="K5" s="93" t="s">
        <v>73</v>
      </c>
      <c r="L5" s="147"/>
      <c r="M5" s="147"/>
      <c r="N5" s="280"/>
      <c r="O5" s="386" t="s">
        <v>155</v>
      </c>
      <c r="P5" s="387"/>
      <c r="Q5" s="388"/>
      <c r="R5" s="370"/>
      <c r="S5" s="370"/>
      <c r="T5" s="370"/>
      <c r="U5" s="389"/>
      <c r="V5" s="390"/>
    </row>
    <row r="6" spans="1:216" ht="24" customHeight="1" x14ac:dyDescent="0.2">
      <c r="A6" s="42" t="s">
        <v>9</v>
      </c>
      <c r="B6" s="245"/>
      <c r="C6" s="192" t="s">
        <v>194</v>
      </c>
      <c r="D6" s="144" t="s">
        <v>194</v>
      </c>
      <c r="E6" s="47" t="s">
        <v>12</v>
      </c>
      <c r="F6" s="162" t="s">
        <v>253</v>
      </c>
      <c r="G6" s="120" t="s">
        <v>76</v>
      </c>
      <c r="H6" s="46" t="s">
        <v>77</v>
      </c>
      <c r="I6" s="48" t="s">
        <v>78</v>
      </c>
      <c r="J6" s="59" t="s">
        <v>79</v>
      </c>
      <c r="K6" s="163" t="s">
        <v>324</v>
      </c>
      <c r="L6" s="164" t="s">
        <v>325</v>
      </c>
      <c r="M6" s="3" t="s">
        <v>326</v>
      </c>
      <c r="N6" s="198" t="s">
        <v>79</v>
      </c>
      <c r="O6" s="271" t="s">
        <v>324</v>
      </c>
      <c r="P6" s="165" t="s">
        <v>328</v>
      </c>
      <c r="Q6" s="48" t="s">
        <v>339</v>
      </c>
      <c r="R6" s="56" t="s">
        <v>507</v>
      </c>
      <c r="S6" s="56" t="s">
        <v>319</v>
      </c>
      <c r="T6" s="56" t="s">
        <v>319</v>
      </c>
      <c r="U6" s="58" t="s">
        <v>252</v>
      </c>
      <c r="V6" s="177" t="s">
        <v>439</v>
      </c>
    </row>
    <row r="7" spans="1:216" ht="24" customHeight="1" x14ac:dyDescent="0.2">
      <c r="A7" s="32"/>
      <c r="B7" s="40"/>
      <c r="C7" s="154" t="s">
        <v>195</v>
      </c>
      <c r="D7" s="47" t="s">
        <v>196</v>
      </c>
      <c r="E7" s="33"/>
      <c r="F7" s="60" t="s">
        <v>255</v>
      </c>
      <c r="G7" s="222"/>
      <c r="H7" s="33"/>
      <c r="I7" s="118"/>
      <c r="J7" s="156"/>
      <c r="K7" s="118" t="s">
        <v>167</v>
      </c>
      <c r="L7" s="56" t="s">
        <v>334</v>
      </c>
      <c r="M7" s="38" t="s">
        <v>334</v>
      </c>
      <c r="N7" s="198"/>
      <c r="O7" s="272" t="s">
        <v>167</v>
      </c>
      <c r="P7" s="166" t="s">
        <v>335</v>
      </c>
      <c r="Q7" s="48"/>
      <c r="R7" s="56" t="s">
        <v>480</v>
      </c>
      <c r="S7" s="56" t="s">
        <v>480</v>
      </c>
      <c r="T7" s="56" t="s">
        <v>320</v>
      </c>
      <c r="U7" s="39" t="s">
        <v>254</v>
      </c>
      <c r="V7" s="116"/>
    </row>
    <row r="8" spans="1:216" s="337" customFormat="1" ht="24" customHeight="1" x14ac:dyDescent="0.2">
      <c r="A8" s="334"/>
      <c r="B8" s="335"/>
      <c r="C8" s="21" t="s">
        <v>256</v>
      </c>
      <c r="D8" s="9" t="s">
        <v>257</v>
      </c>
      <c r="E8" s="9" t="s">
        <v>258</v>
      </c>
      <c r="F8" s="12" t="s">
        <v>259</v>
      </c>
      <c r="G8" s="353" t="s">
        <v>260</v>
      </c>
      <c r="H8" s="15" t="s">
        <v>261</v>
      </c>
      <c r="I8" s="9" t="s">
        <v>262</v>
      </c>
      <c r="J8" s="10" t="s">
        <v>263</v>
      </c>
      <c r="K8" s="15" t="s">
        <v>264</v>
      </c>
      <c r="L8" s="9" t="s">
        <v>265</v>
      </c>
      <c r="M8" s="9" t="s">
        <v>266</v>
      </c>
      <c r="N8" s="12" t="s">
        <v>267</v>
      </c>
      <c r="O8" s="321" t="s">
        <v>268</v>
      </c>
      <c r="P8" s="9" t="s">
        <v>269</v>
      </c>
      <c r="Q8" s="9" t="s">
        <v>270</v>
      </c>
      <c r="R8" s="6" t="s">
        <v>479</v>
      </c>
      <c r="S8" s="6" t="s">
        <v>508</v>
      </c>
      <c r="T8" s="9" t="s">
        <v>478</v>
      </c>
      <c r="U8" s="9" t="s">
        <v>477</v>
      </c>
      <c r="V8" s="396" t="s">
        <v>509</v>
      </c>
    </row>
    <row r="9" spans="1:216" ht="24" customHeight="1" x14ac:dyDescent="0.2">
      <c r="A9" s="62">
        <v>1</v>
      </c>
      <c r="B9" s="246" t="s">
        <v>28</v>
      </c>
      <c r="C9" s="65">
        <v>228580</v>
      </c>
      <c r="D9" s="63">
        <v>17508</v>
      </c>
      <c r="E9" s="63">
        <v>246088</v>
      </c>
      <c r="F9" s="64">
        <v>322</v>
      </c>
      <c r="G9" s="167">
        <v>830357555</v>
      </c>
      <c r="H9" s="63">
        <v>5627</v>
      </c>
      <c r="I9" s="63">
        <v>0</v>
      </c>
      <c r="J9" s="63">
        <v>830363182</v>
      </c>
      <c r="K9" s="63">
        <v>12888916</v>
      </c>
      <c r="L9" s="63">
        <v>1793103</v>
      </c>
      <c r="M9" s="63">
        <v>120561</v>
      </c>
      <c r="N9" s="64">
        <v>14802580</v>
      </c>
      <c r="O9" s="65">
        <v>190695</v>
      </c>
      <c r="P9" s="63">
        <v>866</v>
      </c>
      <c r="Q9" s="63">
        <v>191561</v>
      </c>
      <c r="R9" s="122">
        <v>1634298</v>
      </c>
      <c r="S9" s="122">
        <v>2322065</v>
      </c>
      <c r="T9" s="122">
        <v>271928</v>
      </c>
      <c r="U9" s="63">
        <v>287460</v>
      </c>
      <c r="V9" s="64">
        <v>849873074</v>
      </c>
    </row>
    <row r="10" spans="1:216" ht="24" customHeight="1" x14ac:dyDescent="0.2">
      <c r="A10" s="66">
        <v>2</v>
      </c>
      <c r="B10" s="247" t="s">
        <v>29</v>
      </c>
      <c r="C10" s="69">
        <v>60742</v>
      </c>
      <c r="D10" s="67">
        <v>5400</v>
      </c>
      <c r="E10" s="67">
        <v>66142</v>
      </c>
      <c r="F10" s="68">
        <v>89</v>
      </c>
      <c r="G10" s="69">
        <v>190172189</v>
      </c>
      <c r="H10" s="67">
        <v>3103</v>
      </c>
      <c r="I10" s="67">
        <v>0</v>
      </c>
      <c r="J10" s="67">
        <v>190175292</v>
      </c>
      <c r="K10" s="67">
        <v>2376482</v>
      </c>
      <c r="L10" s="67">
        <v>112983</v>
      </c>
      <c r="M10" s="67">
        <v>6412</v>
      </c>
      <c r="N10" s="68">
        <v>2495877</v>
      </c>
      <c r="O10" s="69">
        <v>16759</v>
      </c>
      <c r="P10" s="67">
        <v>0</v>
      </c>
      <c r="Q10" s="67">
        <v>16759</v>
      </c>
      <c r="R10" s="67">
        <v>171948</v>
      </c>
      <c r="S10" s="67">
        <v>663924</v>
      </c>
      <c r="T10" s="67">
        <v>108687</v>
      </c>
      <c r="U10" s="67">
        <v>144862</v>
      </c>
      <c r="V10" s="68">
        <v>193777349</v>
      </c>
    </row>
    <row r="11" spans="1:216" ht="24" customHeight="1" x14ac:dyDescent="0.2">
      <c r="A11" s="66">
        <v>3</v>
      </c>
      <c r="B11" s="247" t="s">
        <v>30</v>
      </c>
      <c r="C11" s="69">
        <v>66466</v>
      </c>
      <c r="D11" s="67">
        <v>6380</v>
      </c>
      <c r="E11" s="67">
        <v>72846</v>
      </c>
      <c r="F11" s="68">
        <v>82</v>
      </c>
      <c r="G11" s="69">
        <v>209925373</v>
      </c>
      <c r="H11" s="67">
        <v>17608</v>
      </c>
      <c r="I11" s="67">
        <v>0</v>
      </c>
      <c r="J11" s="67">
        <v>209942981</v>
      </c>
      <c r="K11" s="67">
        <v>2480474</v>
      </c>
      <c r="L11" s="67">
        <v>47840</v>
      </c>
      <c r="M11" s="67">
        <v>0</v>
      </c>
      <c r="N11" s="68">
        <v>2528314</v>
      </c>
      <c r="O11" s="69">
        <v>9622</v>
      </c>
      <c r="P11" s="67">
        <v>0</v>
      </c>
      <c r="Q11" s="67">
        <v>9622</v>
      </c>
      <c r="R11" s="67">
        <v>764197</v>
      </c>
      <c r="S11" s="67">
        <v>404854</v>
      </c>
      <c r="T11" s="67">
        <v>61812</v>
      </c>
      <c r="U11" s="67">
        <v>54841</v>
      </c>
      <c r="V11" s="68">
        <v>213766621</v>
      </c>
    </row>
    <row r="12" spans="1:216" ht="24" customHeight="1" x14ac:dyDescent="0.2">
      <c r="A12" s="66">
        <v>4</v>
      </c>
      <c r="B12" s="247" t="s">
        <v>31</v>
      </c>
      <c r="C12" s="69">
        <v>48924</v>
      </c>
      <c r="D12" s="67">
        <v>4865</v>
      </c>
      <c r="E12" s="67">
        <v>53789</v>
      </c>
      <c r="F12" s="68">
        <v>61</v>
      </c>
      <c r="G12" s="69">
        <v>153719461</v>
      </c>
      <c r="H12" s="67">
        <v>15952</v>
      </c>
      <c r="I12" s="67">
        <v>0</v>
      </c>
      <c r="J12" s="67">
        <v>153735413</v>
      </c>
      <c r="K12" s="67">
        <v>2632312</v>
      </c>
      <c r="L12" s="67">
        <v>0</v>
      </c>
      <c r="M12" s="67">
        <v>0</v>
      </c>
      <c r="N12" s="68">
        <v>2632312</v>
      </c>
      <c r="O12" s="69">
        <v>53495</v>
      </c>
      <c r="P12" s="67">
        <v>9565</v>
      </c>
      <c r="Q12" s="67">
        <v>63060</v>
      </c>
      <c r="R12" s="67">
        <v>146163</v>
      </c>
      <c r="S12" s="67">
        <v>819772</v>
      </c>
      <c r="T12" s="67">
        <v>44198</v>
      </c>
      <c r="U12" s="67">
        <v>45452</v>
      </c>
      <c r="V12" s="68">
        <v>157486370</v>
      </c>
    </row>
    <row r="13" spans="1:216" ht="24" customHeight="1" x14ac:dyDescent="0.2">
      <c r="A13" s="66">
        <v>5</v>
      </c>
      <c r="B13" s="247" t="s">
        <v>32</v>
      </c>
      <c r="C13" s="69">
        <v>41225</v>
      </c>
      <c r="D13" s="67">
        <v>3976</v>
      </c>
      <c r="E13" s="67">
        <v>45201</v>
      </c>
      <c r="F13" s="68">
        <v>58</v>
      </c>
      <c r="G13" s="69">
        <v>127892600</v>
      </c>
      <c r="H13" s="67">
        <v>23284</v>
      </c>
      <c r="I13" s="67">
        <v>0</v>
      </c>
      <c r="J13" s="67">
        <v>127915884</v>
      </c>
      <c r="K13" s="67">
        <v>1865539</v>
      </c>
      <c r="L13" s="67">
        <v>358966</v>
      </c>
      <c r="M13" s="67">
        <v>0</v>
      </c>
      <c r="N13" s="68">
        <v>2224505</v>
      </c>
      <c r="O13" s="69">
        <v>43108</v>
      </c>
      <c r="P13" s="67">
        <v>0</v>
      </c>
      <c r="Q13" s="67">
        <v>43108</v>
      </c>
      <c r="R13" s="67">
        <v>201755</v>
      </c>
      <c r="S13" s="67">
        <v>417948</v>
      </c>
      <c r="T13" s="67">
        <v>59473</v>
      </c>
      <c r="U13" s="67">
        <v>24897</v>
      </c>
      <c r="V13" s="68">
        <v>130887570</v>
      </c>
    </row>
    <row r="14" spans="1:216" ht="24" customHeight="1" x14ac:dyDescent="0.2">
      <c r="A14" s="66">
        <v>6</v>
      </c>
      <c r="B14" s="247" t="s">
        <v>33</v>
      </c>
      <c r="C14" s="69">
        <v>35134</v>
      </c>
      <c r="D14" s="67">
        <v>2942</v>
      </c>
      <c r="E14" s="67">
        <v>38076</v>
      </c>
      <c r="F14" s="68">
        <v>54</v>
      </c>
      <c r="G14" s="69">
        <v>100964923</v>
      </c>
      <c r="H14" s="67">
        <v>15137</v>
      </c>
      <c r="I14" s="67">
        <v>0</v>
      </c>
      <c r="J14" s="67">
        <v>100980060</v>
      </c>
      <c r="K14" s="67">
        <v>1504768</v>
      </c>
      <c r="L14" s="67">
        <v>12845</v>
      </c>
      <c r="M14" s="67">
        <v>1639</v>
      </c>
      <c r="N14" s="68">
        <v>1519252</v>
      </c>
      <c r="O14" s="69">
        <v>13387</v>
      </c>
      <c r="P14" s="67">
        <v>0</v>
      </c>
      <c r="Q14" s="67">
        <v>13387</v>
      </c>
      <c r="R14" s="67">
        <v>15089</v>
      </c>
      <c r="S14" s="67">
        <v>159199</v>
      </c>
      <c r="T14" s="67">
        <v>31878</v>
      </c>
      <c r="U14" s="67">
        <v>16429</v>
      </c>
      <c r="V14" s="68">
        <v>102735294</v>
      </c>
    </row>
    <row r="15" spans="1:216" ht="24" customHeight="1" x14ac:dyDescent="0.2">
      <c r="A15" s="66">
        <v>7</v>
      </c>
      <c r="B15" s="247" t="s">
        <v>34</v>
      </c>
      <c r="C15" s="69">
        <v>70446</v>
      </c>
      <c r="D15" s="67">
        <v>7022</v>
      </c>
      <c r="E15" s="67">
        <v>77468</v>
      </c>
      <c r="F15" s="68">
        <v>103</v>
      </c>
      <c r="G15" s="69">
        <v>243018654</v>
      </c>
      <c r="H15" s="67">
        <v>507</v>
      </c>
      <c r="I15" s="67">
        <v>0</v>
      </c>
      <c r="J15" s="67">
        <v>243019161</v>
      </c>
      <c r="K15" s="67">
        <v>3803351</v>
      </c>
      <c r="L15" s="67">
        <v>148303</v>
      </c>
      <c r="M15" s="67">
        <v>50481</v>
      </c>
      <c r="N15" s="68">
        <v>4002135</v>
      </c>
      <c r="O15" s="69">
        <v>39704</v>
      </c>
      <c r="P15" s="67">
        <v>0</v>
      </c>
      <c r="Q15" s="67">
        <v>39704</v>
      </c>
      <c r="R15" s="67">
        <v>602057</v>
      </c>
      <c r="S15" s="67">
        <v>450481</v>
      </c>
      <c r="T15" s="67">
        <v>110295</v>
      </c>
      <c r="U15" s="67">
        <v>59933</v>
      </c>
      <c r="V15" s="68">
        <v>248283766</v>
      </c>
    </row>
    <row r="16" spans="1:216" ht="24" customHeight="1" x14ac:dyDescent="0.2">
      <c r="A16" s="66">
        <v>8</v>
      </c>
      <c r="B16" s="247" t="s">
        <v>35</v>
      </c>
      <c r="C16" s="69">
        <v>34025</v>
      </c>
      <c r="D16" s="67">
        <v>3363</v>
      </c>
      <c r="E16" s="67">
        <v>37388</v>
      </c>
      <c r="F16" s="68">
        <v>56</v>
      </c>
      <c r="G16" s="69">
        <v>107349265</v>
      </c>
      <c r="H16" s="67">
        <v>6032</v>
      </c>
      <c r="I16" s="67">
        <v>0</v>
      </c>
      <c r="J16" s="67">
        <v>107355297</v>
      </c>
      <c r="K16" s="67">
        <v>1406393</v>
      </c>
      <c r="L16" s="67">
        <v>41984</v>
      </c>
      <c r="M16" s="67">
        <v>48453</v>
      </c>
      <c r="N16" s="68">
        <v>1496830</v>
      </c>
      <c r="O16" s="69">
        <v>2082</v>
      </c>
      <c r="P16" s="67">
        <v>0</v>
      </c>
      <c r="Q16" s="67">
        <v>2082</v>
      </c>
      <c r="R16" s="67">
        <v>1559398</v>
      </c>
      <c r="S16" s="67">
        <v>281760</v>
      </c>
      <c r="T16" s="67">
        <v>23827</v>
      </c>
      <c r="U16" s="67">
        <v>12257</v>
      </c>
      <c r="V16" s="68">
        <v>110731451</v>
      </c>
    </row>
    <row r="17" spans="1:22" ht="24" customHeight="1" x14ac:dyDescent="0.2">
      <c r="A17" s="66">
        <v>9</v>
      </c>
      <c r="B17" s="247" t="s">
        <v>36</v>
      </c>
      <c r="C17" s="69">
        <v>29782</v>
      </c>
      <c r="D17" s="67">
        <v>2780</v>
      </c>
      <c r="E17" s="67">
        <v>32562</v>
      </c>
      <c r="F17" s="68">
        <v>40</v>
      </c>
      <c r="G17" s="69">
        <v>92377611</v>
      </c>
      <c r="H17" s="67">
        <v>37569</v>
      </c>
      <c r="I17" s="67">
        <v>0</v>
      </c>
      <c r="J17" s="67">
        <v>92415180</v>
      </c>
      <c r="K17" s="67">
        <v>565056</v>
      </c>
      <c r="L17" s="67">
        <v>67623</v>
      </c>
      <c r="M17" s="67">
        <v>0</v>
      </c>
      <c r="N17" s="68">
        <v>632679</v>
      </c>
      <c r="O17" s="69">
        <v>5689</v>
      </c>
      <c r="P17" s="67">
        <v>0</v>
      </c>
      <c r="Q17" s="67">
        <v>5689</v>
      </c>
      <c r="R17" s="67">
        <v>60456</v>
      </c>
      <c r="S17" s="67">
        <v>96156</v>
      </c>
      <c r="T17" s="67">
        <v>42371</v>
      </c>
      <c r="U17" s="67">
        <v>5111</v>
      </c>
      <c r="V17" s="68">
        <v>93257642</v>
      </c>
    </row>
    <row r="18" spans="1:22" ht="24" customHeight="1" x14ac:dyDescent="0.2">
      <c r="A18" s="66">
        <v>10</v>
      </c>
      <c r="B18" s="247" t="s">
        <v>184</v>
      </c>
      <c r="C18" s="69">
        <v>13736</v>
      </c>
      <c r="D18" s="67">
        <v>1246</v>
      </c>
      <c r="E18" s="67">
        <v>14982</v>
      </c>
      <c r="F18" s="68">
        <v>20</v>
      </c>
      <c r="G18" s="69">
        <v>41636068</v>
      </c>
      <c r="H18" s="67">
        <v>3206</v>
      </c>
      <c r="I18" s="67">
        <v>0</v>
      </c>
      <c r="J18" s="67">
        <v>41639274</v>
      </c>
      <c r="K18" s="67">
        <v>601210</v>
      </c>
      <c r="L18" s="67">
        <v>54344</v>
      </c>
      <c r="M18" s="67">
        <v>0</v>
      </c>
      <c r="N18" s="68">
        <v>655554</v>
      </c>
      <c r="O18" s="69">
        <v>3097</v>
      </c>
      <c r="P18" s="67">
        <v>0</v>
      </c>
      <c r="Q18" s="67">
        <v>3097</v>
      </c>
      <c r="R18" s="67">
        <v>208123</v>
      </c>
      <c r="S18" s="67">
        <v>116056</v>
      </c>
      <c r="T18" s="67">
        <v>11678</v>
      </c>
      <c r="U18" s="67">
        <v>9379</v>
      </c>
      <c r="V18" s="68">
        <v>42643161</v>
      </c>
    </row>
    <row r="19" spans="1:22" ht="24" customHeight="1" x14ac:dyDescent="0.2">
      <c r="A19" s="66">
        <v>11</v>
      </c>
      <c r="B19" s="247" t="s">
        <v>176</v>
      </c>
      <c r="C19" s="69">
        <v>50018</v>
      </c>
      <c r="D19" s="67">
        <v>4580</v>
      </c>
      <c r="E19" s="67">
        <v>54598</v>
      </c>
      <c r="F19" s="68">
        <v>82</v>
      </c>
      <c r="G19" s="69">
        <v>157285058</v>
      </c>
      <c r="H19" s="67">
        <v>29918</v>
      </c>
      <c r="I19" s="67">
        <v>0</v>
      </c>
      <c r="J19" s="67">
        <v>157314976</v>
      </c>
      <c r="K19" s="67">
        <v>2459614</v>
      </c>
      <c r="L19" s="67">
        <v>147514</v>
      </c>
      <c r="M19" s="67">
        <v>25126</v>
      </c>
      <c r="N19" s="68">
        <v>2632254</v>
      </c>
      <c r="O19" s="69">
        <v>11916</v>
      </c>
      <c r="P19" s="67">
        <v>0</v>
      </c>
      <c r="Q19" s="67">
        <v>11916</v>
      </c>
      <c r="R19" s="67">
        <v>25580</v>
      </c>
      <c r="S19" s="67">
        <v>395913</v>
      </c>
      <c r="T19" s="67">
        <v>40142</v>
      </c>
      <c r="U19" s="67">
        <v>26773</v>
      </c>
      <c r="V19" s="68">
        <v>160447554</v>
      </c>
    </row>
    <row r="20" spans="1:22" ht="24" customHeight="1" x14ac:dyDescent="0.2">
      <c r="A20" s="70">
        <v>12</v>
      </c>
      <c r="B20" s="248" t="s">
        <v>177</v>
      </c>
      <c r="C20" s="69">
        <v>18283</v>
      </c>
      <c r="D20" s="67">
        <v>1874</v>
      </c>
      <c r="E20" s="67">
        <v>20157</v>
      </c>
      <c r="F20" s="68">
        <v>31</v>
      </c>
      <c r="G20" s="69">
        <v>60512539</v>
      </c>
      <c r="H20" s="67">
        <v>70</v>
      </c>
      <c r="I20" s="67">
        <v>0</v>
      </c>
      <c r="J20" s="67">
        <v>60512609</v>
      </c>
      <c r="K20" s="67">
        <v>743008</v>
      </c>
      <c r="L20" s="67">
        <v>74952</v>
      </c>
      <c r="M20" s="67">
        <v>10508</v>
      </c>
      <c r="N20" s="68">
        <v>828468</v>
      </c>
      <c r="O20" s="69">
        <v>0</v>
      </c>
      <c r="P20" s="67">
        <v>0</v>
      </c>
      <c r="Q20" s="67">
        <v>0</v>
      </c>
      <c r="R20" s="67">
        <v>201831</v>
      </c>
      <c r="S20" s="67">
        <v>127402</v>
      </c>
      <c r="T20" s="67">
        <v>12513</v>
      </c>
      <c r="U20" s="67">
        <v>13838</v>
      </c>
      <c r="V20" s="68">
        <v>61696661</v>
      </c>
    </row>
    <row r="21" spans="1:22" ht="24" customHeight="1" x14ac:dyDescent="0.2">
      <c r="A21" s="66">
        <v>13</v>
      </c>
      <c r="B21" s="247" t="s">
        <v>200</v>
      </c>
      <c r="C21" s="69">
        <v>10754</v>
      </c>
      <c r="D21" s="67">
        <v>899</v>
      </c>
      <c r="E21" s="67">
        <v>11653</v>
      </c>
      <c r="F21" s="68">
        <v>9</v>
      </c>
      <c r="G21" s="69">
        <v>30711879</v>
      </c>
      <c r="H21" s="67">
        <v>1075</v>
      </c>
      <c r="I21" s="67">
        <v>0</v>
      </c>
      <c r="J21" s="67">
        <v>30712954</v>
      </c>
      <c r="K21" s="67">
        <v>362548</v>
      </c>
      <c r="L21" s="67">
        <v>0</v>
      </c>
      <c r="M21" s="67">
        <v>0</v>
      </c>
      <c r="N21" s="68">
        <v>362548</v>
      </c>
      <c r="O21" s="69">
        <v>0</v>
      </c>
      <c r="P21" s="67">
        <v>0</v>
      </c>
      <c r="Q21" s="67">
        <v>0</v>
      </c>
      <c r="R21" s="67">
        <v>6282</v>
      </c>
      <c r="S21" s="67">
        <v>31862</v>
      </c>
      <c r="T21" s="67">
        <v>956</v>
      </c>
      <c r="U21" s="67">
        <v>170</v>
      </c>
      <c r="V21" s="68">
        <v>31114772</v>
      </c>
    </row>
    <row r="22" spans="1:22" ht="24" customHeight="1" x14ac:dyDescent="0.2">
      <c r="A22" s="61">
        <v>14</v>
      </c>
      <c r="B22" s="276" t="s">
        <v>201</v>
      </c>
      <c r="C22" s="74">
        <v>25595</v>
      </c>
      <c r="D22" s="72">
        <v>2101</v>
      </c>
      <c r="E22" s="72">
        <v>27696</v>
      </c>
      <c r="F22" s="73">
        <v>31</v>
      </c>
      <c r="G22" s="74">
        <v>99822694</v>
      </c>
      <c r="H22" s="72">
        <v>0</v>
      </c>
      <c r="I22" s="72">
        <v>0</v>
      </c>
      <c r="J22" s="72">
        <v>99822694</v>
      </c>
      <c r="K22" s="72">
        <v>1566554</v>
      </c>
      <c r="L22" s="72">
        <v>35615</v>
      </c>
      <c r="M22" s="72">
        <v>0</v>
      </c>
      <c r="N22" s="73">
        <v>1602169</v>
      </c>
      <c r="O22" s="74">
        <v>5326</v>
      </c>
      <c r="P22" s="72">
        <v>0</v>
      </c>
      <c r="Q22" s="72">
        <v>5326</v>
      </c>
      <c r="R22" s="72">
        <v>28570</v>
      </c>
      <c r="S22" s="72">
        <v>152882</v>
      </c>
      <c r="T22" s="72">
        <v>24005</v>
      </c>
      <c r="U22" s="72">
        <v>8272</v>
      </c>
      <c r="V22" s="73">
        <v>101643918</v>
      </c>
    </row>
    <row r="23" spans="1:22" ht="24" customHeight="1" x14ac:dyDescent="0.2">
      <c r="A23" s="32"/>
      <c r="B23" s="191" t="s">
        <v>288</v>
      </c>
      <c r="C23" s="258">
        <f>SUM(C9:C22)</f>
        <v>733710</v>
      </c>
      <c r="D23" s="170">
        <f>SUM(D9:D22)</f>
        <v>64936</v>
      </c>
      <c r="E23" s="170">
        <f t="shared" ref="E23:V23" si="0">SUM(E9:E22)</f>
        <v>798646</v>
      </c>
      <c r="F23" s="170">
        <f t="shared" si="0"/>
        <v>1038</v>
      </c>
      <c r="G23" s="170">
        <f t="shared" si="0"/>
        <v>2445745869</v>
      </c>
      <c r="H23" s="170">
        <f t="shared" si="0"/>
        <v>159088</v>
      </c>
      <c r="I23" s="170">
        <f t="shared" si="0"/>
        <v>0</v>
      </c>
      <c r="J23" s="170">
        <f t="shared" si="0"/>
        <v>2445904957</v>
      </c>
      <c r="K23" s="170">
        <f t="shared" si="0"/>
        <v>35256225</v>
      </c>
      <c r="L23" s="170">
        <f t="shared" si="0"/>
        <v>2896072</v>
      </c>
      <c r="M23" s="170">
        <f t="shared" si="0"/>
        <v>263180</v>
      </c>
      <c r="N23" s="170">
        <f t="shared" si="0"/>
        <v>38415477</v>
      </c>
      <c r="O23" s="170">
        <f t="shared" si="0"/>
        <v>394880</v>
      </c>
      <c r="P23" s="170">
        <f t="shared" si="0"/>
        <v>10431</v>
      </c>
      <c r="Q23" s="170">
        <f t="shared" si="0"/>
        <v>405311</v>
      </c>
      <c r="R23" s="170">
        <f t="shared" si="0"/>
        <v>5625747</v>
      </c>
      <c r="S23" s="170">
        <f t="shared" si="0"/>
        <v>6440274</v>
      </c>
      <c r="T23" s="170">
        <f t="shared" si="0"/>
        <v>843763</v>
      </c>
      <c r="U23" s="170">
        <f t="shared" si="0"/>
        <v>709674</v>
      </c>
      <c r="V23" s="170">
        <f t="shared" si="0"/>
        <v>2498345203</v>
      </c>
    </row>
    <row r="24" spans="1:22" ht="24" customHeight="1" x14ac:dyDescent="0.2">
      <c r="A24" s="62">
        <v>15</v>
      </c>
      <c r="B24" s="250" t="s">
        <v>180</v>
      </c>
      <c r="C24" s="78">
        <v>13427</v>
      </c>
      <c r="D24" s="76">
        <v>1306</v>
      </c>
      <c r="E24" s="76">
        <v>14733</v>
      </c>
      <c r="F24" s="77">
        <v>15</v>
      </c>
      <c r="G24" s="78">
        <v>46511313</v>
      </c>
      <c r="H24" s="76">
        <v>0</v>
      </c>
      <c r="I24" s="76">
        <v>0</v>
      </c>
      <c r="J24" s="76">
        <v>46511313</v>
      </c>
      <c r="K24" s="76">
        <v>316110</v>
      </c>
      <c r="L24" s="76">
        <v>227919</v>
      </c>
      <c r="M24" s="76">
        <v>51923</v>
      </c>
      <c r="N24" s="77">
        <v>595952</v>
      </c>
      <c r="O24" s="78">
        <v>0</v>
      </c>
      <c r="P24" s="76">
        <v>79</v>
      </c>
      <c r="Q24" s="76">
        <v>79</v>
      </c>
      <c r="R24" s="76">
        <v>419</v>
      </c>
      <c r="S24" s="76">
        <v>49413</v>
      </c>
      <c r="T24" s="76">
        <v>10910</v>
      </c>
      <c r="U24" s="76">
        <v>22063</v>
      </c>
      <c r="V24" s="77">
        <v>47190149</v>
      </c>
    </row>
    <row r="25" spans="1:22" ht="24" customHeight="1" x14ac:dyDescent="0.2">
      <c r="A25" s="66">
        <v>16</v>
      </c>
      <c r="B25" s="251" t="s">
        <v>38</v>
      </c>
      <c r="C25" s="69">
        <v>9329</v>
      </c>
      <c r="D25" s="67">
        <v>926</v>
      </c>
      <c r="E25" s="67">
        <v>10255</v>
      </c>
      <c r="F25" s="68">
        <v>14</v>
      </c>
      <c r="G25" s="69">
        <v>27442657</v>
      </c>
      <c r="H25" s="67">
        <v>0</v>
      </c>
      <c r="I25" s="67">
        <v>0</v>
      </c>
      <c r="J25" s="67">
        <v>27442657</v>
      </c>
      <c r="K25" s="67">
        <v>157863</v>
      </c>
      <c r="L25" s="67">
        <v>0</v>
      </c>
      <c r="M25" s="67">
        <v>0</v>
      </c>
      <c r="N25" s="68">
        <v>157863</v>
      </c>
      <c r="O25" s="69">
        <v>0</v>
      </c>
      <c r="P25" s="67">
        <v>0</v>
      </c>
      <c r="Q25" s="67">
        <v>0</v>
      </c>
      <c r="R25" s="67">
        <v>11249</v>
      </c>
      <c r="S25" s="67">
        <v>34961</v>
      </c>
      <c r="T25" s="67">
        <v>4658</v>
      </c>
      <c r="U25" s="67">
        <v>751</v>
      </c>
      <c r="V25" s="68">
        <v>27652139</v>
      </c>
    </row>
    <row r="26" spans="1:22" ht="24" customHeight="1" x14ac:dyDescent="0.2">
      <c r="A26" s="66">
        <v>17</v>
      </c>
      <c r="B26" s="251" t="s">
        <v>39</v>
      </c>
      <c r="C26" s="69">
        <v>5099</v>
      </c>
      <c r="D26" s="67">
        <v>362</v>
      </c>
      <c r="E26" s="67">
        <v>5461</v>
      </c>
      <c r="F26" s="68">
        <v>10</v>
      </c>
      <c r="G26" s="69">
        <v>13848758</v>
      </c>
      <c r="H26" s="67">
        <v>1194</v>
      </c>
      <c r="I26" s="67">
        <v>0</v>
      </c>
      <c r="J26" s="67">
        <v>13849952</v>
      </c>
      <c r="K26" s="67">
        <v>147782</v>
      </c>
      <c r="L26" s="67">
        <v>0</v>
      </c>
      <c r="M26" s="67">
        <v>0</v>
      </c>
      <c r="N26" s="68">
        <v>147782</v>
      </c>
      <c r="O26" s="69">
        <v>0</v>
      </c>
      <c r="P26" s="67">
        <v>0</v>
      </c>
      <c r="Q26" s="67">
        <v>0</v>
      </c>
      <c r="R26" s="67">
        <v>0</v>
      </c>
      <c r="S26" s="67">
        <v>7441</v>
      </c>
      <c r="T26" s="67">
        <v>12715</v>
      </c>
      <c r="U26" s="67">
        <v>1028</v>
      </c>
      <c r="V26" s="68">
        <v>14018918</v>
      </c>
    </row>
    <row r="27" spans="1:22" ht="24" customHeight="1" x14ac:dyDescent="0.2">
      <c r="A27" s="66">
        <v>18</v>
      </c>
      <c r="B27" s="251" t="s">
        <v>40</v>
      </c>
      <c r="C27" s="69">
        <v>4936</v>
      </c>
      <c r="D27" s="67">
        <v>483</v>
      </c>
      <c r="E27" s="67">
        <v>5419</v>
      </c>
      <c r="F27" s="68">
        <v>6</v>
      </c>
      <c r="G27" s="69">
        <v>15553509</v>
      </c>
      <c r="H27" s="67">
        <v>0</v>
      </c>
      <c r="I27" s="67">
        <v>0</v>
      </c>
      <c r="J27" s="67">
        <v>15553509</v>
      </c>
      <c r="K27" s="67">
        <v>30132</v>
      </c>
      <c r="L27" s="67">
        <v>0</v>
      </c>
      <c r="M27" s="67">
        <v>33827</v>
      </c>
      <c r="N27" s="68">
        <v>63959</v>
      </c>
      <c r="O27" s="69">
        <v>0</v>
      </c>
      <c r="P27" s="67">
        <v>0</v>
      </c>
      <c r="Q27" s="67">
        <v>0</v>
      </c>
      <c r="R27" s="67">
        <v>14160</v>
      </c>
      <c r="S27" s="67">
        <v>4468</v>
      </c>
      <c r="T27" s="67">
        <v>626</v>
      </c>
      <c r="U27" s="67">
        <v>111</v>
      </c>
      <c r="V27" s="68">
        <v>15636833</v>
      </c>
    </row>
    <row r="28" spans="1:22" ht="24" customHeight="1" x14ac:dyDescent="0.2">
      <c r="A28" s="66">
        <v>19</v>
      </c>
      <c r="B28" s="251" t="s">
        <v>41</v>
      </c>
      <c r="C28" s="69">
        <v>6077</v>
      </c>
      <c r="D28" s="67">
        <v>702</v>
      </c>
      <c r="E28" s="67">
        <v>6779</v>
      </c>
      <c r="F28" s="68">
        <v>10</v>
      </c>
      <c r="G28" s="69">
        <v>19405745</v>
      </c>
      <c r="H28" s="67">
        <v>0</v>
      </c>
      <c r="I28" s="67">
        <v>0</v>
      </c>
      <c r="J28" s="67">
        <v>19405745</v>
      </c>
      <c r="K28" s="67">
        <v>71953</v>
      </c>
      <c r="L28" s="67">
        <v>0</v>
      </c>
      <c r="M28" s="67">
        <v>0</v>
      </c>
      <c r="N28" s="68">
        <v>71953</v>
      </c>
      <c r="O28" s="69">
        <v>690</v>
      </c>
      <c r="P28" s="67">
        <v>0</v>
      </c>
      <c r="Q28" s="67">
        <v>690</v>
      </c>
      <c r="R28" s="67">
        <v>0</v>
      </c>
      <c r="S28" s="67">
        <v>83470</v>
      </c>
      <c r="T28" s="67">
        <v>5592</v>
      </c>
      <c r="U28" s="67">
        <v>7000</v>
      </c>
      <c r="V28" s="68">
        <v>19574450</v>
      </c>
    </row>
    <row r="29" spans="1:22" ht="24" customHeight="1" x14ac:dyDescent="0.2">
      <c r="A29" s="66">
        <v>20</v>
      </c>
      <c r="B29" s="251" t="s">
        <v>42</v>
      </c>
      <c r="C29" s="69">
        <v>16165</v>
      </c>
      <c r="D29" s="67">
        <v>1628</v>
      </c>
      <c r="E29" s="67">
        <v>17793</v>
      </c>
      <c r="F29" s="68">
        <v>12</v>
      </c>
      <c r="G29" s="69">
        <v>54616491</v>
      </c>
      <c r="H29" s="67">
        <v>0</v>
      </c>
      <c r="I29" s="67">
        <v>0</v>
      </c>
      <c r="J29" s="67">
        <v>54616491</v>
      </c>
      <c r="K29" s="67">
        <v>961566</v>
      </c>
      <c r="L29" s="67">
        <v>7240</v>
      </c>
      <c r="M29" s="67">
        <v>22277</v>
      </c>
      <c r="N29" s="68">
        <v>991083</v>
      </c>
      <c r="O29" s="69">
        <v>361</v>
      </c>
      <c r="P29" s="67">
        <v>0</v>
      </c>
      <c r="Q29" s="67">
        <v>361</v>
      </c>
      <c r="R29" s="67">
        <v>45206</v>
      </c>
      <c r="S29" s="67">
        <v>124509</v>
      </c>
      <c r="T29" s="67">
        <v>18877</v>
      </c>
      <c r="U29" s="67">
        <v>10686</v>
      </c>
      <c r="V29" s="68">
        <v>55807213</v>
      </c>
    </row>
    <row r="30" spans="1:22" ht="24" customHeight="1" x14ac:dyDescent="0.2">
      <c r="A30" s="66">
        <v>21</v>
      </c>
      <c r="B30" s="251" t="s">
        <v>43</v>
      </c>
      <c r="C30" s="69">
        <v>10902</v>
      </c>
      <c r="D30" s="67">
        <v>1038</v>
      </c>
      <c r="E30" s="67">
        <v>11940</v>
      </c>
      <c r="F30" s="68">
        <v>27</v>
      </c>
      <c r="G30" s="69">
        <v>35309823</v>
      </c>
      <c r="H30" s="67">
        <v>0</v>
      </c>
      <c r="I30" s="67">
        <v>0</v>
      </c>
      <c r="J30" s="67">
        <v>35309823</v>
      </c>
      <c r="K30" s="67">
        <v>602927</v>
      </c>
      <c r="L30" s="67">
        <v>44637</v>
      </c>
      <c r="M30" s="67">
        <v>0</v>
      </c>
      <c r="N30" s="68">
        <v>647564</v>
      </c>
      <c r="O30" s="69">
        <v>2570</v>
      </c>
      <c r="P30" s="67">
        <v>0</v>
      </c>
      <c r="Q30" s="67">
        <v>2570</v>
      </c>
      <c r="R30" s="67">
        <v>82752</v>
      </c>
      <c r="S30" s="67">
        <v>81218</v>
      </c>
      <c r="T30" s="67">
        <v>15537</v>
      </c>
      <c r="U30" s="67">
        <v>4720</v>
      </c>
      <c r="V30" s="68">
        <v>36144184</v>
      </c>
    </row>
    <row r="31" spans="1:22" ht="24" customHeight="1" x14ac:dyDescent="0.2">
      <c r="A31" s="66">
        <v>22</v>
      </c>
      <c r="B31" s="251" t="s">
        <v>44</v>
      </c>
      <c r="C31" s="69">
        <v>4636</v>
      </c>
      <c r="D31" s="67">
        <v>381</v>
      </c>
      <c r="E31" s="67">
        <v>5017</v>
      </c>
      <c r="F31" s="68">
        <v>8</v>
      </c>
      <c r="G31" s="69">
        <v>12964076</v>
      </c>
      <c r="H31" s="67">
        <v>656</v>
      </c>
      <c r="I31" s="67">
        <v>0</v>
      </c>
      <c r="J31" s="67">
        <v>12964732</v>
      </c>
      <c r="K31" s="67">
        <v>37599</v>
      </c>
      <c r="L31" s="67">
        <v>0</v>
      </c>
      <c r="M31" s="67">
        <v>0</v>
      </c>
      <c r="N31" s="68">
        <v>37599</v>
      </c>
      <c r="O31" s="69">
        <v>14813</v>
      </c>
      <c r="P31" s="67">
        <v>0</v>
      </c>
      <c r="Q31" s="67">
        <v>14813</v>
      </c>
      <c r="R31" s="67">
        <v>1451</v>
      </c>
      <c r="S31" s="67">
        <v>16271</v>
      </c>
      <c r="T31" s="67">
        <v>3225</v>
      </c>
      <c r="U31" s="67">
        <v>3138</v>
      </c>
      <c r="V31" s="68">
        <v>13041229</v>
      </c>
    </row>
    <row r="32" spans="1:22" ht="24" customHeight="1" x14ac:dyDescent="0.2">
      <c r="A32" s="66">
        <v>23</v>
      </c>
      <c r="B32" s="251" t="s">
        <v>45</v>
      </c>
      <c r="C32" s="69">
        <v>13415</v>
      </c>
      <c r="D32" s="67">
        <v>1092</v>
      </c>
      <c r="E32" s="67">
        <v>14507</v>
      </c>
      <c r="F32" s="68">
        <v>14</v>
      </c>
      <c r="G32" s="69">
        <v>45827782</v>
      </c>
      <c r="H32" s="67">
        <v>6169</v>
      </c>
      <c r="I32" s="67">
        <v>0</v>
      </c>
      <c r="J32" s="67">
        <v>45833951</v>
      </c>
      <c r="K32" s="67">
        <v>665592</v>
      </c>
      <c r="L32" s="67">
        <v>87345</v>
      </c>
      <c r="M32" s="67">
        <v>0</v>
      </c>
      <c r="N32" s="68">
        <v>752937</v>
      </c>
      <c r="O32" s="69">
        <v>4722</v>
      </c>
      <c r="P32" s="67">
        <v>0</v>
      </c>
      <c r="Q32" s="67">
        <v>4722</v>
      </c>
      <c r="R32" s="67">
        <v>69388</v>
      </c>
      <c r="S32" s="67">
        <v>122130</v>
      </c>
      <c r="T32" s="67">
        <v>6179</v>
      </c>
      <c r="U32" s="67">
        <v>10667</v>
      </c>
      <c r="V32" s="68">
        <v>46799974</v>
      </c>
    </row>
    <row r="33" spans="1:22" ht="24" customHeight="1" x14ac:dyDescent="0.2">
      <c r="A33" s="66">
        <v>24</v>
      </c>
      <c r="B33" s="251" t="s">
        <v>46</v>
      </c>
      <c r="C33" s="69">
        <v>9749</v>
      </c>
      <c r="D33" s="67">
        <v>766</v>
      </c>
      <c r="E33" s="67">
        <v>10515</v>
      </c>
      <c r="F33" s="68">
        <v>14</v>
      </c>
      <c r="G33" s="69">
        <v>26480264</v>
      </c>
      <c r="H33" s="67">
        <v>77684</v>
      </c>
      <c r="I33" s="67">
        <v>0</v>
      </c>
      <c r="J33" s="67">
        <v>26557948</v>
      </c>
      <c r="K33" s="67">
        <v>651188</v>
      </c>
      <c r="L33" s="67">
        <v>75292</v>
      </c>
      <c r="M33" s="67">
        <v>1966</v>
      </c>
      <c r="N33" s="68">
        <v>728446</v>
      </c>
      <c r="O33" s="69">
        <v>1324</v>
      </c>
      <c r="P33" s="67">
        <v>0</v>
      </c>
      <c r="Q33" s="67">
        <v>1324</v>
      </c>
      <c r="R33" s="67">
        <v>28258</v>
      </c>
      <c r="S33" s="67">
        <v>58407</v>
      </c>
      <c r="T33" s="67">
        <v>4290</v>
      </c>
      <c r="U33" s="67">
        <v>587</v>
      </c>
      <c r="V33" s="68">
        <v>27379260</v>
      </c>
    </row>
    <row r="34" spans="1:22" ht="24" customHeight="1" x14ac:dyDescent="0.2">
      <c r="A34" s="70">
        <v>25</v>
      </c>
      <c r="B34" s="252" t="s">
        <v>202</v>
      </c>
      <c r="C34" s="74">
        <v>6541</v>
      </c>
      <c r="D34" s="72">
        <v>534</v>
      </c>
      <c r="E34" s="72">
        <v>7075</v>
      </c>
      <c r="F34" s="73">
        <v>11</v>
      </c>
      <c r="G34" s="74">
        <v>18051321</v>
      </c>
      <c r="H34" s="72">
        <v>1858</v>
      </c>
      <c r="I34" s="72">
        <v>0</v>
      </c>
      <c r="J34" s="72">
        <v>18053179</v>
      </c>
      <c r="K34" s="72">
        <v>63947</v>
      </c>
      <c r="L34" s="72">
        <v>0</v>
      </c>
      <c r="M34" s="72">
        <v>0</v>
      </c>
      <c r="N34" s="73">
        <v>63947</v>
      </c>
      <c r="O34" s="74">
        <v>4077</v>
      </c>
      <c r="P34" s="72">
        <v>0</v>
      </c>
      <c r="Q34" s="72">
        <v>4077</v>
      </c>
      <c r="R34" s="123">
        <v>1366</v>
      </c>
      <c r="S34" s="123">
        <v>44415</v>
      </c>
      <c r="T34" s="123">
        <v>11572</v>
      </c>
      <c r="U34" s="72">
        <v>6079</v>
      </c>
      <c r="V34" s="73">
        <v>18184635</v>
      </c>
    </row>
    <row r="35" spans="1:22" ht="24" customHeight="1" x14ac:dyDescent="0.2">
      <c r="A35" s="79"/>
      <c r="B35" s="253" t="s">
        <v>289</v>
      </c>
      <c r="C35" s="258">
        <f>SUM(C24:C34)</f>
        <v>100276</v>
      </c>
      <c r="D35" s="75">
        <f t="shared" ref="D35:V35" si="1">SUM(D24:D34)</f>
        <v>9218</v>
      </c>
      <c r="E35" s="75">
        <f t="shared" si="1"/>
        <v>109494</v>
      </c>
      <c r="F35" s="239">
        <f t="shared" si="1"/>
        <v>141</v>
      </c>
      <c r="G35" s="258">
        <f t="shared" si="1"/>
        <v>316011739</v>
      </c>
      <c r="H35" s="75">
        <f t="shared" si="1"/>
        <v>87561</v>
      </c>
      <c r="I35" s="75">
        <f t="shared" si="1"/>
        <v>0</v>
      </c>
      <c r="J35" s="75">
        <f t="shared" si="1"/>
        <v>316099300</v>
      </c>
      <c r="K35" s="75">
        <f t="shared" si="1"/>
        <v>3706659</v>
      </c>
      <c r="L35" s="75">
        <f t="shared" si="1"/>
        <v>442433</v>
      </c>
      <c r="M35" s="75">
        <f t="shared" si="1"/>
        <v>109993</v>
      </c>
      <c r="N35" s="239">
        <f>SUM(N24:N34)</f>
        <v>4259085</v>
      </c>
      <c r="O35" s="258">
        <f t="shared" si="1"/>
        <v>28557</v>
      </c>
      <c r="P35" s="75">
        <f t="shared" si="1"/>
        <v>79</v>
      </c>
      <c r="Q35" s="75">
        <f t="shared" si="1"/>
        <v>28636</v>
      </c>
      <c r="R35" s="75">
        <f>SUM(R24:R34)</f>
        <v>254249</v>
      </c>
      <c r="S35" s="75">
        <f>SUM(S24:S34)</f>
        <v>626703</v>
      </c>
      <c r="T35" s="75">
        <f t="shared" si="1"/>
        <v>94181</v>
      </c>
      <c r="U35" s="75">
        <f t="shared" si="1"/>
        <v>66830</v>
      </c>
      <c r="V35" s="239">
        <f t="shared" si="1"/>
        <v>321428984</v>
      </c>
    </row>
    <row r="36" spans="1:22" ht="24" customHeight="1" thickBot="1" x14ac:dyDescent="0.2">
      <c r="A36" s="80"/>
      <c r="B36" s="254" t="s">
        <v>47</v>
      </c>
      <c r="C36" s="259">
        <f t="shared" ref="C36:V36" si="2">SUM(C23,C35)</f>
        <v>833986</v>
      </c>
      <c r="D36" s="81">
        <f t="shared" si="2"/>
        <v>74154</v>
      </c>
      <c r="E36" s="81">
        <f t="shared" si="2"/>
        <v>908140</v>
      </c>
      <c r="F36" s="240">
        <f t="shared" si="2"/>
        <v>1179</v>
      </c>
      <c r="G36" s="259">
        <f t="shared" si="2"/>
        <v>2761757608</v>
      </c>
      <c r="H36" s="81">
        <f t="shared" si="2"/>
        <v>246649</v>
      </c>
      <c r="I36" s="81">
        <f t="shared" si="2"/>
        <v>0</v>
      </c>
      <c r="J36" s="81">
        <f t="shared" si="2"/>
        <v>2762004257</v>
      </c>
      <c r="K36" s="81">
        <f t="shared" si="2"/>
        <v>38962884</v>
      </c>
      <c r="L36" s="81">
        <f t="shared" si="2"/>
        <v>3338505</v>
      </c>
      <c r="M36" s="81">
        <f t="shared" si="2"/>
        <v>373173</v>
      </c>
      <c r="N36" s="240">
        <f t="shared" si="2"/>
        <v>42674562</v>
      </c>
      <c r="O36" s="259">
        <f t="shared" si="2"/>
        <v>423437</v>
      </c>
      <c r="P36" s="81">
        <f t="shared" si="2"/>
        <v>10510</v>
      </c>
      <c r="Q36" s="81">
        <f t="shared" si="2"/>
        <v>433947</v>
      </c>
      <c r="R36" s="81">
        <f>SUM(R23,R35)</f>
        <v>5879996</v>
      </c>
      <c r="S36" s="81">
        <f>SUM(S35)+S23</f>
        <v>7066977</v>
      </c>
      <c r="T36" s="81">
        <f t="shared" si="2"/>
        <v>937944</v>
      </c>
      <c r="U36" s="81">
        <f t="shared" si="2"/>
        <v>776504</v>
      </c>
      <c r="V36" s="240">
        <f t="shared" si="2"/>
        <v>2819774187</v>
      </c>
    </row>
    <row r="38" spans="1:22" x14ac:dyDescent="0.15">
      <c r="B38" s="157" t="s">
        <v>445</v>
      </c>
      <c r="C38" s="7">
        <f>SUM(C9:C22,C24:C34)</f>
        <v>833986</v>
      </c>
      <c r="D38" s="7">
        <f>SUM(D9:D22,D24:D34)</f>
        <v>74154</v>
      </c>
      <c r="E38" s="7">
        <f>SUM(C38:D38)</f>
        <v>908140</v>
      </c>
      <c r="F38" s="7">
        <f>SUM(F9:F22,F24:F34)</f>
        <v>1179</v>
      </c>
      <c r="G38" s="7">
        <f>SUM(G9:G22,G24:G34)</f>
        <v>2761757608</v>
      </c>
      <c r="H38" s="7">
        <f>SUM(H9:H22,H24:H34)</f>
        <v>246649</v>
      </c>
      <c r="I38" s="7">
        <f>SUM(I9:I22,I24:I34)</f>
        <v>0</v>
      </c>
      <c r="J38" s="7">
        <f>SUM(G38:I38)</f>
        <v>2762004257</v>
      </c>
      <c r="K38" s="7">
        <f>SUM(K9:K22,K24:K34)</f>
        <v>38962884</v>
      </c>
      <c r="L38" s="7">
        <f>SUM(L9:L22,L24:L34)</f>
        <v>3338505</v>
      </c>
      <c r="M38" s="7">
        <f>SUM(M9:M22,M24:M34)</f>
        <v>373173</v>
      </c>
      <c r="N38" s="7">
        <f>SUM(K38:M38)</f>
        <v>42674562</v>
      </c>
      <c r="O38" s="7">
        <f>SUM(O9:O22,O24:O34)</f>
        <v>423437</v>
      </c>
      <c r="P38" s="7">
        <f>SUM(P9:P22,P24:P34)</f>
        <v>10510</v>
      </c>
      <c r="Q38" s="7">
        <f>SUM(O38:P38)</f>
        <v>433947</v>
      </c>
      <c r="R38" s="7">
        <f>SUM(R9:R22,R24:R34)</f>
        <v>5879996</v>
      </c>
      <c r="T38" s="7">
        <f>SUM(T9:T22,T24:T34)</f>
        <v>937944</v>
      </c>
      <c r="U38" s="7">
        <f>SUM(U9:U22,U24:U34)</f>
        <v>776504</v>
      </c>
      <c r="V38" s="7">
        <f>SUM(J38,N38,Q38,R38:U38)</f>
        <v>2812707210</v>
      </c>
    </row>
    <row r="39" spans="1:22" x14ac:dyDescent="0.15">
      <c r="C39" s="7">
        <f>C36-C38</f>
        <v>0</v>
      </c>
      <c r="D39" s="7">
        <f t="shared" ref="D39:V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  <c r="R39" s="7">
        <f>R36-R38</f>
        <v>0</v>
      </c>
      <c r="T39" s="7">
        <f t="shared" si="3"/>
        <v>0</v>
      </c>
      <c r="U39" s="7">
        <f t="shared" si="3"/>
        <v>0</v>
      </c>
      <c r="V39" s="7">
        <f t="shared" si="3"/>
        <v>7066977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2019-02-22T05:26:07Z</cp:lastPrinted>
  <dcterms:created xsi:type="dcterms:W3CDTF">2003-01-22T04:09:14Z</dcterms:created>
  <dcterms:modified xsi:type="dcterms:W3CDTF">2019-02-22T05:29:13Z</dcterms:modified>
</cp:coreProperties>
</file>