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３０\H30年度版\"/>
    </mc:Choice>
  </mc:AlternateContent>
  <bookViews>
    <workbookView xWindow="-15" yWindow="-15" windowWidth="7680" windowHeight="8595" tabRatio="724" firstSheet="16" activeTab="20"/>
  </bookViews>
  <sheets>
    <sheet name="第１９表" sheetId="4" r:id="rId1"/>
    <sheet name="第２０表①（一般田）" sheetId="5" r:id="rId2"/>
    <sheet name="第２０表②（勧告遊休田）" sheetId="24" r:id="rId3"/>
    <sheet name="第２０表③（介在田）" sheetId="6" r:id="rId4"/>
    <sheet name="第２０表④（一般畑）" sheetId="7" r:id="rId5"/>
    <sheet name="第２０表⑤（勧告遊休畑）" sheetId="25" r:id="rId6"/>
    <sheet name="第２０表⑥（介在畑）" sheetId="8" r:id="rId7"/>
    <sheet name="第２０表⑦（小住宅）" sheetId="9" r:id="rId8"/>
    <sheet name="第２０表⑧（一般住宅）" sheetId="10" r:id="rId9"/>
    <sheet name="第２０表⑨（非住宅）" sheetId="11" r:id="rId10"/>
    <sheet name="第２０表⑩（宅地）" sheetId="12" r:id="rId11"/>
    <sheet name="第２０表⑫（鉱泉）" sheetId="13" r:id="rId12"/>
    <sheet name="第２０表⑬（池沼）" sheetId="14" r:id="rId13"/>
    <sheet name="第２０表⑭（一般山林）" sheetId="15" r:id="rId14"/>
    <sheet name="第２０表⑮（介在山林）" sheetId="17" r:id="rId15"/>
    <sheet name="第２０表⑯（牧場）" sheetId="19" r:id="rId16"/>
    <sheet name="第２０表⑰（原野）" sheetId="20" r:id="rId17"/>
    <sheet name="第２０表㉖（雑種地）" sheetId="21" r:id="rId18"/>
    <sheet name="第２０表㉗（その他）" sheetId="22" r:id="rId19"/>
    <sheet name="第２０表㉘（合計）" sheetId="23" r:id="rId20"/>
    <sheet name="第２１表（土地）" sheetId="18" r:id="rId21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'第２０表②（勧告遊休田）'!$A$1:$M$36</definedName>
    <definedName name="_xlnm.Print_Area" localSheetId="3">'第２０表③（介在田）'!$A$1:$M$36</definedName>
    <definedName name="_xlnm.Print_Area" localSheetId="4">'第２０表④（一般畑）'!$A$1:$M$36</definedName>
    <definedName name="_xlnm.Print_Area" localSheetId="5">'第２０表⑤（勧告遊休畑）'!$A$1:$M$36</definedName>
    <definedName name="_xlnm.Print_Area" localSheetId="6">'第２０表⑥（介在畑）'!$A$1:$M$36</definedName>
    <definedName name="_xlnm.Print_Area" localSheetId="7">'第２０表⑦（小住宅）'!$A$1:$M$36</definedName>
    <definedName name="_xlnm.Print_Area" localSheetId="8">'第２０表⑧（一般住宅）'!$A$1:$M$36</definedName>
    <definedName name="_xlnm.Print_Area" localSheetId="9">'第２０表⑨（非住宅）'!$A$1:$M$36</definedName>
    <definedName name="_xlnm.Print_Area" localSheetId="10">'第２０表⑩（宅地）'!$A$1:$M$36</definedName>
    <definedName name="_xlnm.Print_Area" localSheetId="11">'第２０表⑫（鉱泉）'!$A$1:$M$36</definedName>
    <definedName name="_xlnm.Print_Area" localSheetId="12">'第２０表⑬（池沼）'!$A$1:$M$36</definedName>
    <definedName name="_xlnm.Print_Area" localSheetId="14">'第２０表⑮（介在山林）'!$A$1:$M$36</definedName>
    <definedName name="_xlnm.Print_Area" localSheetId="19">'第２０表㉘（合計）'!$A$1:$M$36</definedName>
    <definedName name="_xlnm.Print_Area" localSheetId="20">'第２１表（土地）'!$A$1:$Z$36</definedName>
    <definedName name="_xlnm.Print_Titles" localSheetId="20">'第２１表（土地）'!$A:$B</definedName>
  </definedNames>
  <calcPr calcId="152511"/>
</workbook>
</file>

<file path=xl/calcChain.xml><?xml version="1.0" encoding="utf-8"?>
<calcChain xmlns="http://schemas.openxmlformats.org/spreadsheetml/2006/main">
  <c r="V34" i="18" l="1"/>
  <c r="U34" i="18"/>
  <c r="T34" i="18"/>
  <c r="S34" i="18"/>
  <c r="V33" i="18"/>
  <c r="U33" i="18"/>
  <c r="T33" i="18"/>
  <c r="S33" i="18"/>
  <c r="V32" i="18"/>
  <c r="U32" i="18"/>
  <c r="T32" i="18"/>
  <c r="S32" i="18"/>
  <c r="V31" i="18"/>
  <c r="U31" i="18"/>
  <c r="T31" i="18"/>
  <c r="S31" i="18"/>
  <c r="V30" i="18"/>
  <c r="U30" i="18"/>
  <c r="T30" i="18"/>
  <c r="S30" i="18"/>
  <c r="V29" i="18"/>
  <c r="U29" i="18"/>
  <c r="T29" i="18"/>
  <c r="S29" i="18"/>
  <c r="V28" i="18"/>
  <c r="U28" i="18"/>
  <c r="T28" i="18"/>
  <c r="S28" i="18"/>
  <c r="V27" i="18"/>
  <c r="U27" i="18"/>
  <c r="T27" i="18"/>
  <c r="S27" i="18"/>
  <c r="V26" i="18"/>
  <c r="U26" i="18"/>
  <c r="T26" i="18"/>
  <c r="S26" i="18"/>
  <c r="V25" i="18"/>
  <c r="U25" i="18"/>
  <c r="T25" i="18"/>
  <c r="S25" i="18"/>
  <c r="V24" i="18"/>
  <c r="U24" i="18"/>
  <c r="T24" i="18"/>
  <c r="S24" i="18"/>
  <c r="V22" i="18"/>
  <c r="U22" i="18"/>
  <c r="T22" i="18"/>
  <c r="S22" i="18"/>
  <c r="V21" i="18"/>
  <c r="U21" i="18"/>
  <c r="T21" i="18"/>
  <c r="S21" i="18"/>
  <c r="V20" i="18"/>
  <c r="U20" i="18"/>
  <c r="T20" i="18"/>
  <c r="S20" i="18"/>
  <c r="V19" i="18"/>
  <c r="U19" i="18"/>
  <c r="T19" i="18"/>
  <c r="S19" i="18"/>
  <c r="V18" i="18"/>
  <c r="U18" i="18"/>
  <c r="T18" i="18"/>
  <c r="S18" i="18"/>
  <c r="V17" i="18"/>
  <c r="U17" i="18"/>
  <c r="T17" i="18"/>
  <c r="S17" i="18"/>
  <c r="V16" i="18"/>
  <c r="U16" i="18"/>
  <c r="T16" i="18"/>
  <c r="S16" i="18"/>
  <c r="V15" i="18"/>
  <c r="U15" i="18"/>
  <c r="T15" i="18"/>
  <c r="S15" i="18"/>
  <c r="V14" i="18"/>
  <c r="U14" i="18"/>
  <c r="T14" i="18"/>
  <c r="S14" i="18"/>
  <c r="V13" i="18"/>
  <c r="U13" i="18"/>
  <c r="T13" i="18"/>
  <c r="S13" i="18"/>
  <c r="V12" i="18"/>
  <c r="U12" i="18"/>
  <c r="T12" i="18"/>
  <c r="S12" i="18"/>
  <c r="V11" i="18"/>
  <c r="U11" i="18"/>
  <c r="T11" i="18"/>
  <c r="S11" i="18"/>
  <c r="V10" i="18"/>
  <c r="U10" i="18"/>
  <c r="T10" i="18"/>
  <c r="S10" i="18"/>
  <c r="V9" i="18"/>
  <c r="U9" i="18"/>
  <c r="T9" i="18"/>
  <c r="S9" i="18"/>
  <c r="D35" i="18" l="1"/>
  <c r="D36" i="18" s="1"/>
  <c r="E35" i="18"/>
  <c r="F35" i="18"/>
  <c r="F36" i="18" s="1"/>
  <c r="G35" i="18"/>
  <c r="G36" i="18" s="1"/>
  <c r="H35" i="18"/>
  <c r="I35" i="18"/>
  <c r="J35" i="18"/>
  <c r="K35" i="18"/>
  <c r="L35" i="18"/>
  <c r="M35" i="18"/>
  <c r="N35" i="18"/>
  <c r="O35" i="18"/>
  <c r="O36" i="18" s="1"/>
  <c r="P35" i="18"/>
  <c r="Q35" i="18"/>
  <c r="R35" i="18"/>
  <c r="S35" i="18"/>
  <c r="T35" i="18"/>
  <c r="U35" i="18"/>
  <c r="V35" i="18"/>
  <c r="W35" i="18"/>
  <c r="W36" i="18" s="1"/>
  <c r="X35" i="18"/>
  <c r="X36" i="18" s="1"/>
  <c r="Y35" i="18"/>
  <c r="Z35" i="18"/>
  <c r="E36" i="18"/>
  <c r="D23" i="18"/>
  <c r="E23" i="18"/>
  <c r="F23" i="18"/>
  <c r="G23" i="18"/>
  <c r="H23" i="18"/>
  <c r="I23" i="18"/>
  <c r="I36" i="18" s="1"/>
  <c r="J23" i="18"/>
  <c r="K23" i="18"/>
  <c r="L23" i="18"/>
  <c r="M23" i="18"/>
  <c r="M36" i="18" s="1"/>
  <c r="N23" i="18"/>
  <c r="O23" i="18"/>
  <c r="P23" i="18"/>
  <c r="Q23" i="18"/>
  <c r="Q36" i="18" s="1"/>
  <c r="R23" i="18"/>
  <c r="S23" i="18"/>
  <c r="T23" i="18"/>
  <c r="U23" i="18"/>
  <c r="U36" i="18" s="1"/>
  <c r="V23" i="18"/>
  <c r="W23" i="18"/>
  <c r="X23" i="18"/>
  <c r="Y23" i="18"/>
  <c r="Y36" i="18" s="1"/>
  <c r="Z23" i="18"/>
  <c r="C36" i="18"/>
  <c r="C35" i="18"/>
  <c r="C23" i="18"/>
  <c r="D35" i="23"/>
  <c r="E35" i="23"/>
  <c r="F35" i="23"/>
  <c r="G35" i="23"/>
  <c r="H35" i="23"/>
  <c r="I35" i="23"/>
  <c r="J35" i="23"/>
  <c r="K35" i="23"/>
  <c r="L35" i="23"/>
  <c r="D36" i="23"/>
  <c r="F36" i="23"/>
  <c r="L36" i="23"/>
  <c r="D23" i="23"/>
  <c r="E23" i="23"/>
  <c r="E36" i="23" s="1"/>
  <c r="F23" i="23"/>
  <c r="G23" i="23"/>
  <c r="H23" i="23"/>
  <c r="H36" i="23" s="1"/>
  <c r="I23" i="23"/>
  <c r="I36" i="23" s="1"/>
  <c r="J23" i="23"/>
  <c r="J36" i="23" s="1"/>
  <c r="K23" i="23"/>
  <c r="L23" i="23"/>
  <c r="C35" i="23"/>
  <c r="C23" i="23"/>
  <c r="C36" i="23" s="1"/>
  <c r="D35" i="21"/>
  <c r="E35" i="21"/>
  <c r="F35" i="21"/>
  <c r="G35" i="21"/>
  <c r="G36" i="21" s="1"/>
  <c r="H35" i="21"/>
  <c r="I35" i="21"/>
  <c r="J35" i="21"/>
  <c r="K35" i="21"/>
  <c r="K36" i="21" s="1"/>
  <c r="L35" i="21"/>
  <c r="F36" i="21"/>
  <c r="J36" i="21"/>
  <c r="L36" i="21"/>
  <c r="C35" i="21"/>
  <c r="D23" i="21"/>
  <c r="D36" i="21" s="1"/>
  <c r="E23" i="21"/>
  <c r="F23" i="21"/>
  <c r="G23" i="21"/>
  <c r="H23" i="21"/>
  <c r="H36" i="21" s="1"/>
  <c r="I23" i="21"/>
  <c r="J23" i="21"/>
  <c r="K23" i="21"/>
  <c r="L23" i="21"/>
  <c r="C23" i="21"/>
  <c r="C36" i="21" s="1"/>
  <c r="D35" i="20"/>
  <c r="E35" i="20"/>
  <c r="F35" i="20"/>
  <c r="G35" i="20"/>
  <c r="G36" i="20" s="1"/>
  <c r="H35" i="20"/>
  <c r="I35" i="20"/>
  <c r="J35" i="20"/>
  <c r="K35" i="20"/>
  <c r="K36" i="20" s="1"/>
  <c r="L35" i="20"/>
  <c r="D36" i="20"/>
  <c r="H36" i="20"/>
  <c r="L36" i="20"/>
  <c r="D23" i="20"/>
  <c r="E23" i="20"/>
  <c r="F23" i="20"/>
  <c r="F36" i="20" s="1"/>
  <c r="G23" i="20"/>
  <c r="H23" i="20"/>
  <c r="I23" i="20"/>
  <c r="J23" i="20"/>
  <c r="J36" i="20" s="1"/>
  <c r="K23" i="20"/>
  <c r="L23" i="20"/>
  <c r="C35" i="20"/>
  <c r="C36" i="20" s="1"/>
  <c r="C23" i="20"/>
  <c r="D35" i="19"/>
  <c r="E35" i="19"/>
  <c r="F35" i="19"/>
  <c r="G35" i="19"/>
  <c r="G36" i="19" s="1"/>
  <c r="H35" i="19"/>
  <c r="I35" i="19"/>
  <c r="J35" i="19"/>
  <c r="K35" i="19"/>
  <c r="L35" i="19"/>
  <c r="E36" i="19"/>
  <c r="C36" i="19"/>
  <c r="C35" i="19"/>
  <c r="D23" i="19"/>
  <c r="E23" i="19"/>
  <c r="F23" i="19"/>
  <c r="F36" i="19" s="1"/>
  <c r="G23" i="19"/>
  <c r="H23" i="19"/>
  <c r="I23" i="19"/>
  <c r="J23" i="19"/>
  <c r="J36" i="19" s="1"/>
  <c r="K23" i="19"/>
  <c r="L23" i="19"/>
  <c r="C23" i="19"/>
  <c r="D35" i="17"/>
  <c r="E35" i="17"/>
  <c r="F35" i="17"/>
  <c r="G35" i="17"/>
  <c r="G36" i="17" s="1"/>
  <c r="H35" i="17"/>
  <c r="I35" i="17"/>
  <c r="J35" i="17"/>
  <c r="K35" i="17"/>
  <c r="L35" i="17"/>
  <c r="E36" i="17"/>
  <c r="C36" i="17"/>
  <c r="C35" i="17"/>
  <c r="D23" i="17"/>
  <c r="E23" i="17"/>
  <c r="F23" i="17"/>
  <c r="F36" i="17" s="1"/>
  <c r="G23" i="17"/>
  <c r="H23" i="17"/>
  <c r="I23" i="17"/>
  <c r="I36" i="17" s="1"/>
  <c r="J23" i="17"/>
  <c r="J36" i="17" s="1"/>
  <c r="K23" i="17"/>
  <c r="L23" i="17"/>
  <c r="C23" i="17"/>
  <c r="D35" i="15"/>
  <c r="E35" i="15"/>
  <c r="F35" i="15"/>
  <c r="G35" i="15"/>
  <c r="G36" i="15" s="1"/>
  <c r="H35" i="15"/>
  <c r="I35" i="15"/>
  <c r="J35" i="15"/>
  <c r="K35" i="15"/>
  <c r="K36" i="15" s="1"/>
  <c r="L35" i="15"/>
  <c r="F36" i="15"/>
  <c r="L36" i="15"/>
  <c r="C35" i="15"/>
  <c r="D23" i="15"/>
  <c r="D36" i="15" s="1"/>
  <c r="E23" i="15"/>
  <c r="E36" i="15" s="1"/>
  <c r="F23" i="15"/>
  <c r="G23" i="15"/>
  <c r="H23" i="15"/>
  <c r="H36" i="15" s="1"/>
  <c r="I23" i="15"/>
  <c r="I36" i="15" s="1"/>
  <c r="J23" i="15"/>
  <c r="J36" i="15" s="1"/>
  <c r="K23" i="15"/>
  <c r="L23" i="15"/>
  <c r="C23" i="15"/>
  <c r="C36" i="15" s="1"/>
  <c r="Z36" i="18" l="1"/>
  <c r="S36" i="18"/>
  <c r="V36" i="18"/>
  <c r="T36" i="18"/>
  <c r="R36" i="18"/>
  <c r="P36" i="18"/>
  <c r="K36" i="18"/>
  <c r="N36" i="18"/>
  <c r="L36" i="18"/>
  <c r="J36" i="18"/>
  <c r="H36" i="18"/>
  <c r="K36" i="23"/>
  <c r="G36" i="23"/>
  <c r="I36" i="21"/>
  <c r="E36" i="21"/>
  <c r="I36" i="20"/>
  <c r="E36" i="20"/>
  <c r="I36" i="19"/>
  <c r="K36" i="19"/>
  <c r="L36" i="19"/>
  <c r="H36" i="19"/>
  <c r="D36" i="19"/>
  <c r="K36" i="17"/>
  <c r="L36" i="17"/>
  <c r="H36" i="17"/>
  <c r="D36" i="17"/>
  <c r="D35" i="14"/>
  <c r="E35" i="14"/>
  <c r="F35" i="14"/>
  <c r="G35" i="14"/>
  <c r="H35" i="14"/>
  <c r="I35" i="14"/>
  <c r="J35" i="14"/>
  <c r="K35" i="14"/>
  <c r="L35" i="14"/>
  <c r="D36" i="14"/>
  <c r="F36" i="14"/>
  <c r="L36" i="14"/>
  <c r="D23" i="14"/>
  <c r="E23" i="14"/>
  <c r="E36" i="14" s="1"/>
  <c r="F23" i="14"/>
  <c r="G23" i="14"/>
  <c r="H23" i="14"/>
  <c r="H36" i="14" s="1"/>
  <c r="I23" i="14"/>
  <c r="I36" i="14" s="1"/>
  <c r="J23" i="14"/>
  <c r="J36" i="14" s="1"/>
  <c r="K23" i="14"/>
  <c r="L23" i="14"/>
  <c r="C35" i="14"/>
  <c r="C23" i="14"/>
  <c r="C36" i="14" s="1"/>
  <c r="D35" i="13"/>
  <c r="E35" i="13"/>
  <c r="F35" i="13"/>
  <c r="F36" i="13" s="1"/>
  <c r="G35" i="13"/>
  <c r="G36" i="13" s="1"/>
  <c r="H35" i="13"/>
  <c r="I35" i="13"/>
  <c r="J35" i="13"/>
  <c r="K35" i="13"/>
  <c r="K36" i="13" s="1"/>
  <c r="L35" i="13"/>
  <c r="H36" i="13"/>
  <c r="D23" i="13"/>
  <c r="D36" i="13" s="1"/>
  <c r="E23" i="13"/>
  <c r="F23" i="13"/>
  <c r="G23" i="13"/>
  <c r="H23" i="13"/>
  <c r="I23" i="13"/>
  <c r="J23" i="13"/>
  <c r="K23" i="13"/>
  <c r="L23" i="13"/>
  <c r="L36" i="13" s="1"/>
  <c r="C35" i="13"/>
  <c r="C36" i="13" s="1"/>
  <c r="C23" i="13"/>
  <c r="D35" i="12"/>
  <c r="E35" i="12"/>
  <c r="F35" i="12"/>
  <c r="G35" i="12"/>
  <c r="H35" i="12"/>
  <c r="I35" i="12"/>
  <c r="J35" i="12"/>
  <c r="K35" i="12"/>
  <c r="L35" i="12"/>
  <c r="E36" i="12"/>
  <c r="F36" i="12"/>
  <c r="L36" i="12"/>
  <c r="D23" i="12"/>
  <c r="D36" i="12" s="1"/>
  <c r="E23" i="12"/>
  <c r="F23" i="12"/>
  <c r="G23" i="12"/>
  <c r="H23" i="12"/>
  <c r="H36" i="12" s="1"/>
  <c r="I23" i="12"/>
  <c r="I36" i="12" s="1"/>
  <c r="J23" i="12"/>
  <c r="J36" i="12" s="1"/>
  <c r="K23" i="12"/>
  <c r="L23" i="12"/>
  <c r="C35" i="12"/>
  <c r="C23" i="12"/>
  <c r="E35" i="11"/>
  <c r="F35" i="11"/>
  <c r="G35" i="11"/>
  <c r="H35" i="11"/>
  <c r="I35" i="11"/>
  <c r="J35" i="11"/>
  <c r="K35" i="11"/>
  <c r="L35" i="11"/>
  <c r="E23" i="11"/>
  <c r="E36" i="11" s="1"/>
  <c r="F23" i="11"/>
  <c r="F36" i="11" s="1"/>
  <c r="G23" i="11"/>
  <c r="G36" i="11" s="1"/>
  <c r="H23" i="11"/>
  <c r="H36" i="11" s="1"/>
  <c r="I23" i="11"/>
  <c r="I36" i="11" s="1"/>
  <c r="J23" i="11"/>
  <c r="J36" i="11" s="1"/>
  <c r="K23" i="11"/>
  <c r="K36" i="11" s="1"/>
  <c r="L23" i="11"/>
  <c r="L36" i="11" s="1"/>
  <c r="D35" i="11"/>
  <c r="D23" i="11"/>
  <c r="E35" i="10"/>
  <c r="F35" i="10"/>
  <c r="G35" i="10"/>
  <c r="H35" i="10"/>
  <c r="I35" i="10"/>
  <c r="J35" i="10"/>
  <c r="K35" i="10"/>
  <c r="L35" i="10"/>
  <c r="E23" i="10"/>
  <c r="E36" i="10" s="1"/>
  <c r="F23" i="10"/>
  <c r="F36" i="10" s="1"/>
  <c r="G23" i="10"/>
  <c r="G36" i="10" s="1"/>
  <c r="H23" i="10"/>
  <c r="H36" i="10" s="1"/>
  <c r="I23" i="10"/>
  <c r="I36" i="10" s="1"/>
  <c r="J23" i="10"/>
  <c r="J36" i="10" s="1"/>
  <c r="K23" i="10"/>
  <c r="K36" i="10" s="1"/>
  <c r="L23" i="10"/>
  <c r="L36" i="10" s="1"/>
  <c r="D35" i="10"/>
  <c r="D23" i="10"/>
  <c r="D36" i="10" s="1"/>
  <c r="D35" i="9"/>
  <c r="D36" i="9" s="1"/>
  <c r="E35" i="9"/>
  <c r="F35" i="9"/>
  <c r="G35" i="9"/>
  <c r="H35" i="9"/>
  <c r="H36" i="9" s="1"/>
  <c r="I35" i="9"/>
  <c r="J35" i="9"/>
  <c r="J36" i="9" s="1"/>
  <c r="K35" i="9"/>
  <c r="K36" i="9" s="1"/>
  <c r="L35" i="9"/>
  <c r="L36" i="9" s="1"/>
  <c r="E36" i="9"/>
  <c r="F36" i="9"/>
  <c r="G36" i="9"/>
  <c r="I36" i="9"/>
  <c r="E23" i="9"/>
  <c r="F23" i="9"/>
  <c r="G23" i="9"/>
  <c r="H23" i="9"/>
  <c r="I23" i="9"/>
  <c r="J23" i="9"/>
  <c r="K23" i="9"/>
  <c r="L23" i="9"/>
  <c r="D23" i="9"/>
  <c r="M33" i="8"/>
  <c r="D35" i="8"/>
  <c r="E35" i="8"/>
  <c r="F35" i="8"/>
  <c r="G35" i="8"/>
  <c r="G36" i="8" s="1"/>
  <c r="H35" i="8"/>
  <c r="I35" i="8"/>
  <c r="J35" i="8"/>
  <c r="K35" i="8"/>
  <c r="K36" i="8" s="1"/>
  <c r="L35" i="8"/>
  <c r="D36" i="8"/>
  <c r="E36" i="8"/>
  <c r="F36" i="8"/>
  <c r="H36" i="8"/>
  <c r="I36" i="8"/>
  <c r="J36" i="8"/>
  <c r="L36" i="8"/>
  <c r="C35" i="8"/>
  <c r="C36" i="8" s="1"/>
  <c r="D23" i="8"/>
  <c r="E23" i="8"/>
  <c r="F23" i="8"/>
  <c r="G23" i="8"/>
  <c r="H23" i="8"/>
  <c r="I23" i="8"/>
  <c r="J23" i="8"/>
  <c r="K23" i="8"/>
  <c r="L23" i="8"/>
  <c r="C23" i="8"/>
  <c r="D23" i="25"/>
  <c r="E23" i="25"/>
  <c r="F23" i="25"/>
  <c r="G23" i="25"/>
  <c r="H23" i="25"/>
  <c r="H36" i="25" s="1"/>
  <c r="I23" i="25"/>
  <c r="J23" i="25"/>
  <c r="K23" i="25"/>
  <c r="L23" i="25"/>
  <c r="M9" i="25"/>
  <c r="M19" i="25"/>
  <c r="D35" i="25"/>
  <c r="E35" i="25"/>
  <c r="F35" i="25"/>
  <c r="G35" i="25"/>
  <c r="H35" i="25"/>
  <c r="I35" i="25"/>
  <c r="J35" i="25"/>
  <c r="K35" i="25"/>
  <c r="L35" i="25"/>
  <c r="D36" i="25"/>
  <c r="E36" i="25"/>
  <c r="I36" i="25"/>
  <c r="J36" i="25"/>
  <c r="C35" i="25"/>
  <c r="C23" i="25"/>
  <c r="C36" i="25" s="1"/>
  <c r="D35" i="7"/>
  <c r="E35" i="7"/>
  <c r="E36" i="7" s="1"/>
  <c r="F35" i="7"/>
  <c r="G35" i="7"/>
  <c r="G36" i="7" s="1"/>
  <c r="H35" i="7"/>
  <c r="I35" i="7"/>
  <c r="J35" i="7"/>
  <c r="K35" i="7"/>
  <c r="K36" i="7" s="1"/>
  <c r="L35" i="7"/>
  <c r="D36" i="7"/>
  <c r="F36" i="7"/>
  <c r="H36" i="7"/>
  <c r="I36" i="7"/>
  <c r="J36" i="7"/>
  <c r="L36" i="7"/>
  <c r="C35" i="7"/>
  <c r="C36" i="7" s="1"/>
  <c r="D23" i="7"/>
  <c r="E23" i="7"/>
  <c r="F23" i="7"/>
  <c r="G23" i="7"/>
  <c r="H23" i="7"/>
  <c r="I23" i="7"/>
  <c r="J23" i="7"/>
  <c r="K23" i="7"/>
  <c r="L23" i="7"/>
  <c r="C23" i="7"/>
  <c r="D35" i="6"/>
  <c r="E35" i="6"/>
  <c r="F35" i="6"/>
  <c r="G35" i="6"/>
  <c r="G36" i="6" s="1"/>
  <c r="H35" i="6"/>
  <c r="I35" i="6"/>
  <c r="J35" i="6"/>
  <c r="K35" i="6"/>
  <c r="K36" i="6" s="1"/>
  <c r="L35" i="6"/>
  <c r="C35" i="6"/>
  <c r="C36" i="6" s="1"/>
  <c r="D23" i="6"/>
  <c r="E23" i="6"/>
  <c r="E36" i="6" s="1"/>
  <c r="F23" i="6"/>
  <c r="F36" i="6" s="1"/>
  <c r="G23" i="6"/>
  <c r="H23" i="6"/>
  <c r="I23" i="6"/>
  <c r="I36" i="6" s="1"/>
  <c r="J23" i="6"/>
  <c r="J36" i="6" s="1"/>
  <c r="K23" i="6"/>
  <c r="L23" i="6"/>
  <c r="C23" i="6"/>
  <c r="D35" i="24"/>
  <c r="D36" i="24" s="1"/>
  <c r="E35" i="24"/>
  <c r="F35" i="24"/>
  <c r="G35" i="24"/>
  <c r="G36" i="24" s="1"/>
  <c r="H35" i="24"/>
  <c r="I35" i="24"/>
  <c r="J35" i="24"/>
  <c r="K35" i="24"/>
  <c r="K36" i="24" s="1"/>
  <c r="L35" i="24"/>
  <c r="L36" i="24" s="1"/>
  <c r="E36" i="24"/>
  <c r="F36" i="24"/>
  <c r="H36" i="24"/>
  <c r="I36" i="24"/>
  <c r="J36" i="24"/>
  <c r="C36" i="24"/>
  <c r="C35" i="24"/>
  <c r="D23" i="24"/>
  <c r="E23" i="24"/>
  <c r="F23" i="24"/>
  <c r="G23" i="24"/>
  <c r="H23" i="24"/>
  <c r="I23" i="24"/>
  <c r="J23" i="24"/>
  <c r="K23" i="24"/>
  <c r="L23" i="24"/>
  <c r="C23" i="24"/>
  <c r="D35" i="5"/>
  <c r="E35" i="5"/>
  <c r="F35" i="5"/>
  <c r="G35" i="5"/>
  <c r="H35" i="5"/>
  <c r="I35" i="5"/>
  <c r="J35" i="5"/>
  <c r="K35" i="5"/>
  <c r="K36" i="5" s="1"/>
  <c r="L35" i="5"/>
  <c r="D23" i="5"/>
  <c r="E23" i="5"/>
  <c r="E36" i="5" s="1"/>
  <c r="F23" i="5"/>
  <c r="G23" i="5"/>
  <c r="H23" i="5"/>
  <c r="I23" i="5"/>
  <c r="I36" i="5" s="1"/>
  <c r="J23" i="5"/>
  <c r="K23" i="5"/>
  <c r="L23" i="5"/>
  <c r="C36" i="5"/>
  <c r="C35" i="5"/>
  <c r="C23" i="5"/>
  <c r="K36" i="14" l="1"/>
  <c r="G36" i="14"/>
  <c r="J36" i="13"/>
  <c r="I36" i="13"/>
  <c r="E36" i="13"/>
  <c r="C36" i="12"/>
  <c r="G36" i="12"/>
  <c r="K36" i="12"/>
  <c r="D36" i="11"/>
  <c r="L36" i="25"/>
  <c r="K36" i="25"/>
  <c r="G36" i="25"/>
  <c r="F36" i="25"/>
  <c r="L36" i="6"/>
  <c r="H36" i="6"/>
  <c r="D36" i="6"/>
  <c r="G36" i="5"/>
  <c r="J36" i="5"/>
  <c r="F36" i="5"/>
  <c r="L36" i="5"/>
  <c r="H36" i="5"/>
  <c r="D36" i="5"/>
  <c r="M23" i="5"/>
  <c r="C36" i="4"/>
  <c r="D35" i="4"/>
  <c r="E35" i="4"/>
  <c r="F35" i="4"/>
  <c r="G35" i="4"/>
  <c r="H35" i="4"/>
  <c r="I35" i="4"/>
  <c r="J35" i="4"/>
  <c r="K35" i="4"/>
  <c r="K36" i="4" s="1"/>
  <c r="C35" i="4"/>
  <c r="D23" i="4"/>
  <c r="E23" i="4"/>
  <c r="E36" i="4" s="1"/>
  <c r="F23" i="4"/>
  <c r="F36" i="4" s="1"/>
  <c r="G23" i="4"/>
  <c r="H23" i="4"/>
  <c r="H36" i="4" s="1"/>
  <c r="I23" i="4"/>
  <c r="J23" i="4"/>
  <c r="J36" i="4" s="1"/>
  <c r="K23" i="4"/>
  <c r="C23" i="4"/>
  <c r="I36" i="4" l="1"/>
  <c r="G36" i="4"/>
  <c r="D36" i="4"/>
  <c r="C35" i="22"/>
  <c r="C36" i="22" s="1"/>
  <c r="C23" i="22"/>
  <c r="M36" i="25" l="1"/>
  <c r="M35" i="25"/>
  <c r="M29" i="25"/>
  <c r="M23" i="25"/>
  <c r="M22" i="25"/>
  <c r="M20" i="25"/>
  <c r="M32" i="6"/>
  <c r="M24" i="6"/>
  <c r="M18" i="6"/>
  <c r="M12" i="24" l="1"/>
  <c r="M35" i="24" l="1"/>
  <c r="M29" i="24"/>
  <c r="M23" i="24"/>
  <c r="M19" i="24"/>
  <c r="M16" i="24"/>
  <c r="M36" i="24" l="1"/>
  <c r="M35" i="21"/>
  <c r="M9" i="15" l="1"/>
  <c r="M9" i="5"/>
  <c r="M10" i="5"/>
  <c r="M9" i="23" l="1"/>
  <c r="M9" i="21"/>
  <c r="M15" i="20"/>
  <c r="M9" i="11"/>
  <c r="M34" i="9"/>
  <c r="M9" i="7"/>
  <c r="M9" i="6"/>
  <c r="M35" i="23" l="1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34" i="11"/>
  <c r="M33" i="11"/>
  <c r="M32" i="11"/>
  <c r="M31" i="11"/>
  <c r="M30" i="11"/>
  <c r="M29" i="11"/>
  <c r="M28" i="11"/>
  <c r="M27" i="11"/>
  <c r="M26" i="1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35" i="10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M35" i="9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M34" i="8"/>
  <c r="M32" i="8"/>
  <c r="M31" i="8"/>
  <c r="M30" i="8"/>
  <c r="M29" i="8"/>
  <c r="M28" i="8"/>
  <c r="M27" i="8"/>
  <c r="M24" i="8"/>
  <c r="M22" i="8"/>
  <c r="M18" i="8"/>
  <c r="M17" i="8"/>
  <c r="M16" i="8"/>
  <c r="M15" i="8"/>
  <c r="M14" i="8"/>
  <c r="M13" i="8"/>
  <c r="M12" i="8"/>
  <c r="M11" i="8"/>
  <c r="M10" i="8"/>
  <c r="M9" i="8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34" i="6"/>
  <c r="M29" i="6"/>
  <c r="M30" i="6"/>
  <c r="M31" i="6"/>
  <c r="M28" i="6"/>
  <c r="M27" i="6"/>
  <c r="M22" i="6"/>
  <c r="M11" i="6"/>
  <c r="M12" i="6"/>
  <c r="M13" i="6"/>
  <c r="M14" i="6"/>
  <c r="M15" i="6"/>
  <c r="M16" i="6"/>
  <c r="M17" i="6"/>
  <c r="M10" i="6"/>
  <c r="M34" i="5"/>
  <c r="M26" i="5"/>
  <c r="M27" i="5"/>
  <c r="M28" i="5"/>
  <c r="M29" i="5"/>
  <c r="M30" i="5"/>
  <c r="M31" i="5"/>
  <c r="M32" i="5"/>
  <c r="M33" i="5"/>
  <c r="M25" i="5"/>
  <c r="M24" i="5"/>
  <c r="M22" i="5"/>
  <c r="M21" i="5"/>
  <c r="M11" i="5"/>
  <c r="M12" i="5"/>
  <c r="M13" i="5"/>
  <c r="M14" i="5"/>
  <c r="M15" i="5"/>
  <c r="M16" i="5"/>
  <c r="M17" i="5"/>
  <c r="M18" i="5"/>
  <c r="M19" i="5"/>
  <c r="M20" i="5"/>
  <c r="M35" i="6" l="1"/>
  <c r="M35" i="17"/>
  <c r="M36" i="17"/>
  <c r="M35" i="8"/>
  <c r="M35" i="13"/>
  <c r="M36" i="8"/>
  <c r="M35" i="5"/>
  <c r="M35" i="20"/>
  <c r="M36" i="13"/>
  <c r="M35" i="19"/>
  <c r="M35" i="12"/>
  <c r="M35" i="11"/>
  <c r="M36" i="9"/>
  <c r="M35" i="7"/>
  <c r="M35" i="15"/>
  <c r="M35" i="14"/>
  <c r="M36" i="10"/>
  <c r="M23" i="17"/>
  <c r="M23" i="21"/>
  <c r="M23" i="12"/>
  <c r="M23" i="7"/>
  <c r="M36" i="23"/>
  <c r="M23" i="15"/>
  <c r="M23" i="11"/>
  <c r="M23" i="6"/>
  <c r="M23" i="23"/>
  <c r="M23" i="20"/>
  <c r="M23" i="19"/>
  <c r="M23" i="14"/>
  <c r="M36" i="15"/>
  <c r="M23" i="10"/>
  <c r="M23" i="13"/>
  <c r="M36" i="14"/>
  <c r="M23" i="8"/>
  <c r="M23" i="9"/>
  <c r="M36" i="6" l="1"/>
  <c r="M36" i="21"/>
  <c r="M36" i="20"/>
  <c r="M36" i="19"/>
  <c r="M36" i="12"/>
  <c r="M36" i="11"/>
  <c r="M36" i="7"/>
  <c r="M36" i="5"/>
</calcChain>
</file>

<file path=xl/sharedStrings.xml><?xml version="1.0" encoding="utf-8"?>
<sst xmlns="http://schemas.openxmlformats.org/spreadsheetml/2006/main" count="1643" uniqueCount="384">
  <si>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</si>
  <si>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</si>
  <si>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</si>
  <si>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</si>
  <si>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</si>
  <si>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</si>
  <si>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</si>
  <si>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</si>
  <si>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</si>
  <si>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</si>
  <si>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</si>
  <si>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</si>
  <si>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</si>
  <si>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</si>
  <si>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</si>
  <si>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</si>
  <si>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</si>
  <si>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</si>
  <si>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</si>
  <si>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</si>
  <si>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</si>
  <si>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</si>
  <si>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</si>
  <si>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</si>
  <si>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</si>
  <si>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</si>
  <si>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</si>
  <si>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</si>
  <si>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</si>
  <si>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</si>
  <si>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</si>
  <si>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</si>
  <si>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</si>
  <si>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</si>
  <si>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</si>
  <si>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</si>
  <si>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</si>
  <si>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</si>
  <si>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</si>
  <si>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</si>
  <si>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</si>
  <si>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</si>
  <si>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</si>
  <si>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</si>
  <si>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</si>
  <si>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</si>
  <si>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</si>
  <si>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</si>
  <si>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</si>
  <si>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</si>
  <si>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</si>
  <si>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</si>
  <si>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</si>
  <si>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</si>
  <si>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</si>
  <si>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</si>
  <si>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</si>
  <si>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</si>
  <si>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</si>
  <si>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</si>
  <si>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</si>
  <si>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</si>
  <si>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</si>
  <si>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</si>
  <si>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</si>
  <si>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</si>
  <si>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</si>
  <si>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</si>
  <si>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</si>
  <si>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</si>
  <si>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</si>
  <si>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</si>
  <si>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</si>
  <si>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</si>
  <si>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</si>
  <si>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</si>
  <si>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</si>
  <si>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</si>
  <si>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</si>
  <si>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</si>
  <si>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</si>
  <si>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</si>
  <si>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</si>
  <si>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</si>
  <si>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</si>
  <si>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</si>
  <si>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</si>
  <si>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</si>
  <si>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</si>
  <si>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</si>
  <si>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</si>
  <si>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</si>
  <si>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</si>
  <si>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</si>
  <si>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</si>
  <si>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</si>
  <si>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</si>
  <si>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</si>
  <si>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</si>
  <si>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</si>
  <si>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</si>
  <si>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</si>
  <si>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</si>
  <si>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</si>
  <si>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</si>
  <si>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</si>
  <si>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</si>
  <si>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</si>
  <si>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</si>
  <si>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</si>
  <si>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</si>
  <si>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</si>
  <si>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</si>
  <si>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</si>
  <si>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</si>
  <si>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</si>
  <si>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</si>
  <si>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</si>
  <si>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</si>
  <si>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</si>
  <si>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</si>
  <si>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</si>
  <si>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</si>
  <si>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</si>
  <si>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</si>
  <si>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</si>
  <si>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</si>
  <si>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</si>
  <si>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</si>
  <si>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</si>
  <si>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</si>
  <si>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</si>
  <si>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</si>
  <si>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</si>
  <si>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</si>
  <si>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</si>
  <si>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</si>
  <si>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</si>
  <si>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</si>
  <si>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</si>
  <si>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</si>
  <si>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</si>
  <si>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</si>
  <si>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</si>
  <si>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</si>
  <si>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</si>
  <si>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</si>
  <si>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</si>
  <si>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</si>
  <si>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</si>
  <si>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</si>
  <si>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</si>
  <si>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</si>
  <si>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</si>
  <si>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</si>
  <si>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</si>
  <si>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</si>
  <si>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</si>
  <si>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</si>
  <si>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</si>
  <si>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</si>
  <si>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</si>
  <si>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</si>
  <si>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</si>
  <si>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</si>
  <si>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</si>
  <si>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</si>
  <si>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</si>
  <si>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</si>
  <si>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</si>
  <si>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</si>
  <si>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</si>
  <si>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</si>
  <si>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</si>
  <si>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</si>
  <si>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</si>
  <si>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</si>
  <si>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</si>
  <si>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</si>
  <si>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</si>
  <si>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</si>
  <si>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</si>
  <si>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</si>
  <si>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</si>
  <si>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</si>
  <si>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</si>
  <si>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</si>
  <si>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</si>
  <si>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</si>
  <si>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</si>
  <si>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</si>
  <si>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</si>
  <si>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</si>
  <si>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</si>
  <si>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</si>
  <si>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</si>
  <si>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</si>
  <si>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</si>
  <si>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</si>
  <si>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</si>
  <si>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</si>
  <si>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</si>
  <si>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</si>
  <si>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</si>
  <si>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</si>
  <si>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</si>
  <si>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</si>
  <si>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</si>
  <si>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</si>
  <si>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</si>
  <si>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</si>
  <si>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</si>
  <si>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</si>
  <si>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</si>
  <si>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</si>
  <si>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</si>
  <si>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</si>
  <si>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</si>
  <si>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</si>
  <si>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</si>
  <si>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</si>
  <si>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</si>
  <si>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</si>
  <si>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</si>
  <si>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</si>
  <si>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</si>
  <si>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</si>
  <si>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</si>
  <si>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</si>
  <si>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</si>
  <si>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</si>
  <si>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</si>
  <si>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</si>
  <si>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</si>
  <si>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</si>
  <si>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</si>
  <si>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</si>
  <si>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</si>
  <si>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</si>
  <si>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</si>
  <si>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</si>
  <si>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</si>
  <si>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</si>
  <si>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</si>
  <si>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</si>
  <si>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</si>
  <si>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</si>
  <si>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</si>
  <si>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</si>
  <si>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</si>
  <si>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</si>
  <si>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</si>
  <si>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</si>
  <si>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</si>
  <si>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</si>
  <si>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</si>
  <si>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</si>
  <si>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</si>
  <si>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</si>
  <si>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</si>
  <si>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</si>
  <si>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</si>
  <si>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</si>
  <si>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</si>
  <si>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</si>
  <si>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</si>
  <si>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</si>
  <si>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</si>
  <si>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</si>
  <si>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</si>
  <si>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</si>
  <si>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</si>
  <si>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</si>
  <si>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</si>
  <si>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</si>
  <si>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</si>
  <si>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</si>
  <si>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-</t>
  </si>
  <si>
    <t>02-02-01</t>
    <phoneticPr fontId="20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</si>
  <si>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</si>
  <si>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</si>
  <si>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</si>
  <si>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</si>
  <si>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</si>
  <si>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</si>
  <si>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20"/>
  </si>
  <si>
    <t>02-02-09</t>
    <phoneticPr fontId="6"/>
  </si>
  <si>
    <t>02-02-10</t>
    <phoneticPr fontId="6"/>
  </si>
  <si>
    <t>-</t>
    <phoneticPr fontId="20"/>
  </si>
  <si>
    <t>02-03-1</t>
    <phoneticPr fontId="5"/>
  </si>
  <si>
    <t>勧告遊休田</t>
    <rPh sb="0" eb="2">
      <t>カンコク</t>
    </rPh>
    <rPh sb="2" eb="4">
      <t>ユウキュウ</t>
    </rPh>
    <rPh sb="4" eb="5">
      <t>デン</t>
    </rPh>
    <phoneticPr fontId="3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</si>
  <si>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</si>
  <si>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</si>
  <si>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</si>
  <si>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</si>
  <si>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</si>
  <si>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</si>
  <si>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</si>
  <si>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</si>
  <si>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</si>
  <si>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-</t>
    <phoneticPr fontId="5"/>
  </si>
  <si>
    <t>-</t>
    <phoneticPr fontId="5"/>
  </si>
  <si>
    <t>勧告遊休畑</t>
    <rPh sb="0" eb="2">
      <t>カンコク</t>
    </rPh>
    <rPh sb="2" eb="4">
      <t>ユウキュウ</t>
    </rPh>
    <rPh sb="4" eb="5">
      <t>ハタケ</t>
    </rPh>
    <phoneticPr fontId="5"/>
  </si>
  <si>
    <t>02-08-01</t>
  </si>
  <si>
    <t>02-08-02</t>
  </si>
  <si>
    <t>02-08-03</t>
  </si>
  <si>
    <t>02-08-04</t>
  </si>
  <si>
    <t>02-08-05</t>
  </si>
  <si>
    <t>02-08-06</t>
  </si>
  <si>
    <t>02-08-07</t>
  </si>
  <si>
    <t>02-08-08</t>
  </si>
  <si>
    <t>02-08-09</t>
  </si>
  <si>
    <t>02-08-10</t>
  </si>
  <si>
    <t>02-09-01</t>
    <phoneticPr fontId="5"/>
  </si>
  <si>
    <t>02-09-02</t>
  </si>
  <si>
    <t>02-09-03</t>
  </si>
  <si>
    <t>02-09-04</t>
  </si>
  <si>
    <t>02-09-05</t>
  </si>
  <si>
    <t>02-09-06</t>
  </si>
  <si>
    <t>02-09-07</t>
  </si>
  <si>
    <t>02-09-08</t>
  </si>
  <si>
    <t>02-09-09</t>
  </si>
  <si>
    <t>02-09-10</t>
  </si>
  <si>
    <t>02-16-01</t>
    <phoneticPr fontId="5"/>
  </si>
  <si>
    <t>02-16-02</t>
  </si>
  <si>
    <t>02-16-03</t>
  </si>
  <si>
    <t>02-16-04</t>
  </si>
  <si>
    <t>02-16-05</t>
  </si>
  <si>
    <t>02-16-06</t>
  </si>
  <si>
    <t>02-16-07</t>
  </si>
  <si>
    <t>02-16-08</t>
  </si>
  <si>
    <t>02-16-09</t>
  </si>
  <si>
    <t>02-16-10</t>
  </si>
  <si>
    <t>02-17-01</t>
    <phoneticPr fontId="5"/>
  </si>
  <si>
    <t>02-17-02</t>
  </si>
  <si>
    <t>02-17-03</t>
  </si>
  <si>
    <t>02-17-04</t>
  </si>
  <si>
    <t>02-17-05</t>
  </si>
  <si>
    <t>02-17-06</t>
  </si>
  <si>
    <t>02-17-07</t>
  </si>
  <si>
    <t>02-17-08</t>
  </si>
  <si>
    <t>02-17-09</t>
  </si>
  <si>
    <t>02-17-10</t>
  </si>
  <si>
    <t>02-27-01</t>
    <phoneticPr fontId="5"/>
  </si>
  <si>
    <t>02-27-02</t>
  </si>
  <si>
    <t>02-27-03</t>
  </si>
  <si>
    <t>02-27-04</t>
  </si>
  <si>
    <t>02-27-05</t>
  </si>
  <si>
    <t>02-27-06</t>
  </si>
  <si>
    <t>02-27-07</t>
  </si>
  <si>
    <t>02-27-08</t>
  </si>
  <si>
    <t>02-27-09</t>
  </si>
  <si>
    <t>02-27-10</t>
  </si>
  <si>
    <t>02-28-01</t>
    <phoneticPr fontId="5"/>
  </si>
  <si>
    <t>02-28-02</t>
  </si>
  <si>
    <t>02-28-03</t>
  </si>
  <si>
    <t>02-28-04</t>
  </si>
  <si>
    <t>02-28-05</t>
  </si>
  <si>
    <t>02-28-06</t>
  </si>
  <si>
    <t>02-28-07</t>
  </si>
  <si>
    <t>02-28-08</t>
  </si>
  <si>
    <t>02-28-09</t>
  </si>
  <si>
    <t>02-28-10</t>
  </si>
  <si>
    <t>02-04-11</t>
    <phoneticPr fontId="4"/>
  </si>
  <si>
    <t>02-04-12</t>
  </si>
  <si>
    <t>02-04-13</t>
  </si>
  <si>
    <t>02-04-14</t>
  </si>
  <si>
    <t>02-10-11</t>
    <phoneticPr fontId="4"/>
  </si>
  <si>
    <t>02-10-12</t>
  </si>
  <si>
    <t>02-10-13</t>
  </si>
  <si>
    <t>02-10-14</t>
  </si>
  <si>
    <t>02-14-11</t>
    <phoneticPr fontId="4"/>
  </si>
  <si>
    <t>02-14-13</t>
  </si>
  <si>
    <t>02-14-14</t>
  </si>
  <si>
    <t>02-28-11</t>
    <phoneticPr fontId="4"/>
  </si>
  <si>
    <t>02-28-12</t>
  </si>
  <si>
    <t>02-28-13</t>
  </si>
  <si>
    <t>02-28-14</t>
  </si>
  <si>
    <t>02-14-12</t>
    <phoneticPr fontId="4"/>
  </si>
  <si>
    <t>第３　　固定資産税　（平成３０年度固定資産の価格等の概要調書等報告書）</t>
    <rPh sb="17" eb="21">
      <t>コテイシサン</t>
    </rPh>
    <rPh sb="22" eb="24">
      <t>カカク</t>
    </rPh>
    <rPh sb="24" eb="25">
      <t>トウ</t>
    </rPh>
    <phoneticPr fontId="2"/>
  </si>
  <si>
    <t>第１９表  平成３０年度土地に係る納税義務者数</t>
    <phoneticPr fontId="2"/>
  </si>
  <si>
    <t>第２０表  平成３０年度土地の地目別地積、決定価格、課税標準額等</t>
    <rPh sb="15" eb="17">
      <t>チモク</t>
    </rPh>
    <rPh sb="17" eb="18">
      <t>ベツ</t>
    </rPh>
    <rPh sb="18" eb="20">
      <t>チセキ</t>
    </rPh>
    <rPh sb="21" eb="23">
      <t>ケッテイ</t>
    </rPh>
    <rPh sb="23" eb="25">
      <t>カカク</t>
    </rPh>
    <rPh sb="26" eb="28">
      <t>カゼイ</t>
    </rPh>
    <rPh sb="28" eb="31">
      <t>ヒョウジュンガク</t>
    </rPh>
    <rPh sb="31" eb="32">
      <t>トウ</t>
    </rPh>
    <phoneticPr fontId="5"/>
  </si>
  <si>
    <t>第２１表　平成３０年度土地の地目別筆数</t>
    <phoneticPr fontId="4"/>
  </si>
  <si>
    <t>第２１表　平成３０年度土地の地目別筆数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</si>
</sst>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213">
    <xf numFmtId="0" fontId="0" fillId="0" borderId="0" xfId="0"/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10" fillId="0" borderId="0" xfId="1" applyNumberFormat="1" applyFont="1" applyAlignment="1" applyProtection="1">
      <alignment vertical="center"/>
    </xf>
    <xf numFmtId="176" fontId="8" fillId="0" borderId="0" xfId="3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3" applyNumberFormat="1" applyFont="1" applyAlignment="1">
      <alignment vertical="center"/>
    </xf>
    <xf numFmtId="176" fontId="13" fillId="0" borderId="0" xfId="3" applyNumberFormat="1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12" fillId="0" borderId="0" xfId="3" applyNumberFormat="1" applyFont="1" applyAlignment="1">
      <alignment horizontal="right" vertical="center"/>
    </xf>
    <xf numFmtId="176" fontId="9" fillId="0" borderId="1" xfId="0" applyNumberFormat="1" applyFont="1" applyBorder="1" applyAlignment="1">
      <alignment vertical="center"/>
    </xf>
    <xf numFmtId="176" fontId="9" fillId="0" borderId="2" xfId="0" applyNumberFormat="1" applyFont="1" applyBorder="1" applyAlignment="1" applyProtection="1">
      <alignment vertical="center"/>
    </xf>
    <xf numFmtId="176" fontId="9" fillId="0" borderId="3" xfId="3" applyNumberFormat="1" applyFont="1" applyBorder="1" applyAlignment="1">
      <alignment vertical="center"/>
    </xf>
    <xf numFmtId="176" fontId="9" fillId="0" borderId="4" xfId="3" applyNumberFormat="1" applyFont="1" applyBorder="1" applyAlignment="1" applyProtection="1">
      <alignment horizontal="centerContinuous" vertical="center"/>
    </xf>
    <xf numFmtId="176" fontId="9" fillId="0" borderId="4" xfId="3" applyNumberFormat="1" applyFont="1" applyBorder="1" applyAlignment="1" applyProtection="1">
      <alignment vertical="center"/>
    </xf>
    <xf numFmtId="176" fontId="9" fillId="0" borderId="5" xfId="3" applyNumberFormat="1" applyFont="1" applyBorder="1" applyAlignment="1" applyProtection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0" xfId="0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horizontal="left" vertical="center"/>
    </xf>
    <xf numFmtId="176" fontId="9" fillId="0" borderId="8" xfId="3" applyNumberFormat="1" applyFont="1" applyBorder="1" applyAlignment="1" applyProtection="1">
      <alignment horizontal="center" vertical="center"/>
    </xf>
    <xf numFmtId="176" fontId="9" fillId="0" borderId="8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9" fillId="0" borderId="6" xfId="0" applyNumberFormat="1" applyFont="1" applyBorder="1" applyAlignment="1" applyProtection="1">
      <alignment horizontal="centerContinuous" vertical="center"/>
    </xf>
    <xf numFmtId="176" fontId="9" fillId="0" borderId="10" xfId="0" applyNumberFormat="1" applyFont="1" applyBorder="1" applyAlignment="1" applyProtection="1">
      <alignment horizontal="centerContinuous" vertical="center"/>
    </xf>
    <xf numFmtId="176" fontId="9" fillId="0" borderId="11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 applyProtection="1">
      <alignment horizontal="center" vertical="center"/>
    </xf>
    <xf numFmtId="176" fontId="9" fillId="0" borderId="11" xfId="3" applyNumberFormat="1" applyFont="1" applyBorder="1" applyAlignment="1" applyProtection="1">
      <alignment vertical="center"/>
    </xf>
    <xf numFmtId="176" fontId="9" fillId="0" borderId="11" xfId="3" applyNumberFormat="1" applyFont="1" applyBorder="1" applyAlignment="1" applyProtection="1">
      <alignment horizontal="right" vertical="center"/>
    </xf>
    <xf numFmtId="176" fontId="9" fillId="0" borderId="12" xfId="3" applyNumberFormat="1" applyFont="1" applyBorder="1" applyAlignment="1" applyProtection="1">
      <alignment horizontal="right" vertical="center"/>
    </xf>
    <xf numFmtId="176" fontId="9" fillId="0" borderId="13" xfId="0" applyNumberFormat="1" applyFont="1" applyBorder="1" applyAlignment="1">
      <alignment vertical="center"/>
    </xf>
    <xf numFmtId="176" fontId="9" fillId="0" borderId="14" xfId="0" applyNumberFormat="1" applyFont="1" applyBorder="1" applyAlignment="1" applyProtection="1">
      <alignment vertical="center"/>
    </xf>
    <xf numFmtId="176" fontId="9" fillId="0" borderId="15" xfId="3" applyNumberFormat="1" applyFont="1" applyBorder="1" applyAlignment="1" applyProtection="1">
      <alignment horizontal="center" vertical="center"/>
    </xf>
    <xf numFmtId="176" fontId="9" fillId="0" borderId="16" xfId="3" applyNumberFormat="1" applyFont="1" applyBorder="1" applyAlignment="1" applyProtection="1">
      <alignment horizontal="center" vertical="center"/>
    </xf>
    <xf numFmtId="176" fontId="9" fillId="0" borderId="17" xfId="3" applyNumberFormat="1" applyFont="1" applyBorder="1" applyAlignment="1" applyProtection="1">
      <alignment horizontal="center" vertical="center"/>
    </xf>
    <xf numFmtId="176" fontId="9" fillId="0" borderId="18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20" xfId="0" applyNumberFormat="1" applyFont="1" applyBorder="1" applyAlignment="1"/>
    <xf numFmtId="176" fontId="9" fillId="0" borderId="21" xfId="0" applyNumberFormat="1" applyFont="1" applyBorder="1" applyAlignment="1"/>
    <xf numFmtId="176" fontId="9" fillId="0" borderId="22" xfId="0" applyNumberFormat="1" applyFont="1" applyBorder="1" applyAlignment="1"/>
    <xf numFmtId="176" fontId="9" fillId="0" borderId="23" xfId="0" applyNumberFormat="1" applyFont="1" applyBorder="1" applyAlignment="1"/>
    <xf numFmtId="176" fontId="9" fillId="0" borderId="24" xfId="0" applyNumberFormat="1" applyFont="1" applyBorder="1" applyAlignment="1"/>
    <xf numFmtId="176" fontId="9" fillId="0" borderId="25" xfId="0" applyNumberFormat="1" applyFont="1" applyBorder="1" applyAlignment="1"/>
    <xf numFmtId="176" fontId="9" fillId="0" borderId="26" xfId="0" applyNumberFormat="1" applyFont="1" applyBorder="1" applyAlignment="1"/>
    <xf numFmtId="176" fontId="9" fillId="0" borderId="27" xfId="0" applyNumberFormat="1" applyFont="1" applyBorder="1" applyAlignment="1">
      <alignment horizontal="left"/>
    </xf>
    <xf numFmtId="176" fontId="9" fillId="0" borderId="28" xfId="3" applyNumberFormat="1" applyFont="1" applyBorder="1" applyAlignment="1"/>
    <xf numFmtId="176" fontId="9" fillId="0" borderId="26" xfId="0" applyNumberFormat="1" applyFont="1" applyBorder="1" applyAlignment="1">
      <alignment horizontal="centerContinuous"/>
    </xf>
    <xf numFmtId="176" fontId="9" fillId="0" borderId="30" xfId="0" applyNumberFormat="1" applyFont="1" applyBorder="1" applyAlignment="1"/>
    <xf numFmtId="176" fontId="9" fillId="0" borderId="31" xfId="0" applyNumberFormat="1" applyFont="1" applyBorder="1" applyAlignment="1">
      <alignment horizontal="left"/>
    </xf>
    <xf numFmtId="176" fontId="9" fillId="0" borderId="0" xfId="3" applyNumberFormat="1" applyFont="1" applyAlignment="1">
      <alignment vertical="center"/>
    </xf>
    <xf numFmtId="176" fontId="14" fillId="0" borderId="0" xfId="3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6" fillId="0" borderId="0" xfId="3" applyNumberFormat="1" applyFont="1" applyAlignment="1">
      <alignment vertical="center"/>
    </xf>
    <xf numFmtId="176" fontId="17" fillId="0" borderId="0" xfId="3" applyNumberFormat="1" applyFont="1" applyAlignment="1">
      <alignment vertical="center"/>
    </xf>
    <xf numFmtId="176" fontId="6" fillId="0" borderId="0" xfId="3" applyNumberFormat="1" applyFont="1" applyAlignment="1">
      <alignment horizontal="right" vertical="center"/>
    </xf>
    <xf numFmtId="176" fontId="9" fillId="0" borderId="3" xfId="3" applyNumberFormat="1" applyFont="1" applyBorder="1" applyAlignment="1" applyProtection="1">
      <alignment horizontal="centerContinuous" vertical="center"/>
    </xf>
    <xf numFmtId="176" fontId="9" fillId="0" borderId="3" xfId="3" applyNumberFormat="1" applyFont="1" applyBorder="1" applyAlignment="1">
      <alignment horizontal="centerContinuous" vertical="center"/>
    </xf>
    <xf numFmtId="176" fontId="9" fillId="0" borderId="32" xfId="3" applyNumberFormat="1" applyFont="1" applyBorder="1" applyAlignment="1" applyProtection="1">
      <alignment horizontal="centerContinuous" vertical="center"/>
    </xf>
    <xf numFmtId="176" fontId="9" fillId="0" borderId="33" xfId="3" applyNumberFormat="1" applyFont="1" applyBorder="1" applyAlignment="1" applyProtection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horizontal="center" vertical="center"/>
    </xf>
    <xf numFmtId="176" fontId="9" fillId="0" borderId="12" xfId="3" applyNumberFormat="1" applyFont="1" applyBorder="1" applyAlignment="1">
      <alignment horizontal="center" vertical="center"/>
    </xf>
    <xf numFmtId="176" fontId="9" fillId="0" borderId="34" xfId="3" applyNumberFormat="1" applyFont="1" applyBorder="1" applyAlignment="1" applyProtection="1">
      <alignment horizontal="center" vertical="center"/>
    </xf>
    <xf numFmtId="176" fontId="9" fillId="0" borderId="34" xfId="3" applyNumberFormat="1" applyFont="1" applyBorder="1" applyAlignment="1" applyProtection="1">
      <alignment horizontal="right" vertical="center"/>
    </xf>
    <xf numFmtId="176" fontId="9" fillId="0" borderId="35" xfId="3" applyNumberFormat="1" applyFont="1" applyBorder="1" applyAlignment="1">
      <alignment horizontal="right"/>
    </xf>
    <xf numFmtId="176" fontId="9" fillId="0" borderId="36" xfId="3" applyNumberFormat="1" applyFont="1" applyBorder="1" applyAlignment="1">
      <alignment horizontal="right"/>
    </xf>
    <xf numFmtId="176" fontId="9" fillId="0" borderId="37" xfId="3" applyNumberFormat="1" applyFont="1" applyBorder="1" applyAlignment="1">
      <alignment horizontal="right"/>
    </xf>
    <xf numFmtId="176" fontId="9" fillId="0" borderId="38" xfId="3" applyNumberFormat="1" applyFont="1" applyBorder="1" applyAlignment="1">
      <alignment horizontal="right"/>
    </xf>
    <xf numFmtId="176" fontId="9" fillId="0" borderId="39" xfId="3" applyNumberFormat="1" applyFont="1" applyBorder="1" applyAlignment="1">
      <alignment horizontal="right"/>
    </xf>
    <xf numFmtId="176" fontId="9" fillId="0" borderId="40" xfId="3" applyNumberFormat="1" applyFont="1" applyBorder="1" applyAlignment="1">
      <alignment horizontal="right"/>
    </xf>
    <xf numFmtId="176" fontId="9" fillId="0" borderId="41" xfId="3" applyNumberFormat="1" applyFont="1" applyBorder="1" applyAlignment="1">
      <alignment horizontal="right"/>
    </xf>
    <xf numFmtId="176" fontId="9" fillId="0" borderId="42" xfId="3" applyNumberFormat="1" applyFont="1" applyBorder="1" applyAlignment="1">
      <alignment horizontal="right"/>
    </xf>
    <xf numFmtId="176" fontId="9" fillId="0" borderId="28" xfId="3" applyNumberFormat="1" applyFont="1" applyBorder="1" applyAlignment="1">
      <alignment horizontal="right"/>
    </xf>
    <xf numFmtId="176" fontId="9" fillId="0" borderId="43" xfId="3" applyNumberFormat="1" applyFont="1" applyBorder="1" applyAlignment="1">
      <alignment horizontal="right"/>
    </xf>
    <xf numFmtId="176" fontId="9" fillId="0" borderId="4" xfId="3" applyNumberFormat="1" applyFont="1" applyBorder="1" applyAlignment="1">
      <alignment horizontal="centerContinuous" vertical="center"/>
    </xf>
    <xf numFmtId="176" fontId="9" fillId="0" borderId="11" xfId="3" applyNumberFormat="1" applyFont="1" applyBorder="1" applyAlignment="1">
      <alignment vertical="center"/>
    </xf>
    <xf numFmtId="176" fontId="9" fillId="0" borderId="11" xfId="3" applyNumberFormat="1" applyFont="1" applyBorder="1" applyAlignment="1">
      <alignment horizontal="center" vertical="center"/>
    </xf>
    <xf numFmtId="176" fontId="11" fillId="0" borderId="44" xfId="3" applyNumberFormat="1" applyFont="1" applyBorder="1" applyAlignment="1">
      <alignment horizontal="right"/>
    </xf>
    <xf numFmtId="176" fontId="11" fillId="0" borderId="45" xfId="3" applyNumberFormat="1" applyFont="1" applyBorder="1" applyAlignment="1">
      <alignment horizontal="right"/>
    </xf>
    <xf numFmtId="176" fontId="11" fillId="0" borderId="46" xfId="3" applyNumberFormat="1" applyFont="1" applyBorder="1" applyAlignment="1">
      <alignment horizontal="right"/>
    </xf>
    <xf numFmtId="176" fontId="11" fillId="0" borderId="47" xfId="3" applyNumberFormat="1" applyFont="1" applyBorder="1" applyAlignment="1">
      <alignment horizontal="right"/>
    </xf>
    <xf numFmtId="176" fontId="11" fillId="0" borderId="48" xfId="3" applyNumberFormat="1" applyFont="1" applyBorder="1" applyAlignment="1">
      <alignment horizontal="right"/>
    </xf>
    <xf numFmtId="176" fontId="11" fillId="0" borderId="49" xfId="3" applyNumberFormat="1" applyFont="1" applyBorder="1" applyAlignment="1">
      <alignment horizontal="right"/>
    </xf>
    <xf numFmtId="176" fontId="11" fillId="0" borderId="50" xfId="3" applyNumberFormat="1" applyFont="1" applyBorder="1" applyAlignment="1">
      <alignment horizontal="right"/>
    </xf>
    <xf numFmtId="176" fontId="11" fillId="0" borderId="51" xfId="3" applyNumberFormat="1" applyFont="1" applyBorder="1" applyAlignment="1">
      <alignment horizontal="right"/>
    </xf>
    <xf numFmtId="176" fontId="11" fillId="0" borderId="52" xfId="3" applyNumberFormat="1" applyFont="1" applyBorder="1" applyAlignment="1">
      <alignment horizontal="right"/>
    </xf>
    <xf numFmtId="176" fontId="11" fillId="0" borderId="53" xfId="3" applyNumberFormat="1" applyFont="1" applyBorder="1" applyAlignment="1">
      <alignment horizontal="right"/>
    </xf>
    <xf numFmtId="176" fontId="11" fillId="0" borderId="54" xfId="3" applyNumberFormat="1" applyFont="1" applyBorder="1" applyAlignment="1">
      <alignment horizontal="right"/>
    </xf>
    <xf numFmtId="176" fontId="11" fillId="0" borderId="55" xfId="3" applyNumberFormat="1" applyFont="1" applyBorder="1" applyAlignment="1">
      <alignment horizontal="right"/>
    </xf>
    <xf numFmtId="176" fontId="11" fillId="0" borderId="56" xfId="3" applyNumberFormat="1" applyFont="1" applyBorder="1" applyAlignment="1">
      <alignment horizontal="right"/>
    </xf>
    <xf numFmtId="176" fontId="11" fillId="0" borderId="57" xfId="3" applyNumberFormat="1" applyFont="1" applyBorder="1" applyAlignment="1">
      <alignment horizontal="right"/>
    </xf>
    <xf numFmtId="176" fontId="11" fillId="0" borderId="58" xfId="3" applyNumberFormat="1" applyFont="1" applyBorder="1" applyAlignment="1">
      <alignment horizontal="right"/>
    </xf>
    <xf numFmtId="176" fontId="11" fillId="0" borderId="59" xfId="3" applyNumberFormat="1" applyFont="1" applyBorder="1" applyAlignment="1">
      <alignment horizontal="right"/>
    </xf>
    <xf numFmtId="176" fontId="11" fillId="0" borderId="60" xfId="3" applyNumberFormat="1" applyFont="1" applyBorder="1" applyAlignment="1">
      <alignment horizontal="right"/>
    </xf>
    <xf numFmtId="176" fontId="11" fillId="0" borderId="61" xfId="3" applyNumberFormat="1" applyFont="1" applyBorder="1" applyAlignment="1">
      <alignment horizontal="right"/>
    </xf>
    <xf numFmtId="176" fontId="9" fillId="0" borderId="7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>
      <alignment vertical="center"/>
    </xf>
    <xf numFmtId="176" fontId="14" fillId="0" borderId="62" xfId="3" applyNumberFormat="1" applyFont="1" applyBorder="1" applyAlignment="1" applyProtection="1">
      <alignment vertical="center"/>
    </xf>
    <xf numFmtId="176" fontId="14" fillId="0" borderId="0" xfId="3" applyNumberFormat="1" applyFont="1" applyBorder="1" applyAlignment="1" applyProtection="1">
      <alignment vertical="center"/>
    </xf>
    <xf numFmtId="176" fontId="9" fillId="0" borderId="44" xfId="3" applyNumberFormat="1" applyFont="1" applyBorder="1" applyAlignment="1">
      <alignment horizontal="right"/>
    </xf>
    <xf numFmtId="176" fontId="9" fillId="0" borderId="47" xfId="3" applyNumberFormat="1" applyFont="1" applyBorder="1" applyAlignment="1">
      <alignment horizontal="right"/>
    </xf>
    <xf numFmtId="176" fontId="9" fillId="0" borderId="50" xfId="3" applyNumberFormat="1" applyFont="1" applyBorder="1" applyAlignment="1">
      <alignment horizontal="right"/>
    </xf>
    <xf numFmtId="176" fontId="9" fillId="0" borderId="53" xfId="3" applyNumberFormat="1" applyFont="1" applyBorder="1" applyAlignment="1">
      <alignment horizontal="right"/>
    </xf>
    <xf numFmtId="176" fontId="9" fillId="0" borderId="56" xfId="3" applyNumberFormat="1" applyFont="1" applyBorder="1" applyAlignment="1">
      <alignment horizontal="right"/>
    </xf>
    <xf numFmtId="176" fontId="18" fillId="0" borderId="0" xfId="0" applyNumberFormat="1" applyFont="1" applyAlignment="1">
      <alignment vertical="center"/>
    </xf>
    <xf numFmtId="176" fontId="9" fillId="0" borderId="0" xfId="0" applyNumberFormat="1" applyFont="1" applyAlignment="1" applyProtection="1">
      <alignment vertical="center"/>
    </xf>
    <xf numFmtId="176" fontId="11" fillId="0" borderId="0" xfId="3" applyNumberFormat="1" applyFont="1" applyAlignment="1" applyProtection="1">
      <alignment vertical="center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 applyProtection="1">
      <alignment horizontal="center" vertical="center"/>
    </xf>
    <xf numFmtId="176" fontId="12" fillId="0" borderId="62" xfId="0" applyNumberFormat="1" applyFont="1" applyBorder="1" applyAlignment="1">
      <alignment horizontal="center" vertical="center"/>
    </xf>
    <xf numFmtId="176" fontId="19" fillId="0" borderId="0" xfId="3" applyNumberFormat="1" applyFont="1" applyAlignment="1" applyProtection="1">
      <alignment vertical="center"/>
    </xf>
    <xf numFmtId="176" fontId="9" fillId="0" borderId="0" xfId="3" applyNumberFormat="1" applyFont="1" applyAlignment="1" applyProtection="1">
      <alignment vertical="center"/>
    </xf>
    <xf numFmtId="176" fontId="9" fillId="0" borderId="63" xfId="0" applyNumberFormat="1" applyFont="1" applyBorder="1" applyAlignment="1">
      <alignment horizontal="centerContinuous" vertical="center"/>
    </xf>
    <xf numFmtId="176" fontId="9" fillId="0" borderId="2" xfId="0" applyNumberFormat="1" applyFont="1" applyBorder="1" applyAlignment="1">
      <alignment horizontal="centerContinuous" vertical="center"/>
    </xf>
    <xf numFmtId="176" fontId="9" fillId="0" borderId="0" xfId="3" applyNumberFormat="1" applyFont="1" applyAlignment="1">
      <alignment horizontal="centerContinuous" vertical="center"/>
    </xf>
    <xf numFmtId="176" fontId="9" fillId="0" borderId="5" xfId="3" applyNumberFormat="1" applyFont="1" applyBorder="1" applyAlignment="1">
      <alignment horizontal="centerContinuous" vertical="center"/>
    </xf>
    <xf numFmtId="176" fontId="9" fillId="0" borderId="64" xfId="0" applyNumberFormat="1" applyFont="1" applyBorder="1" applyAlignment="1">
      <alignment horizontal="centerContinuous" vertical="center"/>
    </xf>
    <xf numFmtId="176" fontId="9" fillId="0" borderId="65" xfId="0" applyNumberFormat="1" applyFont="1" applyBorder="1" applyAlignment="1">
      <alignment horizontal="center" vertical="center"/>
    </xf>
    <xf numFmtId="176" fontId="9" fillId="0" borderId="66" xfId="0" applyNumberFormat="1" applyFont="1" applyBorder="1" applyAlignment="1">
      <alignment horizontal="centerContinuous" vertical="center"/>
    </xf>
    <xf numFmtId="176" fontId="9" fillId="0" borderId="67" xfId="3" applyNumberFormat="1" applyFont="1" applyBorder="1" applyAlignment="1">
      <alignment vertical="center"/>
    </xf>
    <xf numFmtId="176" fontId="9" fillId="0" borderId="65" xfId="3" applyNumberFormat="1" applyFont="1" applyBorder="1" applyAlignment="1">
      <alignment horizontal="center" vertical="center"/>
    </xf>
    <xf numFmtId="176" fontId="9" fillId="0" borderId="68" xfId="3" applyNumberFormat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0" borderId="69" xfId="3" applyNumberFormat="1" applyFont="1" applyBorder="1" applyAlignment="1">
      <alignment vertical="center"/>
    </xf>
    <xf numFmtId="176" fontId="9" fillId="0" borderId="34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 applyProtection="1">
      <alignment horizontal="center" vertical="center"/>
    </xf>
    <xf numFmtId="176" fontId="9" fillId="0" borderId="70" xfId="0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>
      <alignment vertical="center"/>
    </xf>
    <xf numFmtId="176" fontId="9" fillId="0" borderId="12" xfId="0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>
      <alignment horizontal="center" vertical="center"/>
    </xf>
    <xf numFmtId="176" fontId="9" fillId="0" borderId="15" xfId="0" quotePrefix="1" applyNumberFormat="1" applyFont="1" applyBorder="1" applyAlignment="1" applyProtection="1">
      <alignment horizontal="center" vertical="center"/>
    </xf>
    <xf numFmtId="176" fontId="9" fillId="0" borderId="72" xfId="0" quotePrefix="1" applyNumberFormat="1" applyFont="1" applyBorder="1" applyAlignment="1" applyProtection="1">
      <alignment horizontal="center" vertical="center"/>
    </xf>
    <xf numFmtId="176" fontId="9" fillId="0" borderId="14" xfId="3" quotePrefix="1" applyNumberFormat="1" applyFont="1" applyBorder="1" applyAlignment="1" applyProtection="1">
      <alignment horizontal="center" vertical="center"/>
    </xf>
    <xf numFmtId="176" fontId="9" fillId="0" borderId="15" xfId="3" quotePrefix="1" applyNumberFormat="1" applyFont="1" applyBorder="1" applyAlignment="1" applyProtection="1">
      <alignment horizontal="center" vertical="center"/>
    </xf>
    <xf numFmtId="176" fontId="9" fillId="0" borderId="17" xfId="3" quotePrefix="1" applyNumberFormat="1" applyFont="1" applyBorder="1" applyAlignment="1" applyProtection="1">
      <alignment horizontal="center" vertical="center"/>
    </xf>
    <xf numFmtId="176" fontId="11" fillId="0" borderId="0" xfId="3" applyNumberFormat="1" applyFont="1" applyBorder="1" applyAlignment="1" applyProtection="1">
      <alignment vertical="center"/>
    </xf>
    <xf numFmtId="176" fontId="9" fillId="0" borderId="73" xfId="0" applyNumberFormat="1" applyFont="1" applyBorder="1" applyAlignment="1"/>
    <xf numFmtId="176" fontId="9" fillId="0" borderId="75" xfId="3" applyNumberFormat="1" applyFont="1" applyBorder="1" applyAlignment="1">
      <alignment horizontal="right"/>
    </xf>
    <xf numFmtId="176" fontId="9" fillId="0" borderId="0" xfId="0" applyNumberFormat="1" applyFont="1" applyBorder="1" applyAlignment="1">
      <alignment vertical="center"/>
    </xf>
    <xf numFmtId="176" fontId="9" fillId="0" borderId="43" xfId="3" applyNumberFormat="1" applyFont="1" applyBorder="1" applyAlignment="1"/>
    <xf numFmtId="176" fontId="9" fillId="0" borderId="59" xfId="3" applyNumberFormat="1" applyFont="1" applyBorder="1" applyAlignment="1">
      <alignment horizontal="right"/>
    </xf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8" xfId="2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77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  <xf numFmtId="49" fontId="9" fillId="0" borderId="13" xfId="0" applyNumberFormat="1" applyFont="1" applyBorder="1" applyAlignment="1">
      <alignment vertical="center"/>
    </xf>
    <xf numFmtId="49" fontId="9" fillId="0" borderId="14" xfId="0" applyNumberFormat="1" applyFont="1" applyBorder="1" applyAlignment="1" applyProtection="1">
      <alignment vertical="center"/>
    </xf>
    <xf numFmtId="49" fontId="9" fillId="0" borderId="16" xfId="3" applyNumberFormat="1" applyFont="1" applyBorder="1" applyAlignment="1" applyProtection="1">
      <alignment horizontal="center" vertical="center"/>
    </xf>
    <xf numFmtId="49" fontId="9" fillId="0" borderId="15" xfId="3" applyNumberFormat="1" applyFont="1" applyBorder="1" applyAlignment="1" applyProtection="1">
      <alignment horizontal="center" vertical="center"/>
    </xf>
    <xf numFmtId="49" fontId="9" fillId="0" borderId="17" xfId="3" applyNumberFormat="1" applyFont="1" applyBorder="1" applyAlignment="1" applyProtection="1">
      <alignment horizontal="center" vertical="center"/>
    </xf>
    <xf numFmtId="49" fontId="9" fillId="0" borderId="0" xfId="3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1" fillId="0" borderId="0" xfId="3" applyNumberFormat="1" applyFont="1" applyAlignment="1">
      <alignment vertical="center"/>
    </xf>
    <xf numFmtId="176" fontId="9" fillId="2" borderId="37" xfId="3" applyNumberFormat="1" applyFont="1" applyFill="1" applyBorder="1" applyAlignment="1">
      <alignment horizontal="right"/>
    </xf>
    <xf numFmtId="176" fontId="9" fillId="2" borderId="28" xfId="3" applyNumberFormat="1" applyFont="1" applyFill="1" applyBorder="1" applyAlignment="1">
      <alignment horizontal="right"/>
    </xf>
    <xf numFmtId="176" fontId="9" fillId="2" borderId="84" xfId="3" applyNumberFormat="1" applyFont="1" applyFill="1" applyBorder="1" applyAlignment="1">
      <alignment horizontal="right"/>
    </xf>
    <xf numFmtId="176" fontId="9" fillId="0" borderId="0" xfId="3" applyNumberFormat="1" applyFont="1" applyBorder="1" applyAlignment="1" applyProtection="1">
      <alignment horizontal="center" vertical="center"/>
    </xf>
    <xf numFmtId="49" fontId="9" fillId="0" borderId="14" xfId="3" applyNumberFormat="1" applyFont="1" applyBorder="1" applyAlignment="1" applyProtection="1">
      <alignment horizontal="center" vertical="center"/>
    </xf>
    <xf numFmtId="176" fontId="9" fillId="0" borderId="0" xfId="3" applyNumberFormat="1" applyFont="1" applyBorder="1" applyAlignment="1" applyProtection="1">
      <alignment horizontal="right" vertical="center"/>
    </xf>
    <xf numFmtId="176" fontId="9" fillId="0" borderId="85" xfId="3" applyNumberFormat="1" applyFont="1" applyBorder="1" applyAlignment="1" applyProtection="1">
      <alignment vertical="center"/>
    </xf>
    <xf numFmtId="176" fontId="9" fillId="0" borderId="86" xfId="3" applyNumberFormat="1" applyFont="1" applyBorder="1" applyAlignment="1" applyProtection="1">
      <alignment horizontal="center" vertical="center"/>
    </xf>
    <xf numFmtId="176" fontId="9" fillId="0" borderId="86" xfId="3" applyNumberFormat="1" applyFont="1" applyBorder="1" applyAlignment="1" applyProtection="1">
      <alignment vertical="center"/>
    </xf>
    <xf numFmtId="49" fontId="9" fillId="0" borderId="87" xfId="3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 applyProtection="1">
      <alignment horizontal="center" vertical="center"/>
    </xf>
    <xf numFmtId="49" fontId="9" fillId="0" borderId="88" xfId="3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 applyProtection="1">
      <alignment horizontal="center" vertical="center"/>
    </xf>
    <xf numFmtId="176" fontId="9" fillId="0" borderId="89" xfId="3" applyNumberFormat="1" applyFont="1" applyBorder="1" applyAlignment="1" applyProtection="1">
      <alignment horizontal="centerContinuous" vertical="center"/>
    </xf>
    <xf numFmtId="176" fontId="9" fillId="0" borderId="71" xfId="3" applyNumberFormat="1" applyFont="1" applyBorder="1" applyAlignment="1" applyProtection="1">
      <alignment horizontal="left" vertical="center"/>
    </xf>
    <xf numFmtId="176" fontId="9" fillId="0" borderId="10" xfId="3" applyNumberFormat="1" applyFont="1" applyBorder="1" applyAlignment="1" applyProtection="1">
      <alignment horizontal="right" vertical="center"/>
    </xf>
    <xf numFmtId="176" fontId="9" fillId="0" borderId="90" xfId="3" applyNumberFormat="1" applyFont="1" applyBorder="1" applyAlignment="1">
      <alignment vertical="center"/>
    </xf>
    <xf numFmtId="176" fontId="9" fillId="0" borderId="29" xfId="3" applyNumberFormat="1" applyFont="1" applyFill="1" applyBorder="1" applyAlignment="1"/>
    <xf numFmtId="176" fontId="9" fillId="0" borderId="29" xfId="3" applyNumberFormat="1" applyFont="1" applyBorder="1" applyAlignment="1"/>
    <xf numFmtId="176" fontId="9" fillId="0" borderId="91" xfId="3" applyNumberFormat="1" applyFont="1" applyBorder="1" applyAlignment="1"/>
    <xf numFmtId="176" fontId="9" fillId="0" borderId="27" xfId="3" applyNumberFormat="1" applyFont="1" applyFill="1" applyBorder="1" applyAlignment="1"/>
    <xf numFmtId="176" fontId="9" fillId="0" borderId="27" xfId="3" applyNumberFormat="1" applyFont="1" applyBorder="1" applyAlignment="1"/>
    <xf numFmtId="176" fontId="9" fillId="0" borderId="92" xfId="3" applyNumberFormat="1" applyFont="1" applyBorder="1" applyAlignment="1"/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I24" sqref="I24:K34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1" width="22.125" style="5" customWidth="1"/>
    <col min="12" max="16384" width="11" style="5"/>
  </cols>
  <sheetData>
    <row r="1" spans="1:252" ht="23.1" customHeight="1" x14ac:dyDescent="0.15">
      <c r="C1" s="106" t="s">
        <v>379</v>
      </c>
      <c r="D1" s="107"/>
      <c r="E1" s="107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  <c r="CE1" s="108"/>
      <c r="CF1" s="108"/>
      <c r="CG1" s="108"/>
      <c r="CH1" s="108"/>
      <c r="CI1" s="108"/>
      <c r="CJ1" s="108"/>
      <c r="CK1" s="108"/>
      <c r="CL1" s="108"/>
      <c r="CM1" s="108"/>
      <c r="CN1" s="108"/>
      <c r="CO1" s="108"/>
      <c r="CP1" s="108"/>
      <c r="CQ1" s="108"/>
      <c r="CR1" s="108"/>
      <c r="CS1" s="108"/>
      <c r="CT1" s="108"/>
      <c r="CU1" s="108"/>
      <c r="CV1" s="108"/>
      <c r="CW1" s="108"/>
      <c r="CX1" s="108"/>
      <c r="CY1" s="108"/>
      <c r="CZ1" s="108"/>
      <c r="DA1" s="108"/>
      <c r="DB1" s="108"/>
      <c r="DC1" s="108"/>
      <c r="DD1" s="108"/>
      <c r="DE1" s="108"/>
      <c r="DF1" s="108"/>
      <c r="DG1" s="108"/>
      <c r="DH1" s="108"/>
      <c r="DI1" s="108"/>
      <c r="DJ1" s="108"/>
      <c r="DK1" s="108"/>
      <c r="DL1" s="108"/>
      <c r="DM1" s="108"/>
      <c r="DN1" s="108"/>
      <c r="DO1" s="108"/>
      <c r="DP1" s="108"/>
      <c r="DQ1" s="108"/>
      <c r="DR1" s="108"/>
      <c r="DS1" s="108"/>
      <c r="DT1" s="108"/>
      <c r="DU1" s="108"/>
      <c r="DV1" s="108"/>
      <c r="DW1" s="108"/>
      <c r="DX1" s="108"/>
      <c r="DY1" s="108"/>
      <c r="DZ1" s="108"/>
      <c r="EA1" s="108"/>
      <c r="EB1" s="108"/>
      <c r="EC1" s="108"/>
      <c r="ED1" s="108"/>
      <c r="EE1" s="108"/>
      <c r="EF1" s="108"/>
      <c r="EG1" s="108"/>
      <c r="EH1" s="108"/>
      <c r="EI1" s="108"/>
      <c r="EJ1" s="108"/>
      <c r="EK1" s="108"/>
      <c r="EL1" s="108"/>
      <c r="EM1" s="108"/>
      <c r="EN1" s="108"/>
      <c r="EO1" s="108"/>
      <c r="EP1" s="108"/>
      <c r="EQ1" s="108"/>
      <c r="ER1" s="108"/>
      <c r="ES1" s="108"/>
      <c r="ET1" s="108"/>
      <c r="EU1" s="108"/>
      <c r="EV1" s="108"/>
      <c r="EW1" s="108"/>
      <c r="EX1" s="108"/>
      <c r="EY1" s="108"/>
      <c r="EZ1" s="108"/>
      <c r="FA1" s="108"/>
      <c r="FB1" s="108"/>
      <c r="FC1" s="108"/>
      <c r="FD1" s="108"/>
      <c r="FE1" s="108"/>
      <c r="FF1" s="108"/>
      <c r="FG1" s="108"/>
      <c r="FH1" s="108"/>
      <c r="FI1" s="108"/>
      <c r="FJ1" s="108"/>
      <c r="FK1" s="108"/>
      <c r="FL1" s="108"/>
      <c r="FM1" s="108"/>
      <c r="FN1" s="108"/>
      <c r="FO1" s="108"/>
      <c r="FP1" s="108"/>
      <c r="FQ1" s="108"/>
      <c r="FR1" s="108"/>
      <c r="FS1" s="108"/>
      <c r="FT1" s="108"/>
      <c r="FU1" s="108"/>
      <c r="FV1" s="108"/>
      <c r="FW1" s="108"/>
      <c r="FX1" s="108"/>
      <c r="FY1" s="108"/>
      <c r="FZ1" s="108"/>
      <c r="GA1" s="108"/>
      <c r="GB1" s="108"/>
      <c r="GC1" s="108"/>
      <c r="GD1" s="108"/>
      <c r="GE1" s="108"/>
      <c r="GF1" s="108"/>
      <c r="GG1" s="108"/>
      <c r="GH1" s="108"/>
      <c r="GI1" s="108"/>
      <c r="GJ1" s="108"/>
      <c r="GK1" s="108"/>
      <c r="GL1" s="108"/>
      <c r="GM1" s="108"/>
      <c r="GN1" s="108"/>
      <c r="GO1" s="108"/>
      <c r="GP1" s="108"/>
      <c r="GQ1" s="108"/>
      <c r="GR1" s="108"/>
      <c r="GS1" s="108"/>
      <c r="GT1" s="108"/>
      <c r="GU1" s="108"/>
      <c r="GV1" s="108"/>
      <c r="GW1" s="108"/>
      <c r="GX1" s="108"/>
      <c r="GY1" s="108"/>
      <c r="GZ1" s="108"/>
      <c r="HA1" s="108"/>
      <c r="HB1" s="108"/>
      <c r="HC1" s="108"/>
      <c r="HD1" s="108"/>
      <c r="HE1" s="108"/>
      <c r="HF1" s="108"/>
      <c r="HG1" s="108"/>
      <c r="HH1" s="108"/>
      <c r="HI1" s="108"/>
      <c r="HJ1" s="108"/>
      <c r="HK1" s="108"/>
      <c r="HL1" s="108"/>
      <c r="HM1" s="108"/>
      <c r="HN1" s="108"/>
      <c r="HO1" s="108"/>
      <c r="HP1" s="108"/>
      <c r="HQ1" s="108"/>
      <c r="HR1" s="108"/>
      <c r="HS1" s="108"/>
      <c r="HT1" s="108"/>
      <c r="HU1" s="108"/>
      <c r="HV1" s="108"/>
      <c r="HW1" s="108"/>
      <c r="HX1" s="108"/>
      <c r="HY1" s="108"/>
      <c r="HZ1" s="108"/>
      <c r="IA1" s="108"/>
      <c r="IB1" s="108"/>
      <c r="IC1" s="108"/>
      <c r="ID1" s="108"/>
      <c r="IE1" s="108"/>
      <c r="IF1" s="108"/>
      <c r="IG1" s="108"/>
      <c r="IH1" s="108"/>
      <c r="II1" s="108"/>
      <c r="IJ1" s="108"/>
      <c r="IK1" s="108"/>
      <c r="IL1" s="108"/>
      <c r="IM1" s="108"/>
      <c r="IN1" s="108"/>
      <c r="IO1" s="108"/>
      <c r="IP1" s="108"/>
      <c r="IQ1" s="108"/>
      <c r="IR1" s="108"/>
    </row>
    <row r="2" spans="1:252" ht="23.1" customHeight="1" x14ac:dyDescent="0.15">
      <c r="A2" s="2"/>
      <c r="B2" s="3"/>
      <c r="C2" s="109" t="s">
        <v>380</v>
      </c>
      <c r="D2" s="110"/>
      <c r="E2" s="110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108"/>
      <c r="EK2" s="108"/>
      <c r="EL2" s="108"/>
      <c r="EM2" s="108"/>
      <c r="EN2" s="108"/>
      <c r="EO2" s="108"/>
      <c r="EP2" s="108"/>
      <c r="EQ2" s="108"/>
      <c r="ER2" s="108"/>
      <c r="ES2" s="108"/>
      <c r="ET2" s="108"/>
      <c r="EU2" s="108"/>
      <c r="EV2" s="108"/>
      <c r="EW2" s="108"/>
      <c r="EX2" s="108"/>
      <c r="EY2" s="108"/>
      <c r="EZ2" s="108"/>
      <c r="FA2" s="108"/>
      <c r="FB2" s="108"/>
      <c r="FC2" s="108"/>
      <c r="FD2" s="108"/>
      <c r="FE2" s="108"/>
      <c r="FF2" s="108"/>
      <c r="FG2" s="108"/>
      <c r="FH2" s="108"/>
      <c r="FI2" s="108"/>
      <c r="FJ2" s="108"/>
      <c r="FK2" s="108"/>
      <c r="FL2" s="108"/>
      <c r="FM2" s="108"/>
      <c r="FN2" s="108"/>
      <c r="FO2" s="108"/>
      <c r="FP2" s="108"/>
      <c r="FQ2" s="108"/>
      <c r="FR2" s="108"/>
      <c r="FS2" s="108"/>
      <c r="FT2" s="108"/>
      <c r="FU2" s="108"/>
      <c r="FV2" s="108"/>
      <c r="FW2" s="108"/>
      <c r="FX2" s="108"/>
      <c r="FY2" s="108"/>
      <c r="FZ2" s="108"/>
      <c r="GA2" s="108"/>
      <c r="GB2" s="108"/>
      <c r="GC2" s="108"/>
      <c r="GD2" s="108"/>
      <c r="GE2" s="108"/>
      <c r="GF2" s="108"/>
      <c r="GG2" s="108"/>
      <c r="GH2" s="108"/>
      <c r="GI2" s="108"/>
      <c r="GJ2" s="108"/>
      <c r="GK2" s="108"/>
      <c r="GL2" s="108"/>
      <c r="GM2" s="108"/>
      <c r="GN2" s="108"/>
      <c r="GO2" s="108"/>
      <c r="GP2" s="108"/>
      <c r="GQ2" s="108"/>
      <c r="GR2" s="108"/>
      <c r="GS2" s="108"/>
      <c r="GT2" s="108"/>
      <c r="GU2" s="108"/>
      <c r="GV2" s="108"/>
      <c r="GW2" s="108"/>
      <c r="GX2" s="108"/>
      <c r="GY2" s="108"/>
      <c r="GZ2" s="108"/>
      <c r="HA2" s="108"/>
      <c r="HB2" s="108"/>
      <c r="HC2" s="108"/>
      <c r="HD2" s="108"/>
      <c r="HE2" s="108"/>
      <c r="HF2" s="108"/>
      <c r="HG2" s="108"/>
      <c r="HH2" s="108"/>
      <c r="HI2" s="108"/>
      <c r="HJ2" s="108"/>
      <c r="HK2" s="108"/>
      <c r="HL2" s="108"/>
      <c r="HM2" s="108"/>
      <c r="HN2" s="108"/>
      <c r="HO2" s="108"/>
      <c r="HP2" s="108"/>
      <c r="HQ2" s="108"/>
      <c r="HR2" s="108"/>
      <c r="HS2" s="108"/>
      <c r="HT2" s="108"/>
      <c r="HU2" s="108"/>
      <c r="HV2" s="108"/>
      <c r="HW2" s="108"/>
      <c r="HX2" s="108"/>
      <c r="HY2" s="108"/>
      <c r="HZ2" s="108"/>
      <c r="IA2" s="108"/>
      <c r="IB2" s="108"/>
      <c r="IC2" s="108"/>
      <c r="ID2" s="108"/>
      <c r="IE2" s="108"/>
      <c r="IF2" s="108"/>
      <c r="IG2" s="108"/>
      <c r="IH2" s="108"/>
      <c r="II2" s="108"/>
      <c r="IJ2" s="108"/>
      <c r="IK2" s="108"/>
      <c r="IL2" s="108"/>
      <c r="IM2" s="108"/>
      <c r="IN2" s="108"/>
      <c r="IO2" s="108"/>
      <c r="IP2" s="108"/>
      <c r="IQ2" s="108"/>
      <c r="IR2" s="108"/>
    </row>
    <row r="3" spans="1:252" ht="23.1" customHeight="1" thickBot="1" x14ac:dyDescent="0.2">
      <c r="A3" s="6"/>
      <c r="B3" s="6"/>
      <c r="D3" s="111"/>
      <c r="E3" s="112"/>
      <c r="F3" s="113"/>
      <c r="G3" s="108"/>
      <c r="H3" s="108"/>
      <c r="J3" s="108"/>
      <c r="K3" s="114" t="s">
        <v>0</v>
      </c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8"/>
      <c r="DL3" s="108"/>
      <c r="DM3" s="108"/>
      <c r="DN3" s="108"/>
      <c r="DO3" s="108"/>
      <c r="DP3" s="108"/>
      <c r="DQ3" s="108"/>
      <c r="DR3" s="108"/>
      <c r="DS3" s="108"/>
      <c r="DT3" s="108"/>
      <c r="DU3" s="108"/>
      <c r="DV3" s="108"/>
      <c r="DW3" s="108"/>
      <c r="DX3" s="108"/>
      <c r="DY3" s="108"/>
      <c r="DZ3" s="108"/>
      <c r="EA3" s="108"/>
      <c r="EB3" s="108"/>
      <c r="EC3" s="108"/>
      <c r="ED3" s="108"/>
      <c r="EE3" s="108"/>
      <c r="EF3" s="108"/>
      <c r="EG3" s="108"/>
      <c r="EH3" s="108"/>
      <c r="EI3" s="108"/>
      <c r="EJ3" s="108"/>
      <c r="EK3" s="108"/>
      <c r="EL3" s="108"/>
      <c r="EM3" s="108"/>
      <c r="EN3" s="108"/>
      <c r="EO3" s="108"/>
      <c r="EP3" s="108"/>
      <c r="EQ3" s="108"/>
      <c r="ER3" s="108"/>
      <c r="ES3" s="108"/>
      <c r="ET3" s="108"/>
      <c r="EU3" s="108"/>
      <c r="EV3" s="108"/>
      <c r="EW3" s="108"/>
      <c r="EX3" s="108"/>
      <c r="EY3" s="108"/>
      <c r="EZ3" s="108"/>
      <c r="FA3" s="108"/>
      <c r="FB3" s="108"/>
      <c r="FC3" s="108"/>
      <c r="FD3" s="108"/>
      <c r="FE3" s="108"/>
      <c r="FF3" s="108"/>
      <c r="FG3" s="108"/>
      <c r="FH3" s="108"/>
      <c r="FI3" s="108"/>
      <c r="FJ3" s="108"/>
      <c r="FK3" s="108"/>
      <c r="FL3" s="108"/>
      <c r="FM3" s="108"/>
      <c r="FN3" s="108"/>
      <c r="FO3" s="108"/>
      <c r="FP3" s="108"/>
      <c r="FQ3" s="108"/>
      <c r="FR3" s="108"/>
      <c r="FS3" s="108"/>
      <c r="FT3" s="108"/>
      <c r="FU3" s="108"/>
      <c r="FV3" s="108"/>
      <c r="FW3" s="108"/>
      <c r="FX3" s="108"/>
      <c r="FY3" s="108"/>
      <c r="FZ3" s="108"/>
      <c r="GA3" s="108"/>
      <c r="GB3" s="108"/>
      <c r="GC3" s="108"/>
      <c r="GD3" s="108"/>
      <c r="GE3" s="108"/>
      <c r="GF3" s="108"/>
      <c r="GG3" s="108"/>
      <c r="GH3" s="108"/>
      <c r="GI3" s="108"/>
      <c r="GJ3" s="108"/>
      <c r="GK3" s="108"/>
      <c r="GL3" s="108"/>
      <c r="GM3" s="108"/>
      <c r="GN3" s="108"/>
      <c r="GO3" s="108"/>
      <c r="GP3" s="108"/>
      <c r="GQ3" s="108"/>
      <c r="GR3" s="108"/>
      <c r="GS3" s="108"/>
      <c r="GT3" s="108"/>
      <c r="GU3" s="108"/>
      <c r="GV3" s="108"/>
      <c r="GW3" s="108"/>
      <c r="GX3" s="108"/>
      <c r="GY3" s="108"/>
      <c r="GZ3" s="108"/>
      <c r="HA3" s="108"/>
      <c r="HB3" s="108"/>
      <c r="HC3" s="108"/>
      <c r="HD3" s="108"/>
      <c r="HE3" s="108"/>
      <c r="HF3" s="108"/>
      <c r="HG3" s="108"/>
      <c r="HH3" s="108"/>
      <c r="HI3" s="108"/>
      <c r="HJ3" s="108"/>
      <c r="HK3" s="108"/>
      <c r="HL3" s="108"/>
      <c r="HM3" s="108"/>
      <c r="HN3" s="108"/>
      <c r="HO3" s="108"/>
      <c r="HP3" s="108"/>
      <c r="HQ3" s="108"/>
      <c r="HR3" s="108"/>
      <c r="HS3" s="108"/>
      <c r="HT3" s="108"/>
      <c r="HU3" s="108"/>
      <c r="HV3" s="108"/>
      <c r="HW3" s="108"/>
      <c r="HX3" s="108"/>
      <c r="HY3" s="108"/>
      <c r="HZ3" s="108"/>
      <c r="IA3" s="108"/>
      <c r="IB3" s="108"/>
      <c r="IC3" s="108"/>
      <c r="ID3" s="108"/>
      <c r="IE3" s="108"/>
      <c r="IF3" s="108"/>
      <c r="IG3" s="108"/>
      <c r="IH3" s="108"/>
      <c r="II3" s="108"/>
      <c r="IJ3" s="108"/>
      <c r="IK3" s="108"/>
      <c r="IL3" s="108"/>
      <c r="IM3" s="108"/>
      <c r="IN3" s="108"/>
      <c r="IO3" s="108"/>
      <c r="IP3" s="108"/>
      <c r="IQ3" s="108"/>
      <c r="IR3" s="108"/>
    </row>
    <row r="4" spans="1:252" ht="23.1" customHeight="1" x14ac:dyDescent="0.15">
      <c r="A4" s="11"/>
      <c r="B4" s="12"/>
      <c r="C4" s="115" t="s">
        <v>132</v>
      </c>
      <c r="D4" s="116"/>
      <c r="E4" s="117"/>
      <c r="F4" s="14"/>
      <c r="G4" s="76"/>
      <c r="H4" s="76"/>
      <c r="I4" s="76"/>
      <c r="J4" s="76"/>
      <c r="K4" s="11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</row>
    <row r="5" spans="1:252" ht="23.1" customHeight="1" x14ac:dyDescent="0.15">
      <c r="A5" s="17"/>
      <c r="B5" s="18"/>
      <c r="C5" s="119"/>
      <c r="D5" s="120" t="s">
        <v>130</v>
      </c>
      <c r="E5" s="121"/>
      <c r="F5" s="122"/>
      <c r="G5" s="123" t="s">
        <v>131</v>
      </c>
      <c r="H5" s="124"/>
      <c r="I5" s="125"/>
      <c r="J5" s="123" t="s">
        <v>273</v>
      </c>
      <c r="K5" s="126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108"/>
      <c r="FJ5" s="108"/>
      <c r="FK5" s="108"/>
      <c r="FL5" s="108"/>
      <c r="FM5" s="108"/>
      <c r="FN5" s="108"/>
      <c r="FO5" s="108"/>
      <c r="FP5" s="108"/>
      <c r="FQ5" s="108"/>
      <c r="FR5" s="108"/>
      <c r="FS5" s="108"/>
      <c r="FT5" s="108"/>
      <c r="FU5" s="108"/>
      <c r="FV5" s="108"/>
      <c r="FW5" s="108"/>
      <c r="FX5" s="108"/>
      <c r="FY5" s="108"/>
      <c r="FZ5" s="108"/>
      <c r="GA5" s="108"/>
      <c r="GB5" s="108"/>
      <c r="GC5" s="108"/>
      <c r="GD5" s="108"/>
      <c r="GE5" s="108"/>
      <c r="GF5" s="108"/>
      <c r="GG5" s="108"/>
      <c r="GH5" s="108"/>
      <c r="GI5" s="108"/>
      <c r="GJ5" s="108"/>
      <c r="GK5" s="108"/>
      <c r="GL5" s="108"/>
      <c r="GM5" s="108"/>
      <c r="GN5" s="108"/>
      <c r="GO5" s="108"/>
      <c r="GP5" s="108"/>
      <c r="GQ5" s="108"/>
      <c r="GR5" s="108"/>
      <c r="GS5" s="108"/>
      <c r="GT5" s="108"/>
      <c r="GU5" s="108"/>
      <c r="GV5" s="108"/>
      <c r="GW5" s="108"/>
      <c r="GX5" s="108"/>
      <c r="GY5" s="108"/>
      <c r="GZ5" s="108"/>
      <c r="HA5" s="108"/>
      <c r="HB5" s="108"/>
      <c r="HC5" s="108"/>
      <c r="HD5" s="108"/>
      <c r="HE5" s="108"/>
      <c r="HF5" s="108"/>
      <c r="HG5" s="108"/>
      <c r="HH5" s="108"/>
      <c r="HI5" s="108"/>
      <c r="HJ5" s="108"/>
      <c r="HK5" s="108"/>
      <c r="HL5" s="108"/>
      <c r="HM5" s="108"/>
      <c r="HN5" s="108"/>
      <c r="HO5" s="108"/>
      <c r="HP5" s="108"/>
      <c r="HQ5" s="108"/>
      <c r="HR5" s="108"/>
      <c r="HS5" s="108"/>
      <c r="HT5" s="108"/>
      <c r="HU5" s="108"/>
      <c r="HV5" s="108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08"/>
      <c r="IJ5" s="108"/>
      <c r="IK5" s="108"/>
      <c r="IL5" s="108"/>
      <c r="IM5" s="108"/>
      <c r="IN5" s="108"/>
      <c r="IO5" s="108"/>
      <c r="IP5" s="108"/>
      <c r="IQ5" s="108"/>
      <c r="IR5" s="108"/>
    </row>
    <row r="6" spans="1:252" ht="23.1" customHeight="1" x14ac:dyDescent="0.15">
      <c r="A6" s="24" t="s">
        <v>274</v>
      </c>
      <c r="B6" s="25"/>
      <c r="C6" s="127"/>
      <c r="D6" s="128" t="s">
        <v>30</v>
      </c>
      <c r="E6" s="129" t="s">
        <v>30</v>
      </c>
      <c r="F6" s="130"/>
      <c r="G6" s="128" t="s">
        <v>30</v>
      </c>
      <c r="H6" s="129" t="s">
        <v>30</v>
      </c>
      <c r="I6" s="60"/>
      <c r="J6" s="128" t="s">
        <v>30</v>
      </c>
      <c r="K6" s="131" t="s">
        <v>30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8"/>
      <c r="EJ6" s="108"/>
      <c r="EK6" s="108"/>
      <c r="EL6" s="108"/>
      <c r="EM6" s="108"/>
      <c r="EN6" s="108"/>
      <c r="EO6" s="108"/>
      <c r="EP6" s="108"/>
      <c r="EQ6" s="108"/>
      <c r="ER6" s="108"/>
      <c r="ES6" s="108"/>
      <c r="ET6" s="108"/>
      <c r="EU6" s="108"/>
      <c r="EV6" s="108"/>
      <c r="EW6" s="108"/>
      <c r="EX6" s="108"/>
      <c r="EY6" s="108"/>
      <c r="EZ6" s="108"/>
      <c r="FA6" s="108"/>
      <c r="FB6" s="108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8"/>
      <c r="FS6" s="108"/>
      <c r="FT6" s="108"/>
      <c r="FU6" s="108"/>
      <c r="FV6" s="108"/>
      <c r="FW6" s="108"/>
      <c r="FX6" s="108"/>
      <c r="FY6" s="108"/>
      <c r="FZ6" s="108"/>
      <c r="GA6" s="108"/>
      <c r="GB6" s="108"/>
      <c r="GC6" s="108"/>
      <c r="GD6" s="108"/>
      <c r="GE6" s="108"/>
      <c r="GF6" s="108"/>
      <c r="GG6" s="108"/>
      <c r="GH6" s="108"/>
      <c r="GI6" s="108"/>
      <c r="GJ6" s="108"/>
      <c r="GK6" s="108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8"/>
      <c r="HB6" s="108"/>
      <c r="HC6" s="108"/>
      <c r="HD6" s="108"/>
      <c r="HE6" s="108"/>
      <c r="HF6" s="108"/>
      <c r="HG6" s="108"/>
      <c r="HH6" s="108"/>
      <c r="HI6" s="108"/>
      <c r="HJ6" s="108"/>
      <c r="HK6" s="108"/>
      <c r="HL6" s="108"/>
      <c r="HM6" s="108"/>
      <c r="HN6" s="108"/>
      <c r="HO6" s="108"/>
      <c r="HP6" s="108"/>
      <c r="HQ6" s="108"/>
      <c r="HR6" s="108"/>
      <c r="HS6" s="108"/>
      <c r="HT6" s="108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8"/>
      <c r="IK6" s="108"/>
      <c r="IL6" s="108"/>
      <c r="IM6" s="108"/>
      <c r="IN6" s="108"/>
      <c r="IO6" s="108"/>
      <c r="IP6" s="108"/>
      <c r="IQ6" s="108"/>
      <c r="IR6" s="108"/>
    </row>
    <row r="7" spans="1:252" ht="23.1" customHeight="1" x14ac:dyDescent="0.15">
      <c r="A7" s="17"/>
      <c r="C7" s="127" t="s">
        <v>1</v>
      </c>
      <c r="D7" s="127" t="s">
        <v>38</v>
      </c>
      <c r="E7" s="129" t="s">
        <v>39</v>
      </c>
      <c r="F7" s="132" t="s">
        <v>1</v>
      </c>
      <c r="G7" s="127" t="s">
        <v>38</v>
      </c>
      <c r="H7" s="129" t="s">
        <v>39</v>
      </c>
      <c r="I7" s="62" t="s">
        <v>1</v>
      </c>
      <c r="J7" s="127" t="s">
        <v>38</v>
      </c>
      <c r="K7" s="131" t="s">
        <v>39</v>
      </c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8"/>
      <c r="EJ7" s="108"/>
      <c r="EK7" s="108"/>
      <c r="EL7" s="108"/>
      <c r="EM7" s="108"/>
      <c r="EN7" s="108"/>
      <c r="EO7" s="108"/>
      <c r="EP7" s="108"/>
      <c r="EQ7" s="108"/>
      <c r="ER7" s="108"/>
      <c r="ES7" s="108"/>
      <c r="ET7" s="108"/>
      <c r="EU7" s="108"/>
      <c r="EV7" s="108"/>
      <c r="EW7" s="108"/>
      <c r="EX7" s="108"/>
      <c r="EY7" s="108"/>
      <c r="EZ7" s="108"/>
      <c r="FA7" s="108"/>
      <c r="FB7" s="108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8"/>
      <c r="FS7" s="108"/>
      <c r="FT7" s="108"/>
      <c r="FU7" s="108"/>
      <c r="FV7" s="108"/>
      <c r="FW7" s="108"/>
      <c r="FX7" s="108"/>
      <c r="FY7" s="108"/>
      <c r="FZ7" s="108"/>
      <c r="GA7" s="108"/>
      <c r="GB7" s="108"/>
      <c r="GC7" s="108"/>
      <c r="GD7" s="108"/>
      <c r="GE7" s="108"/>
      <c r="GF7" s="108"/>
      <c r="GG7" s="108"/>
      <c r="GH7" s="108"/>
      <c r="GI7" s="108"/>
      <c r="GJ7" s="108"/>
      <c r="GK7" s="108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8"/>
      <c r="HB7" s="108"/>
      <c r="HC7" s="108"/>
      <c r="HD7" s="108"/>
      <c r="HE7" s="108"/>
      <c r="HF7" s="108"/>
      <c r="HG7" s="108"/>
      <c r="HH7" s="108"/>
      <c r="HI7" s="108"/>
      <c r="HJ7" s="108"/>
      <c r="HK7" s="108"/>
      <c r="HL7" s="108"/>
      <c r="HM7" s="108"/>
      <c r="HN7" s="108"/>
      <c r="HO7" s="108"/>
      <c r="HP7" s="108"/>
      <c r="HQ7" s="108"/>
      <c r="HR7" s="108"/>
      <c r="HS7" s="108"/>
      <c r="HT7" s="108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8"/>
      <c r="IK7" s="108"/>
      <c r="IL7" s="108"/>
      <c r="IM7" s="108"/>
      <c r="IN7" s="108"/>
      <c r="IO7" s="108"/>
      <c r="IP7" s="108"/>
      <c r="IQ7" s="108"/>
      <c r="IR7" s="108"/>
    </row>
    <row r="8" spans="1:252" ht="23.1" customHeight="1" x14ac:dyDescent="0.15">
      <c r="A8" s="31"/>
      <c r="B8" s="32"/>
      <c r="C8" s="133" t="s">
        <v>2</v>
      </c>
      <c r="D8" s="133" t="s">
        <v>3</v>
      </c>
      <c r="E8" s="134" t="s">
        <v>4</v>
      </c>
      <c r="F8" s="135" t="s">
        <v>5</v>
      </c>
      <c r="G8" s="136" t="s">
        <v>6</v>
      </c>
      <c r="H8" s="136" t="s">
        <v>7</v>
      </c>
      <c r="I8" s="136" t="s">
        <v>8</v>
      </c>
      <c r="J8" s="136" t="s">
        <v>9</v>
      </c>
      <c r="K8" s="137" t="s">
        <v>10</v>
      </c>
      <c r="L8" s="13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08"/>
      <c r="EL8" s="108"/>
      <c r="EM8" s="108"/>
      <c r="EN8" s="108"/>
      <c r="EO8" s="108"/>
      <c r="EP8" s="108"/>
      <c r="EQ8" s="108"/>
      <c r="ER8" s="108"/>
      <c r="ES8" s="108"/>
      <c r="ET8" s="108"/>
      <c r="EU8" s="108"/>
      <c r="EV8" s="108"/>
      <c r="EW8" s="108"/>
      <c r="EX8" s="108"/>
      <c r="EY8" s="108"/>
      <c r="EZ8" s="108"/>
      <c r="FA8" s="108"/>
      <c r="FB8" s="108"/>
      <c r="FC8" s="108"/>
      <c r="FD8" s="108"/>
      <c r="FE8" s="108"/>
      <c r="FF8" s="108"/>
      <c r="FG8" s="108"/>
      <c r="FH8" s="108"/>
      <c r="FI8" s="108"/>
      <c r="FJ8" s="108"/>
      <c r="FK8" s="108"/>
      <c r="FL8" s="108"/>
      <c r="FM8" s="108"/>
      <c r="FN8" s="108"/>
      <c r="FO8" s="108"/>
      <c r="FP8" s="108"/>
      <c r="FQ8" s="108"/>
      <c r="FR8" s="108"/>
      <c r="FS8" s="108"/>
      <c r="FT8" s="108"/>
      <c r="FU8" s="108"/>
      <c r="FV8" s="108"/>
      <c r="FW8" s="108"/>
      <c r="FX8" s="108"/>
      <c r="FY8" s="108"/>
      <c r="FZ8" s="108"/>
      <c r="GA8" s="108"/>
      <c r="GB8" s="108"/>
      <c r="GC8" s="108"/>
      <c r="GD8" s="108"/>
      <c r="GE8" s="108"/>
      <c r="GF8" s="108"/>
      <c r="GG8" s="108"/>
      <c r="GH8" s="108"/>
      <c r="GI8" s="108"/>
      <c r="GJ8" s="108"/>
      <c r="GK8" s="108"/>
      <c r="GL8" s="108"/>
      <c r="GM8" s="108"/>
      <c r="GN8" s="108"/>
      <c r="GO8" s="108"/>
      <c r="GP8" s="108"/>
      <c r="GQ8" s="108"/>
      <c r="GR8" s="108"/>
      <c r="GS8" s="108"/>
      <c r="GT8" s="108"/>
      <c r="GU8" s="108"/>
      <c r="GV8" s="108"/>
      <c r="GW8" s="108"/>
      <c r="GX8" s="108"/>
      <c r="GY8" s="108"/>
      <c r="GZ8" s="108"/>
      <c r="HA8" s="108"/>
      <c r="HB8" s="108"/>
      <c r="HC8" s="108"/>
      <c r="HD8" s="108"/>
      <c r="HE8" s="108"/>
      <c r="HF8" s="108"/>
      <c r="HG8" s="108"/>
      <c r="HH8" s="108"/>
      <c r="HI8" s="108"/>
      <c r="HJ8" s="108"/>
      <c r="HK8" s="108"/>
      <c r="HL8" s="108"/>
      <c r="HM8" s="108"/>
      <c r="HN8" s="108"/>
      <c r="HO8" s="108"/>
      <c r="HP8" s="108"/>
      <c r="HQ8" s="108"/>
      <c r="HR8" s="108"/>
      <c r="HS8" s="108"/>
      <c r="HT8" s="108"/>
      <c r="HU8" s="108"/>
      <c r="HV8" s="108"/>
      <c r="HW8" s="108"/>
      <c r="HX8" s="108"/>
      <c r="HY8" s="108"/>
      <c r="HZ8" s="108"/>
      <c r="IA8" s="108"/>
      <c r="IB8" s="108"/>
      <c r="IC8" s="108"/>
      <c r="ID8" s="108"/>
      <c r="IE8" s="108"/>
      <c r="IF8" s="108"/>
      <c r="IG8" s="108"/>
      <c r="IH8" s="108"/>
      <c r="II8" s="108"/>
      <c r="IJ8" s="108"/>
      <c r="IK8" s="108"/>
      <c r="IL8" s="108"/>
      <c r="IM8" s="108"/>
      <c r="IN8" s="108"/>
      <c r="IO8" s="108"/>
      <c r="IP8" s="108"/>
      <c r="IQ8" s="108"/>
      <c r="IR8" s="108"/>
    </row>
    <row r="9" spans="1:252" ht="23.1" customHeight="1" x14ac:dyDescent="0.2">
      <c r="A9" s="36">
        <v>1</v>
      </c>
      <c r="B9" s="37" t="s">
        <v>11</v>
      </c>
      <c r="C9" s="144">
        <v>146021</v>
      </c>
      <c r="D9" s="144">
        <v>9541</v>
      </c>
      <c r="E9" s="145">
        <v>136480</v>
      </c>
      <c r="F9" s="146">
        <v>5320</v>
      </c>
      <c r="G9" s="147">
        <v>435</v>
      </c>
      <c r="H9" s="147">
        <v>4885</v>
      </c>
      <c r="I9" s="147">
        <v>151341</v>
      </c>
      <c r="J9" s="147">
        <v>9976</v>
      </c>
      <c r="K9" s="148">
        <v>141365</v>
      </c>
    </row>
    <row r="10" spans="1:252" ht="23.1" customHeight="1" x14ac:dyDescent="0.2">
      <c r="A10" s="38">
        <v>2</v>
      </c>
      <c r="B10" s="39" t="s">
        <v>12</v>
      </c>
      <c r="C10" s="149">
        <v>49844</v>
      </c>
      <c r="D10" s="149">
        <v>4628</v>
      </c>
      <c r="E10" s="150">
        <v>45216</v>
      </c>
      <c r="F10" s="151">
        <v>2068</v>
      </c>
      <c r="G10" s="152">
        <v>187</v>
      </c>
      <c r="H10" s="152">
        <v>1881</v>
      </c>
      <c r="I10" s="152">
        <v>51912</v>
      </c>
      <c r="J10" s="152">
        <v>4815</v>
      </c>
      <c r="K10" s="153">
        <v>47097</v>
      </c>
    </row>
    <row r="11" spans="1:252" ht="23.1" customHeight="1" x14ac:dyDescent="0.2">
      <c r="A11" s="38">
        <v>3</v>
      </c>
      <c r="B11" s="39" t="s">
        <v>13</v>
      </c>
      <c r="C11" s="149">
        <v>56445</v>
      </c>
      <c r="D11" s="149">
        <v>7250</v>
      </c>
      <c r="E11" s="150">
        <v>49195</v>
      </c>
      <c r="F11" s="151">
        <v>1938</v>
      </c>
      <c r="G11" s="152">
        <v>253</v>
      </c>
      <c r="H11" s="152">
        <v>1685</v>
      </c>
      <c r="I11" s="152">
        <v>58383</v>
      </c>
      <c r="J11" s="152">
        <v>7503</v>
      </c>
      <c r="K11" s="153">
        <v>50880</v>
      </c>
    </row>
    <row r="12" spans="1:252" ht="23.1" customHeight="1" x14ac:dyDescent="0.2">
      <c r="A12" s="38">
        <v>4</v>
      </c>
      <c r="B12" s="39" t="s">
        <v>14</v>
      </c>
      <c r="C12" s="149">
        <v>43162</v>
      </c>
      <c r="D12" s="149">
        <v>5688</v>
      </c>
      <c r="E12" s="150">
        <v>37474</v>
      </c>
      <c r="F12" s="151">
        <v>1720</v>
      </c>
      <c r="G12" s="152">
        <v>205</v>
      </c>
      <c r="H12" s="152">
        <v>1515</v>
      </c>
      <c r="I12" s="152">
        <v>44882</v>
      </c>
      <c r="J12" s="152">
        <v>5893</v>
      </c>
      <c r="K12" s="153">
        <v>38989</v>
      </c>
    </row>
    <row r="13" spans="1:252" ht="23.1" customHeight="1" x14ac:dyDescent="0.2">
      <c r="A13" s="38">
        <v>5</v>
      </c>
      <c r="B13" s="39" t="s">
        <v>15</v>
      </c>
      <c r="C13" s="149">
        <v>34685</v>
      </c>
      <c r="D13" s="149">
        <v>4553</v>
      </c>
      <c r="E13" s="150">
        <v>30132</v>
      </c>
      <c r="F13" s="151">
        <v>1555</v>
      </c>
      <c r="G13" s="152">
        <v>222</v>
      </c>
      <c r="H13" s="152">
        <v>1333</v>
      </c>
      <c r="I13" s="152">
        <v>36240</v>
      </c>
      <c r="J13" s="152">
        <v>4775</v>
      </c>
      <c r="K13" s="153">
        <v>31465</v>
      </c>
    </row>
    <row r="14" spans="1:252" ht="23.1" customHeight="1" x14ac:dyDescent="0.2">
      <c r="A14" s="38">
        <v>6</v>
      </c>
      <c r="B14" s="39" t="s">
        <v>16</v>
      </c>
      <c r="C14" s="149">
        <v>46452</v>
      </c>
      <c r="D14" s="149">
        <v>11725</v>
      </c>
      <c r="E14" s="150">
        <v>34727</v>
      </c>
      <c r="F14" s="151">
        <v>2061</v>
      </c>
      <c r="G14" s="152">
        <v>489</v>
      </c>
      <c r="H14" s="152">
        <v>1572</v>
      </c>
      <c r="I14" s="152">
        <v>48513</v>
      </c>
      <c r="J14" s="152">
        <v>12214</v>
      </c>
      <c r="K14" s="153">
        <v>36299</v>
      </c>
    </row>
    <row r="15" spans="1:252" ht="23.1" customHeight="1" x14ac:dyDescent="0.2">
      <c r="A15" s="38">
        <v>7</v>
      </c>
      <c r="B15" s="39" t="s">
        <v>17</v>
      </c>
      <c r="C15" s="149">
        <v>50823</v>
      </c>
      <c r="D15" s="149">
        <v>3832</v>
      </c>
      <c r="E15" s="150">
        <v>46991</v>
      </c>
      <c r="F15" s="151">
        <v>1931</v>
      </c>
      <c r="G15" s="152">
        <v>179</v>
      </c>
      <c r="H15" s="152">
        <v>1752</v>
      </c>
      <c r="I15" s="152">
        <v>52754</v>
      </c>
      <c r="J15" s="152">
        <v>4011</v>
      </c>
      <c r="K15" s="153">
        <v>48743</v>
      </c>
    </row>
    <row r="16" spans="1:252" ht="23.1" customHeight="1" x14ac:dyDescent="0.2">
      <c r="A16" s="38">
        <v>8</v>
      </c>
      <c r="B16" s="39" t="s">
        <v>18</v>
      </c>
      <c r="C16" s="149">
        <v>26133</v>
      </c>
      <c r="D16" s="149">
        <v>2820</v>
      </c>
      <c r="E16" s="150">
        <v>23313</v>
      </c>
      <c r="F16" s="151">
        <v>876</v>
      </c>
      <c r="G16" s="152">
        <v>67</v>
      </c>
      <c r="H16" s="152">
        <v>809</v>
      </c>
      <c r="I16" s="152">
        <v>27009</v>
      </c>
      <c r="J16" s="152">
        <v>2887</v>
      </c>
      <c r="K16" s="153">
        <v>24122</v>
      </c>
    </row>
    <row r="17" spans="1:11" ht="23.1" customHeight="1" x14ac:dyDescent="0.2">
      <c r="A17" s="38">
        <v>9</v>
      </c>
      <c r="B17" s="39" t="s">
        <v>19</v>
      </c>
      <c r="C17" s="149">
        <v>27709</v>
      </c>
      <c r="D17" s="149">
        <v>5626</v>
      </c>
      <c r="E17" s="150">
        <v>22083</v>
      </c>
      <c r="F17" s="151">
        <v>1129</v>
      </c>
      <c r="G17" s="152">
        <v>222</v>
      </c>
      <c r="H17" s="152">
        <v>907</v>
      </c>
      <c r="I17" s="152">
        <v>28838</v>
      </c>
      <c r="J17" s="152">
        <v>5848</v>
      </c>
      <c r="K17" s="153">
        <v>22990</v>
      </c>
    </row>
    <row r="18" spans="1:11" ht="23.1" customHeight="1" x14ac:dyDescent="0.2">
      <c r="A18" s="38">
        <v>10</v>
      </c>
      <c r="B18" s="39" t="s">
        <v>20</v>
      </c>
      <c r="C18" s="149">
        <v>14803</v>
      </c>
      <c r="D18" s="149">
        <v>3364</v>
      </c>
      <c r="E18" s="150">
        <v>11439</v>
      </c>
      <c r="F18" s="151">
        <v>667</v>
      </c>
      <c r="G18" s="152">
        <v>155</v>
      </c>
      <c r="H18" s="152">
        <v>512</v>
      </c>
      <c r="I18" s="152">
        <v>15470</v>
      </c>
      <c r="J18" s="152">
        <v>3519</v>
      </c>
      <c r="K18" s="153">
        <v>11951</v>
      </c>
    </row>
    <row r="19" spans="1:11" ht="23.1" customHeight="1" x14ac:dyDescent="0.2">
      <c r="A19" s="40">
        <v>11</v>
      </c>
      <c r="B19" s="41" t="s">
        <v>104</v>
      </c>
      <c r="C19" s="154">
        <v>83641</v>
      </c>
      <c r="D19" s="154">
        <v>41356</v>
      </c>
      <c r="E19" s="155">
        <v>42285</v>
      </c>
      <c r="F19" s="156">
        <v>3531</v>
      </c>
      <c r="G19" s="157">
        <v>1477</v>
      </c>
      <c r="H19" s="157">
        <v>2054</v>
      </c>
      <c r="I19" s="157">
        <v>87172</v>
      </c>
      <c r="J19" s="157">
        <v>42833</v>
      </c>
      <c r="K19" s="158">
        <v>44339</v>
      </c>
    </row>
    <row r="20" spans="1:11" ht="23.1" customHeight="1" x14ac:dyDescent="0.2">
      <c r="A20" s="40">
        <v>12</v>
      </c>
      <c r="B20" s="41" t="s">
        <v>103</v>
      </c>
      <c r="C20" s="154">
        <v>14833</v>
      </c>
      <c r="D20" s="154">
        <v>1482</v>
      </c>
      <c r="E20" s="155">
        <v>13351</v>
      </c>
      <c r="F20" s="156">
        <v>561</v>
      </c>
      <c r="G20" s="157">
        <v>89</v>
      </c>
      <c r="H20" s="157">
        <v>472</v>
      </c>
      <c r="I20" s="157">
        <v>15394</v>
      </c>
      <c r="J20" s="157">
        <v>1571</v>
      </c>
      <c r="K20" s="158">
        <v>13823</v>
      </c>
    </row>
    <row r="21" spans="1:11" ht="23.1" customHeight="1" x14ac:dyDescent="0.2">
      <c r="A21" s="40">
        <v>13</v>
      </c>
      <c r="B21" s="41" t="s">
        <v>105</v>
      </c>
      <c r="C21" s="154">
        <v>12877</v>
      </c>
      <c r="D21" s="154">
        <v>4244</v>
      </c>
      <c r="E21" s="155">
        <v>8633</v>
      </c>
      <c r="F21" s="156">
        <v>524</v>
      </c>
      <c r="G21" s="157">
        <v>187</v>
      </c>
      <c r="H21" s="157">
        <v>337</v>
      </c>
      <c r="I21" s="157">
        <v>13401</v>
      </c>
      <c r="J21" s="157">
        <v>4431</v>
      </c>
      <c r="K21" s="158">
        <v>8970</v>
      </c>
    </row>
    <row r="22" spans="1:11" ht="23.1" customHeight="1" x14ac:dyDescent="0.2">
      <c r="A22" s="42">
        <v>14</v>
      </c>
      <c r="B22" s="43" t="s">
        <v>106</v>
      </c>
      <c r="C22" s="159">
        <v>18323</v>
      </c>
      <c r="D22" s="159">
        <v>1588</v>
      </c>
      <c r="E22" s="160">
        <v>16735</v>
      </c>
      <c r="F22" s="161">
        <v>617</v>
      </c>
      <c r="G22" s="162">
        <v>58</v>
      </c>
      <c r="H22" s="162">
        <v>559</v>
      </c>
      <c r="I22" s="162">
        <v>18940</v>
      </c>
      <c r="J22" s="162">
        <v>1646</v>
      </c>
      <c r="K22" s="163">
        <v>17294</v>
      </c>
    </row>
    <row r="23" spans="1:11" ht="23.1" customHeight="1" x14ac:dyDescent="0.2">
      <c r="A23" s="44"/>
      <c r="B23" s="45" t="s">
        <v>134</v>
      </c>
      <c r="C23" s="164">
        <f>SUM(C9:C22)</f>
        <v>625751</v>
      </c>
      <c r="D23" s="164">
        <f t="shared" ref="D23:K23" si="0">SUM(D9:D22)</f>
        <v>107697</v>
      </c>
      <c r="E23" s="164">
        <f t="shared" si="0"/>
        <v>518054</v>
      </c>
      <c r="F23" s="164">
        <f t="shared" si="0"/>
        <v>24498</v>
      </c>
      <c r="G23" s="164">
        <f t="shared" si="0"/>
        <v>4225</v>
      </c>
      <c r="H23" s="164">
        <f t="shared" si="0"/>
        <v>20273</v>
      </c>
      <c r="I23" s="164">
        <f t="shared" si="0"/>
        <v>650249</v>
      </c>
      <c r="J23" s="164">
        <f t="shared" si="0"/>
        <v>111922</v>
      </c>
      <c r="K23" s="164">
        <f t="shared" si="0"/>
        <v>538327</v>
      </c>
    </row>
    <row r="24" spans="1:11" ht="23.1" customHeight="1" x14ac:dyDescent="0.2">
      <c r="A24" s="36">
        <v>15</v>
      </c>
      <c r="B24" s="37" t="s">
        <v>21</v>
      </c>
      <c r="C24" s="144">
        <v>9880</v>
      </c>
      <c r="D24" s="144">
        <v>1052</v>
      </c>
      <c r="E24" s="145">
        <v>8828</v>
      </c>
      <c r="F24" s="146">
        <v>346</v>
      </c>
      <c r="G24" s="147">
        <v>38</v>
      </c>
      <c r="H24" s="147">
        <v>308</v>
      </c>
      <c r="I24" s="147">
        <v>10226</v>
      </c>
      <c r="J24" s="147">
        <v>1090</v>
      </c>
      <c r="K24" s="148">
        <v>9136</v>
      </c>
    </row>
    <row r="25" spans="1:11" ht="23.1" customHeight="1" x14ac:dyDescent="0.2">
      <c r="A25" s="38">
        <v>16</v>
      </c>
      <c r="B25" s="39" t="s">
        <v>22</v>
      </c>
      <c r="C25" s="149">
        <v>8912</v>
      </c>
      <c r="D25" s="149">
        <v>1961</v>
      </c>
      <c r="E25" s="150">
        <v>6951</v>
      </c>
      <c r="F25" s="151">
        <v>317</v>
      </c>
      <c r="G25" s="152">
        <v>96</v>
      </c>
      <c r="H25" s="152">
        <v>221</v>
      </c>
      <c r="I25" s="152">
        <v>9229</v>
      </c>
      <c r="J25" s="152">
        <v>2057</v>
      </c>
      <c r="K25" s="153">
        <v>7172</v>
      </c>
    </row>
    <row r="26" spans="1:11" ht="23.1" customHeight="1" x14ac:dyDescent="0.2">
      <c r="A26" s="38">
        <v>17</v>
      </c>
      <c r="B26" s="39" t="s">
        <v>23</v>
      </c>
      <c r="C26" s="149">
        <v>7537</v>
      </c>
      <c r="D26" s="149">
        <v>2831</v>
      </c>
      <c r="E26" s="150">
        <v>4706</v>
      </c>
      <c r="F26" s="151">
        <v>248</v>
      </c>
      <c r="G26" s="152">
        <v>96</v>
      </c>
      <c r="H26" s="152">
        <v>152</v>
      </c>
      <c r="I26" s="152">
        <v>7785</v>
      </c>
      <c r="J26" s="152">
        <v>2927</v>
      </c>
      <c r="K26" s="153">
        <v>4858</v>
      </c>
    </row>
    <row r="27" spans="1:11" ht="23.1" customHeight="1" x14ac:dyDescent="0.2">
      <c r="A27" s="38">
        <v>18</v>
      </c>
      <c r="B27" s="39" t="s">
        <v>24</v>
      </c>
      <c r="C27" s="149">
        <v>5423</v>
      </c>
      <c r="D27" s="149">
        <v>1492</v>
      </c>
      <c r="E27" s="150">
        <v>3931</v>
      </c>
      <c r="F27" s="151">
        <v>233</v>
      </c>
      <c r="G27" s="152">
        <v>96</v>
      </c>
      <c r="H27" s="152">
        <v>137</v>
      </c>
      <c r="I27" s="152">
        <v>5656</v>
      </c>
      <c r="J27" s="152">
        <v>1588</v>
      </c>
      <c r="K27" s="153">
        <v>4068</v>
      </c>
    </row>
    <row r="28" spans="1:11" ht="23.1" customHeight="1" x14ac:dyDescent="0.2">
      <c r="A28" s="38">
        <v>19</v>
      </c>
      <c r="B28" s="39" t="s">
        <v>25</v>
      </c>
      <c r="C28" s="149">
        <v>6960</v>
      </c>
      <c r="D28" s="149">
        <v>1733</v>
      </c>
      <c r="E28" s="150">
        <v>5227</v>
      </c>
      <c r="F28" s="151">
        <v>292</v>
      </c>
      <c r="G28" s="152">
        <v>78</v>
      </c>
      <c r="H28" s="152">
        <v>214</v>
      </c>
      <c r="I28" s="152">
        <v>7252</v>
      </c>
      <c r="J28" s="152">
        <v>1811</v>
      </c>
      <c r="K28" s="153">
        <v>5441</v>
      </c>
    </row>
    <row r="29" spans="1:11" ht="23.1" customHeight="1" x14ac:dyDescent="0.2">
      <c r="A29" s="38">
        <v>20</v>
      </c>
      <c r="B29" s="39" t="s">
        <v>26</v>
      </c>
      <c r="C29" s="149">
        <v>14711</v>
      </c>
      <c r="D29" s="149">
        <v>1878</v>
      </c>
      <c r="E29" s="150">
        <v>12833</v>
      </c>
      <c r="F29" s="151">
        <v>540</v>
      </c>
      <c r="G29" s="152">
        <v>69</v>
      </c>
      <c r="H29" s="152">
        <v>471</v>
      </c>
      <c r="I29" s="152">
        <v>15251</v>
      </c>
      <c r="J29" s="152">
        <v>1947</v>
      </c>
      <c r="K29" s="153">
        <v>13304</v>
      </c>
    </row>
    <row r="30" spans="1:11" ht="23.1" customHeight="1" x14ac:dyDescent="0.2">
      <c r="A30" s="38">
        <v>21</v>
      </c>
      <c r="B30" s="39" t="s">
        <v>27</v>
      </c>
      <c r="C30" s="149">
        <v>9910</v>
      </c>
      <c r="D30" s="149">
        <v>989</v>
      </c>
      <c r="E30" s="150">
        <v>8921</v>
      </c>
      <c r="F30" s="151">
        <v>256</v>
      </c>
      <c r="G30" s="152">
        <v>30</v>
      </c>
      <c r="H30" s="152">
        <v>226</v>
      </c>
      <c r="I30" s="152">
        <v>10166</v>
      </c>
      <c r="J30" s="152">
        <v>1019</v>
      </c>
      <c r="K30" s="153">
        <v>9147</v>
      </c>
    </row>
    <row r="31" spans="1:11" ht="23.1" customHeight="1" x14ac:dyDescent="0.2">
      <c r="A31" s="38">
        <v>22</v>
      </c>
      <c r="B31" s="39" t="s">
        <v>28</v>
      </c>
      <c r="C31" s="149">
        <v>6965</v>
      </c>
      <c r="D31" s="149">
        <v>2564</v>
      </c>
      <c r="E31" s="150">
        <v>4401</v>
      </c>
      <c r="F31" s="151">
        <v>297</v>
      </c>
      <c r="G31" s="152">
        <v>110</v>
      </c>
      <c r="H31" s="152">
        <v>187</v>
      </c>
      <c r="I31" s="152">
        <v>7262</v>
      </c>
      <c r="J31" s="152">
        <v>2674</v>
      </c>
      <c r="K31" s="153">
        <v>4588</v>
      </c>
    </row>
    <row r="32" spans="1:11" ht="23.1" customHeight="1" x14ac:dyDescent="0.2">
      <c r="A32" s="38">
        <v>23</v>
      </c>
      <c r="B32" s="39" t="s">
        <v>29</v>
      </c>
      <c r="C32" s="149">
        <v>9151</v>
      </c>
      <c r="D32" s="149">
        <v>1090</v>
      </c>
      <c r="E32" s="150">
        <v>8061</v>
      </c>
      <c r="F32" s="151">
        <v>279</v>
      </c>
      <c r="G32" s="152">
        <v>67</v>
      </c>
      <c r="H32" s="152">
        <v>212</v>
      </c>
      <c r="I32" s="152">
        <v>9430</v>
      </c>
      <c r="J32" s="152">
        <v>1157</v>
      </c>
      <c r="K32" s="153">
        <v>8273</v>
      </c>
    </row>
    <row r="33" spans="1:11" ht="23.1" customHeight="1" x14ac:dyDescent="0.2">
      <c r="A33" s="38">
        <v>24</v>
      </c>
      <c r="B33" s="39" t="s">
        <v>107</v>
      </c>
      <c r="C33" s="149">
        <v>79496</v>
      </c>
      <c r="D33" s="149">
        <v>51068</v>
      </c>
      <c r="E33" s="150">
        <v>28428</v>
      </c>
      <c r="F33" s="151">
        <v>4673</v>
      </c>
      <c r="G33" s="152">
        <v>2103</v>
      </c>
      <c r="H33" s="152">
        <v>2570</v>
      </c>
      <c r="I33" s="152">
        <v>84169</v>
      </c>
      <c r="J33" s="152">
        <v>53171</v>
      </c>
      <c r="K33" s="153">
        <v>30998</v>
      </c>
    </row>
    <row r="34" spans="1:11" ht="23.1" customHeight="1" x14ac:dyDescent="0.2">
      <c r="A34" s="38">
        <v>25</v>
      </c>
      <c r="B34" s="43" t="s">
        <v>108</v>
      </c>
      <c r="C34" s="159">
        <v>7506</v>
      </c>
      <c r="D34" s="159">
        <v>2106</v>
      </c>
      <c r="E34" s="160">
        <v>5400</v>
      </c>
      <c r="F34" s="161">
        <v>245</v>
      </c>
      <c r="G34" s="162">
        <v>54</v>
      </c>
      <c r="H34" s="162">
        <v>191</v>
      </c>
      <c r="I34" s="162">
        <v>7751</v>
      </c>
      <c r="J34" s="162">
        <v>2160</v>
      </c>
      <c r="K34" s="163">
        <v>5591</v>
      </c>
    </row>
    <row r="35" spans="1:11" ht="23.1" customHeight="1" x14ac:dyDescent="0.2">
      <c r="A35" s="47"/>
      <c r="B35" s="45" t="s">
        <v>144</v>
      </c>
      <c r="C35" s="164">
        <f>SUM(C24:C34)</f>
        <v>166451</v>
      </c>
      <c r="D35" s="164">
        <f t="shared" ref="D35:K35" si="1">SUM(D24:D34)</f>
        <v>68764</v>
      </c>
      <c r="E35" s="164">
        <f t="shared" si="1"/>
        <v>97687</v>
      </c>
      <c r="F35" s="164">
        <f t="shared" si="1"/>
        <v>7726</v>
      </c>
      <c r="G35" s="164">
        <f t="shared" si="1"/>
        <v>2837</v>
      </c>
      <c r="H35" s="164">
        <f t="shared" si="1"/>
        <v>4889</v>
      </c>
      <c r="I35" s="164">
        <f t="shared" si="1"/>
        <v>174177</v>
      </c>
      <c r="J35" s="164">
        <f t="shared" si="1"/>
        <v>71601</v>
      </c>
      <c r="K35" s="164">
        <f t="shared" si="1"/>
        <v>102576</v>
      </c>
    </row>
    <row r="36" spans="1:11" ht="23.1" customHeight="1" thickBot="1" x14ac:dyDescent="0.25">
      <c r="A36" s="139"/>
      <c r="B36" s="49" t="s">
        <v>145</v>
      </c>
      <c r="C36" s="165">
        <f>SUM(C23,C35)</f>
        <v>792202</v>
      </c>
      <c r="D36" s="165">
        <f t="shared" ref="D36:K36" si="2">SUM(D23,D35)</f>
        <v>176461</v>
      </c>
      <c r="E36" s="165">
        <f t="shared" si="2"/>
        <v>615741</v>
      </c>
      <c r="F36" s="165">
        <f t="shared" si="2"/>
        <v>32224</v>
      </c>
      <c r="G36" s="165">
        <f t="shared" si="2"/>
        <v>7062</v>
      </c>
      <c r="H36" s="165">
        <f t="shared" si="2"/>
        <v>25162</v>
      </c>
      <c r="I36" s="165">
        <f t="shared" si="2"/>
        <v>824426</v>
      </c>
      <c r="J36" s="165">
        <f t="shared" si="2"/>
        <v>183523</v>
      </c>
      <c r="K36" s="165">
        <f t="shared" si="2"/>
        <v>640903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1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217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88" customFormat="1" ht="23.1" customHeight="1" x14ac:dyDescent="0.15">
      <c r="A8" s="182"/>
      <c r="B8" s="183"/>
      <c r="C8" s="184" t="s">
        <v>313</v>
      </c>
      <c r="D8" s="184" t="s">
        <v>314</v>
      </c>
      <c r="E8" s="184" t="s">
        <v>315</v>
      </c>
      <c r="F8" s="184" t="s">
        <v>316</v>
      </c>
      <c r="G8" s="184" t="s">
        <v>317</v>
      </c>
      <c r="H8" s="184" t="s">
        <v>318</v>
      </c>
      <c r="I8" s="184" t="s">
        <v>319</v>
      </c>
      <c r="J8" s="184" t="s">
        <v>320</v>
      </c>
      <c r="K8" s="184" t="s">
        <v>321</v>
      </c>
      <c r="L8" s="184" t="s">
        <v>322</v>
      </c>
      <c r="M8" s="186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23792240</v>
      </c>
      <c r="E9" s="66">
        <v>1104</v>
      </c>
      <c r="F9" s="66">
        <v>23791136</v>
      </c>
      <c r="G9" s="66">
        <v>696311095</v>
      </c>
      <c r="H9" s="66">
        <v>18284</v>
      </c>
      <c r="I9" s="66">
        <v>696292811</v>
      </c>
      <c r="J9" s="67">
        <v>478246041</v>
      </c>
      <c r="K9" s="67">
        <v>12678</v>
      </c>
      <c r="L9" s="67">
        <v>478233363</v>
      </c>
      <c r="M9" s="168">
        <f>ROUND(G9*1000/D9,0)</f>
        <v>29266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9833165</v>
      </c>
      <c r="E10" s="68">
        <v>3318</v>
      </c>
      <c r="F10" s="68">
        <v>9829847</v>
      </c>
      <c r="G10" s="68">
        <v>157992873</v>
      </c>
      <c r="H10" s="68">
        <v>25723</v>
      </c>
      <c r="I10" s="68">
        <v>157967150</v>
      </c>
      <c r="J10" s="69">
        <v>110512095</v>
      </c>
      <c r="K10" s="69">
        <v>17995</v>
      </c>
      <c r="L10" s="69">
        <v>110494100</v>
      </c>
      <c r="M10" s="171">
        <f>ROUND(G10*1000/D10,0)</f>
        <v>16067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12084402</v>
      </c>
      <c r="E11" s="68">
        <v>2623</v>
      </c>
      <c r="F11" s="68">
        <v>12081779</v>
      </c>
      <c r="G11" s="68">
        <v>133992152</v>
      </c>
      <c r="H11" s="68">
        <v>17326</v>
      </c>
      <c r="I11" s="68">
        <v>133974826</v>
      </c>
      <c r="J11" s="69">
        <v>92806962</v>
      </c>
      <c r="K11" s="69">
        <v>11841</v>
      </c>
      <c r="L11" s="69">
        <v>92795121</v>
      </c>
      <c r="M11" s="171">
        <f t="shared" ref="M11:M21" si="0">ROUND(G11*1000/D11,0)</f>
        <v>11088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9667128</v>
      </c>
      <c r="E12" s="68">
        <v>6964</v>
      </c>
      <c r="F12" s="68">
        <v>9660164</v>
      </c>
      <c r="G12" s="68">
        <v>137173952</v>
      </c>
      <c r="H12" s="68">
        <v>25375</v>
      </c>
      <c r="I12" s="68">
        <v>137148577</v>
      </c>
      <c r="J12" s="69">
        <v>95706628</v>
      </c>
      <c r="K12" s="69">
        <v>17614</v>
      </c>
      <c r="L12" s="69">
        <v>95689014</v>
      </c>
      <c r="M12" s="171">
        <f t="shared" si="0"/>
        <v>14190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8650633</v>
      </c>
      <c r="E13" s="68">
        <v>4290</v>
      </c>
      <c r="F13" s="68">
        <v>8646343</v>
      </c>
      <c r="G13" s="68">
        <v>108589007</v>
      </c>
      <c r="H13" s="68">
        <v>17790</v>
      </c>
      <c r="I13" s="68">
        <v>108571217</v>
      </c>
      <c r="J13" s="69">
        <v>75765428</v>
      </c>
      <c r="K13" s="69">
        <v>12113</v>
      </c>
      <c r="L13" s="69">
        <v>75753315</v>
      </c>
      <c r="M13" s="171">
        <f t="shared" si="0"/>
        <v>12553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7738001</v>
      </c>
      <c r="E14" s="68">
        <v>13036</v>
      </c>
      <c r="F14" s="68">
        <v>7724965</v>
      </c>
      <c r="G14" s="68">
        <v>71571048</v>
      </c>
      <c r="H14" s="68">
        <v>39691</v>
      </c>
      <c r="I14" s="68">
        <v>71531357</v>
      </c>
      <c r="J14" s="69">
        <v>50040370</v>
      </c>
      <c r="K14" s="69">
        <v>27696</v>
      </c>
      <c r="L14" s="69">
        <v>50012674</v>
      </c>
      <c r="M14" s="171">
        <f t="shared" si="0"/>
        <v>9249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9796404</v>
      </c>
      <c r="E15" s="68">
        <v>911</v>
      </c>
      <c r="F15" s="68">
        <v>9795493</v>
      </c>
      <c r="G15" s="68">
        <v>176196370</v>
      </c>
      <c r="H15" s="68">
        <v>4433</v>
      </c>
      <c r="I15" s="68">
        <v>176191937</v>
      </c>
      <c r="J15" s="69">
        <v>122211096</v>
      </c>
      <c r="K15" s="69">
        <v>2928</v>
      </c>
      <c r="L15" s="69">
        <v>122208168</v>
      </c>
      <c r="M15" s="171">
        <f t="shared" si="0"/>
        <v>17986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7046595</v>
      </c>
      <c r="E16" s="68">
        <v>663</v>
      </c>
      <c r="F16" s="68">
        <v>7045932</v>
      </c>
      <c r="G16" s="68">
        <v>86957696</v>
      </c>
      <c r="H16" s="68">
        <v>1692</v>
      </c>
      <c r="I16" s="68">
        <v>86956004</v>
      </c>
      <c r="J16" s="69">
        <v>60439687</v>
      </c>
      <c r="K16" s="69">
        <v>1112</v>
      </c>
      <c r="L16" s="69">
        <v>60438575</v>
      </c>
      <c r="M16" s="171">
        <f t="shared" si="0"/>
        <v>12340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7204587</v>
      </c>
      <c r="E17" s="68">
        <v>3036</v>
      </c>
      <c r="F17" s="68">
        <v>7201551</v>
      </c>
      <c r="G17" s="68">
        <v>54409966</v>
      </c>
      <c r="H17" s="68">
        <v>8066</v>
      </c>
      <c r="I17" s="68">
        <v>54401900</v>
      </c>
      <c r="J17" s="69">
        <v>37933318</v>
      </c>
      <c r="K17" s="69">
        <v>5487</v>
      </c>
      <c r="L17" s="69">
        <v>37927831</v>
      </c>
      <c r="M17" s="171">
        <f t="shared" si="0"/>
        <v>7552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2848052</v>
      </c>
      <c r="E18" s="68">
        <v>2773</v>
      </c>
      <c r="F18" s="68">
        <v>2845279</v>
      </c>
      <c r="G18" s="68">
        <v>25284229</v>
      </c>
      <c r="H18" s="68">
        <v>12606</v>
      </c>
      <c r="I18" s="68">
        <v>25271623</v>
      </c>
      <c r="J18" s="69">
        <v>17689865</v>
      </c>
      <c r="K18" s="69">
        <v>4152</v>
      </c>
      <c r="L18" s="69">
        <v>17685713</v>
      </c>
      <c r="M18" s="171">
        <f t="shared" si="0"/>
        <v>8878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12788803</v>
      </c>
      <c r="E19" s="70">
        <v>10657</v>
      </c>
      <c r="F19" s="70">
        <v>12778146</v>
      </c>
      <c r="G19" s="70">
        <v>124028317</v>
      </c>
      <c r="H19" s="70">
        <v>28409</v>
      </c>
      <c r="I19" s="70">
        <v>123999908</v>
      </c>
      <c r="J19" s="71">
        <v>86390676</v>
      </c>
      <c r="K19" s="71">
        <v>19638</v>
      </c>
      <c r="L19" s="71">
        <v>86371038</v>
      </c>
      <c r="M19" s="171">
        <f t="shared" si="0"/>
        <v>9698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3928020</v>
      </c>
      <c r="E20" s="70">
        <v>399</v>
      </c>
      <c r="F20" s="70">
        <v>3927621</v>
      </c>
      <c r="G20" s="70">
        <v>38239437</v>
      </c>
      <c r="H20" s="70">
        <v>2404</v>
      </c>
      <c r="I20" s="70">
        <v>38237033</v>
      </c>
      <c r="J20" s="71">
        <v>26374670</v>
      </c>
      <c r="K20" s="71">
        <v>1678</v>
      </c>
      <c r="L20" s="71">
        <v>26372992</v>
      </c>
      <c r="M20" s="171">
        <f t="shared" si="0"/>
        <v>9735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2320698</v>
      </c>
      <c r="E21" s="70">
        <v>1415</v>
      </c>
      <c r="F21" s="70">
        <v>2319283</v>
      </c>
      <c r="G21" s="70">
        <v>13688071</v>
      </c>
      <c r="H21" s="70">
        <v>5694</v>
      </c>
      <c r="I21" s="70">
        <v>13682377</v>
      </c>
      <c r="J21" s="71">
        <v>9482196</v>
      </c>
      <c r="K21" s="71">
        <v>3906</v>
      </c>
      <c r="L21" s="71">
        <v>9478290</v>
      </c>
      <c r="M21" s="171">
        <f t="shared" si="0"/>
        <v>5898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3613678</v>
      </c>
      <c r="E22" s="72">
        <v>367</v>
      </c>
      <c r="F22" s="72">
        <v>3613311</v>
      </c>
      <c r="G22" s="72">
        <v>61198667</v>
      </c>
      <c r="H22" s="72">
        <v>2671</v>
      </c>
      <c r="I22" s="72">
        <v>61195996</v>
      </c>
      <c r="J22" s="73">
        <v>41810761</v>
      </c>
      <c r="K22" s="73">
        <v>1814</v>
      </c>
      <c r="L22" s="73">
        <v>41808947</v>
      </c>
      <c r="M22" s="176">
        <f t="shared" ref="M22:M28" si="1">ROUND(G22*1000/D22,0)</f>
        <v>16935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121312406</v>
      </c>
      <c r="E23" s="177">
        <f t="shared" ref="E23:L23" si="2">SUM(E9:E22)</f>
        <v>51556</v>
      </c>
      <c r="F23" s="177">
        <f t="shared" si="2"/>
        <v>121260850</v>
      </c>
      <c r="G23" s="177">
        <f t="shared" si="2"/>
        <v>1885632880</v>
      </c>
      <c r="H23" s="177">
        <f t="shared" si="2"/>
        <v>210164</v>
      </c>
      <c r="I23" s="177">
        <f t="shared" si="2"/>
        <v>1885422716</v>
      </c>
      <c r="J23" s="177">
        <f t="shared" si="2"/>
        <v>1305409793</v>
      </c>
      <c r="K23" s="177">
        <f t="shared" si="2"/>
        <v>140652</v>
      </c>
      <c r="L23" s="177">
        <f t="shared" si="2"/>
        <v>1305269141</v>
      </c>
      <c r="M23" s="176">
        <f t="shared" si="1"/>
        <v>15544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5128778</v>
      </c>
      <c r="E24" s="66">
        <v>474</v>
      </c>
      <c r="F24" s="66">
        <v>5128304</v>
      </c>
      <c r="G24" s="66">
        <v>65152693</v>
      </c>
      <c r="H24" s="66">
        <v>2432</v>
      </c>
      <c r="I24" s="66">
        <v>65150261</v>
      </c>
      <c r="J24" s="67">
        <v>45054058</v>
      </c>
      <c r="K24" s="67">
        <v>1655</v>
      </c>
      <c r="L24" s="67">
        <v>45052403</v>
      </c>
      <c r="M24" s="168">
        <f t="shared" si="1"/>
        <v>12703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1033775</v>
      </c>
      <c r="E25" s="68">
        <v>1855</v>
      </c>
      <c r="F25" s="68">
        <v>1031920</v>
      </c>
      <c r="G25" s="68">
        <v>11132851</v>
      </c>
      <c r="H25" s="68">
        <v>17787</v>
      </c>
      <c r="I25" s="68">
        <v>11115064</v>
      </c>
      <c r="J25" s="69">
        <v>7785954</v>
      </c>
      <c r="K25" s="69">
        <v>12451</v>
      </c>
      <c r="L25" s="69">
        <v>7773503</v>
      </c>
      <c r="M25" s="171">
        <f t="shared" si="1"/>
        <v>10769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1111450</v>
      </c>
      <c r="E26" s="68">
        <v>3980</v>
      </c>
      <c r="F26" s="68">
        <v>1107470</v>
      </c>
      <c r="G26" s="68">
        <v>5810632</v>
      </c>
      <c r="H26" s="68">
        <v>15754</v>
      </c>
      <c r="I26" s="68">
        <v>5794878</v>
      </c>
      <c r="J26" s="69">
        <v>4060276</v>
      </c>
      <c r="K26" s="69">
        <v>11028</v>
      </c>
      <c r="L26" s="69">
        <v>4049248</v>
      </c>
      <c r="M26" s="171">
        <f t="shared" si="1"/>
        <v>5228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1111363</v>
      </c>
      <c r="E27" s="68">
        <v>605</v>
      </c>
      <c r="F27" s="68">
        <v>1110758</v>
      </c>
      <c r="G27" s="68">
        <v>8429463</v>
      </c>
      <c r="H27" s="68">
        <v>2657</v>
      </c>
      <c r="I27" s="68">
        <v>8426806</v>
      </c>
      <c r="J27" s="69">
        <v>5868546</v>
      </c>
      <c r="K27" s="69">
        <v>1764</v>
      </c>
      <c r="L27" s="69">
        <v>5866782</v>
      </c>
      <c r="M27" s="171">
        <f t="shared" si="1"/>
        <v>7585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2760593</v>
      </c>
      <c r="E28" s="68">
        <v>412</v>
      </c>
      <c r="F28" s="68">
        <v>2760181</v>
      </c>
      <c r="G28" s="68">
        <v>26845416</v>
      </c>
      <c r="H28" s="68">
        <v>2680</v>
      </c>
      <c r="I28" s="68">
        <v>26842736</v>
      </c>
      <c r="J28" s="69">
        <v>18718928</v>
      </c>
      <c r="K28" s="69">
        <v>1844</v>
      </c>
      <c r="L28" s="69">
        <v>18717084</v>
      </c>
      <c r="M28" s="171">
        <f t="shared" si="1"/>
        <v>9725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2662212</v>
      </c>
      <c r="E29" s="68">
        <v>263</v>
      </c>
      <c r="F29" s="68">
        <v>2661949</v>
      </c>
      <c r="G29" s="68">
        <v>32977550</v>
      </c>
      <c r="H29" s="68">
        <v>2753</v>
      </c>
      <c r="I29" s="68">
        <v>32974797</v>
      </c>
      <c r="J29" s="69">
        <v>22819241</v>
      </c>
      <c r="K29" s="69">
        <v>1883</v>
      </c>
      <c r="L29" s="69">
        <v>22817358</v>
      </c>
      <c r="M29" s="171">
        <f t="shared" ref="M29:M36" si="3">ROUND(G29*1000/D29,0)</f>
        <v>12387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1686469</v>
      </c>
      <c r="E30" s="68">
        <v>267</v>
      </c>
      <c r="F30" s="68">
        <v>1686202</v>
      </c>
      <c r="G30" s="68">
        <v>21311643</v>
      </c>
      <c r="H30" s="68">
        <v>1023</v>
      </c>
      <c r="I30" s="68">
        <v>21310620</v>
      </c>
      <c r="J30" s="69">
        <v>14895065</v>
      </c>
      <c r="K30" s="69">
        <v>716</v>
      </c>
      <c r="L30" s="69">
        <v>14894349</v>
      </c>
      <c r="M30" s="171">
        <f t="shared" si="3"/>
        <v>12637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1288253</v>
      </c>
      <c r="E31" s="68">
        <v>624</v>
      </c>
      <c r="F31" s="68">
        <v>1287629</v>
      </c>
      <c r="G31" s="68">
        <v>6811173</v>
      </c>
      <c r="H31" s="68">
        <v>2644</v>
      </c>
      <c r="I31" s="68">
        <v>6808529</v>
      </c>
      <c r="J31" s="69">
        <v>4733051</v>
      </c>
      <c r="K31" s="69">
        <v>1847</v>
      </c>
      <c r="L31" s="69">
        <v>4731204</v>
      </c>
      <c r="M31" s="171">
        <f t="shared" si="3"/>
        <v>5287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1623258</v>
      </c>
      <c r="E32" s="68">
        <v>134</v>
      </c>
      <c r="F32" s="68">
        <v>1623124</v>
      </c>
      <c r="G32" s="68">
        <v>19561274</v>
      </c>
      <c r="H32" s="68">
        <v>1602</v>
      </c>
      <c r="I32" s="68">
        <v>19559672</v>
      </c>
      <c r="J32" s="69">
        <v>13634353</v>
      </c>
      <c r="K32" s="69">
        <v>1118</v>
      </c>
      <c r="L32" s="69">
        <v>13633235</v>
      </c>
      <c r="M32" s="171">
        <f t="shared" si="3"/>
        <v>12051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6550967</v>
      </c>
      <c r="E33" s="68">
        <v>7671</v>
      </c>
      <c r="F33" s="68">
        <v>6543296</v>
      </c>
      <c r="G33" s="68">
        <v>33945796</v>
      </c>
      <c r="H33" s="68">
        <v>31661</v>
      </c>
      <c r="I33" s="68">
        <v>33914135</v>
      </c>
      <c r="J33" s="69">
        <v>23398957</v>
      </c>
      <c r="K33" s="69">
        <v>21473</v>
      </c>
      <c r="L33" s="69">
        <v>23377484</v>
      </c>
      <c r="M33" s="171">
        <f t="shared" si="3"/>
        <v>5182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1505065</v>
      </c>
      <c r="E34" s="72">
        <v>2221</v>
      </c>
      <c r="F34" s="72">
        <v>1502844</v>
      </c>
      <c r="G34" s="72">
        <v>7266971</v>
      </c>
      <c r="H34" s="72">
        <v>4101</v>
      </c>
      <c r="I34" s="72">
        <v>7262870</v>
      </c>
      <c r="J34" s="73">
        <v>5060963</v>
      </c>
      <c r="K34" s="73">
        <v>2754</v>
      </c>
      <c r="L34" s="73">
        <v>5058209</v>
      </c>
      <c r="M34" s="176">
        <f t="shared" si="3"/>
        <v>4828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26462183</v>
      </c>
      <c r="E35" s="177">
        <f t="shared" ref="E35:L35" si="4">SUM(E24:E34)</f>
        <v>18506</v>
      </c>
      <c r="F35" s="177">
        <f t="shared" si="4"/>
        <v>26443677</v>
      </c>
      <c r="G35" s="177">
        <f t="shared" si="4"/>
        <v>239245462</v>
      </c>
      <c r="H35" s="177">
        <f t="shared" si="4"/>
        <v>85094</v>
      </c>
      <c r="I35" s="177">
        <f t="shared" si="4"/>
        <v>239160368</v>
      </c>
      <c r="J35" s="177">
        <f t="shared" si="4"/>
        <v>166029392</v>
      </c>
      <c r="K35" s="177">
        <f t="shared" si="4"/>
        <v>58533</v>
      </c>
      <c r="L35" s="177">
        <f t="shared" si="4"/>
        <v>165970859</v>
      </c>
      <c r="M35" s="178">
        <f t="shared" si="3"/>
        <v>9041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147774589</v>
      </c>
      <c r="E36" s="179">
        <f t="shared" ref="E36:L36" si="5">SUM(E23,E35)</f>
        <v>70062</v>
      </c>
      <c r="F36" s="179">
        <f t="shared" si="5"/>
        <v>147704527</v>
      </c>
      <c r="G36" s="179">
        <f t="shared" si="5"/>
        <v>2124878342</v>
      </c>
      <c r="H36" s="179">
        <f t="shared" si="5"/>
        <v>295258</v>
      </c>
      <c r="I36" s="179">
        <f t="shared" si="5"/>
        <v>2124583084</v>
      </c>
      <c r="J36" s="179">
        <f t="shared" si="5"/>
        <v>1471439185</v>
      </c>
      <c r="K36" s="179">
        <f t="shared" si="5"/>
        <v>199185</v>
      </c>
      <c r="L36" s="179">
        <f t="shared" si="5"/>
        <v>1471240000</v>
      </c>
      <c r="M36" s="180">
        <f t="shared" si="3"/>
        <v>14379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109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216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207</v>
      </c>
      <c r="D8" s="33" t="s">
        <v>208</v>
      </c>
      <c r="E8" s="33" t="s">
        <v>209</v>
      </c>
      <c r="F8" s="34" t="s">
        <v>210</v>
      </c>
      <c r="G8" s="33" t="s">
        <v>211</v>
      </c>
      <c r="H8" s="33" t="s">
        <v>212</v>
      </c>
      <c r="I8" s="34" t="s">
        <v>213</v>
      </c>
      <c r="J8" s="33" t="s">
        <v>37</v>
      </c>
      <c r="K8" s="33" t="s">
        <v>214</v>
      </c>
      <c r="L8" s="33" t="s">
        <v>215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6663029</v>
      </c>
      <c r="D9" s="66">
        <v>75294349</v>
      </c>
      <c r="E9" s="66">
        <v>96077</v>
      </c>
      <c r="F9" s="66">
        <v>75198272</v>
      </c>
      <c r="G9" s="66">
        <v>2272114881</v>
      </c>
      <c r="H9" s="66">
        <v>1233472</v>
      </c>
      <c r="I9" s="66">
        <v>2270881409</v>
      </c>
      <c r="J9" s="67">
        <v>805922574</v>
      </c>
      <c r="K9" s="67">
        <v>238317</v>
      </c>
      <c r="L9" s="67">
        <v>805684257</v>
      </c>
      <c r="M9" s="168">
        <f>ROUND(G9*1000/D9,0)</f>
        <v>30176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1273183</v>
      </c>
      <c r="D10" s="68">
        <v>28717947</v>
      </c>
      <c r="E10" s="68">
        <v>170177</v>
      </c>
      <c r="F10" s="68">
        <v>28547770</v>
      </c>
      <c r="G10" s="68">
        <v>464769305</v>
      </c>
      <c r="H10" s="68">
        <v>1853218</v>
      </c>
      <c r="I10" s="68">
        <v>462916087</v>
      </c>
      <c r="J10" s="69">
        <v>179453070</v>
      </c>
      <c r="K10" s="69">
        <v>339726</v>
      </c>
      <c r="L10" s="69">
        <v>179113344</v>
      </c>
      <c r="M10" s="171">
        <f>ROUND(G10*1000/D10,0)</f>
        <v>16184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2720628</v>
      </c>
      <c r="D11" s="68">
        <v>39731463</v>
      </c>
      <c r="E11" s="68">
        <v>254454</v>
      </c>
      <c r="F11" s="68">
        <v>39477009</v>
      </c>
      <c r="G11" s="68">
        <v>453105918</v>
      </c>
      <c r="H11" s="68">
        <v>2193228</v>
      </c>
      <c r="I11" s="68">
        <v>450912690</v>
      </c>
      <c r="J11" s="69">
        <v>171007363</v>
      </c>
      <c r="K11" s="69">
        <v>402071</v>
      </c>
      <c r="L11" s="69">
        <v>170605292</v>
      </c>
      <c r="M11" s="171">
        <f t="shared" ref="M11:M21" si="0">ROUND(G11*1000/D11,0)</f>
        <v>11404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2490247</v>
      </c>
      <c r="D12" s="68">
        <v>27655348</v>
      </c>
      <c r="E12" s="68">
        <v>314212</v>
      </c>
      <c r="F12" s="68">
        <v>27341136</v>
      </c>
      <c r="G12" s="68">
        <v>381938787</v>
      </c>
      <c r="H12" s="68">
        <v>1720719</v>
      </c>
      <c r="I12" s="68">
        <v>380218068</v>
      </c>
      <c r="J12" s="69">
        <v>153034477</v>
      </c>
      <c r="K12" s="69">
        <v>340936</v>
      </c>
      <c r="L12" s="69">
        <v>152693541</v>
      </c>
      <c r="M12" s="171">
        <f t="shared" si="0"/>
        <v>13811</v>
      </c>
    </row>
    <row r="13" spans="1:13" s="5" customFormat="1" ht="23.1" customHeight="1" x14ac:dyDescent="0.2">
      <c r="A13" s="38">
        <v>5</v>
      </c>
      <c r="B13" s="39" t="s">
        <v>160</v>
      </c>
      <c r="C13" s="68">
        <v>2246008</v>
      </c>
      <c r="D13" s="68">
        <v>24387531</v>
      </c>
      <c r="E13" s="68">
        <v>161437</v>
      </c>
      <c r="F13" s="68">
        <v>24226094</v>
      </c>
      <c r="G13" s="68">
        <v>309256260</v>
      </c>
      <c r="H13" s="68">
        <v>1069775</v>
      </c>
      <c r="I13" s="68">
        <v>308186485</v>
      </c>
      <c r="J13" s="69">
        <v>123909405</v>
      </c>
      <c r="K13" s="69">
        <v>211845</v>
      </c>
      <c r="L13" s="69">
        <v>123697560</v>
      </c>
      <c r="M13" s="171">
        <f t="shared" si="0"/>
        <v>12681</v>
      </c>
    </row>
    <row r="14" spans="1:13" s="5" customFormat="1" ht="23.1" customHeight="1" x14ac:dyDescent="0.2">
      <c r="A14" s="38">
        <v>6</v>
      </c>
      <c r="B14" s="39" t="s">
        <v>161</v>
      </c>
      <c r="C14" s="68">
        <v>2409937</v>
      </c>
      <c r="D14" s="68">
        <v>21962290</v>
      </c>
      <c r="E14" s="68">
        <v>525623</v>
      </c>
      <c r="F14" s="68">
        <v>21436667</v>
      </c>
      <c r="G14" s="68">
        <v>203991254</v>
      </c>
      <c r="H14" s="68">
        <v>3144840</v>
      </c>
      <c r="I14" s="68">
        <v>200846414</v>
      </c>
      <c r="J14" s="69">
        <v>82325078</v>
      </c>
      <c r="K14" s="69">
        <v>596624</v>
      </c>
      <c r="L14" s="69">
        <v>81728454</v>
      </c>
      <c r="M14" s="171">
        <f t="shared" si="0"/>
        <v>9288</v>
      </c>
    </row>
    <row r="15" spans="1:13" s="5" customFormat="1" ht="23.1" customHeight="1" x14ac:dyDescent="0.2">
      <c r="A15" s="38">
        <v>7</v>
      </c>
      <c r="B15" s="39" t="s">
        <v>162</v>
      </c>
      <c r="C15" s="68">
        <v>1353753</v>
      </c>
      <c r="D15" s="68">
        <v>29771335</v>
      </c>
      <c r="E15" s="68">
        <v>57252</v>
      </c>
      <c r="F15" s="68">
        <v>29714083</v>
      </c>
      <c r="G15" s="68">
        <v>579769468</v>
      </c>
      <c r="H15" s="68">
        <v>720769</v>
      </c>
      <c r="I15" s="68">
        <v>579048699</v>
      </c>
      <c r="J15" s="69">
        <v>212043532</v>
      </c>
      <c r="K15" s="69">
        <v>131157</v>
      </c>
      <c r="L15" s="69">
        <v>211912375</v>
      </c>
      <c r="M15" s="171">
        <f t="shared" si="0"/>
        <v>19474</v>
      </c>
    </row>
    <row r="16" spans="1:13" s="5" customFormat="1" ht="23.1" customHeight="1" x14ac:dyDescent="0.2">
      <c r="A16" s="38">
        <v>8</v>
      </c>
      <c r="B16" s="39" t="s">
        <v>163</v>
      </c>
      <c r="C16" s="68">
        <v>2119279</v>
      </c>
      <c r="D16" s="68">
        <v>21813501</v>
      </c>
      <c r="E16" s="68">
        <v>46369</v>
      </c>
      <c r="F16" s="68">
        <v>21767132</v>
      </c>
      <c r="G16" s="68">
        <v>256923221</v>
      </c>
      <c r="H16" s="68">
        <v>376106</v>
      </c>
      <c r="I16" s="68">
        <v>256547115</v>
      </c>
      <c r="J16" s="69">
        <v>103075230</v>
      </c>
      <c r="K16" s="69">
        <v>77989</v>
      </c>
      <c r="L16" s="69">
        <v>102997241</v>
      </c>
      <c r="M16" s="171">
        <f t="shared" si="0"/>
        <v>11778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1198012</v>
      </c>
      <c r="D17" s="68">
        <v>22058051</v>
      </c>
      <c r="E17" s="68">
        <v>212016</v>
      </c>
      <c r="F17" s="68">
        <v>21846035</v>
      </c>
      <c r="G17" s="68">
        <v>167640561</v>
      </c>
      <c r="H17" s="68">
        <v>1063584</v>
      </c>
      <c r="I17" s="68">
        <v>166576977</v>
      </c>
      <c r="J17" s="69">
        <v>66728318</v>
      </c>
      <c r="K17" s="69">
        <v>213836</v>
      </c>
      <c r="L17" s="69">
        <v>66514482</v>
      </c>
      <c r="M17" s="171">
        <f t="shared" si="0"/>
        <v>7600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788322</v>
      </c>
      <c r="D18" s="68">
        <v>9021691</v>
      </c>
      <c r="E18" s="68">
        <v>99720</v>
      </c>
      <c r="F18" s="68">
        <v>8921971</v>
      </c>
      <c r="G18" s="68">
        <v>79118936</v>
      </c>
      <c r="H18" s="68">
        <v>598607</v>
      </c>
      <c r="I18" s="68">
        <v>78520329</v>
      </c>
      <c r="J18" s="69">
        <v>31174503</v>
      </c>
      <c r="K18" s="69">
        <v>113507</v>
      </c>
      <c r="L18" s="69">
        <v>31060996</v>
      </c>
      <c r="M18" s="171">
        <f t="shared" si="0"/>
        <v>8770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3109027</v>
      </c>
      <c r="D19" s="70">
        <v>32397555</v>
      </c>
      <c r="E19" s="70">
        <v>278384</v>
      </c>
      <c r="F19" s="70">
        <v>32119171</v>
      </c>
      <c r="G19" s="70">
        <v>341904204</v>
      </c>
      <c r="H19" s="70">
        <v>1661250</v>
      </c>
      <c r="I19" s="70">
        <v>340242954</v>
      </c>
      <c r="J19" s="71">
        <v>140182762</v>
      </c>
      <c r="K19" s="71">
        <v>329890</v>
      </c>
      <c r="L19" s="71">
        <v>139852872</v>
      </c>
      <c r="M19" s="171">
        <f t="shared" si="0"/>
        <v>10553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963125</v>
      </c>
      <c r="D20" s="70">
        <v>11578209</v>
      </c>
      <c r="E20" s="70">
        <v>37061</v>
      </c>
      <c r="F20" s="70">
        <v>11541148</v>
      </c>
      <c r="G20" s="70">
        <v>120602215</v>
      </c>
      <c r="H20" s="70">
        <v>285391</v>
      </c>
      <c r="I20" s="70">
        <v>120316824</v>
      </c>
      <c r="J20" s="71">
        <v>47142402</v>
      </c>
      <c r="K20" s="71">
        <v>56225</v>
      </c>
      <c r="L20" s="71">
        <v>47086177</v>
      </c>
      <c r="M20" s="171">
        <f t="shared" si="0"/>
        <v>10416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710994</v>
      </c>
      <c r="D21" s="70">
        <v>9298413</v>
      </c>
      <c r="E21" s="70">
        <v>155238</v>
      </c>
      <c r="F21" s="70">
        <v>9143175</v>
      </c>
      <c r="G21" s="70">
        <v>52948960</v>
      </c>
      <c r="H21" s="70">
        <v>739284</v>
      </c>
      <c r="I21" s="70">
        <v>52209676</v>
      </c>
      <c r="J21" s="71">
        <v>20054646</v>
      </c>
      <c r="K21" s="71">
        <v>151223</v>
      </c>
      <c r="L21" s="71">
        <v>19903423</v>
      </c>
      <c r="M21" s="171">
        <f t="shared" si="0"/>
        <v>5694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1029154</v>
      </c>
      <c r="D22" s="72">
        <v>12589453</v>
      </c>
      <c r="E22" s="72">
        <v>20144</v>
      </c>
      <c r="F22" s="72">
        <v>12569309</v>
      </c>
      <c r="G22" s="72">
        <v>241169909</v>
      </c>
      <c r="H22" s="72">
        <v>200799</v>
      </c>
      <c r="I22" s="72">
        <v>240969110</v>
      </c>
      <c r="J22" s="73">
        <v>83093722</v>
      </c>
      <c r="K22" s="73">
        <v>40537</v>
      </c>
      <c r="L22" s="73">
        <v>83053185</v>
      </c>
      <c r="M22" s="176">
        <f t="shared" ref="M22:M28" si="1">ROUND(G22*1000/D22,0)</f>
        <v>19157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29074698</v>
      </c>
      <c r="D23" s="177">
        <f t="shared" ref="D23:L23" si="2">SUM(D9:D22)</f>
        <v>366277136</v>
      </c>
      <c r="E23" s="177">
        <f t="shared" si="2"/>
        <v>2428164</v>
      </c>
      <c r="F23" s="177">
        <f t="shared" si="2"/>
        <v>363848972</v>
      </c>
      <c r="G23" s="177">
        <f t="shared" si="2"/>
        <v>5925253879</v>
      </c>
      <c r="H23" s="177">
        <f t="shared" si="2"/>
        <v>16861042</v>
      </c>
      <c r="I23" s="177">
        <f t="shared" si="2"/>
        <v>5908392837</v>
      </c>
      <c r="J23" s="177">
        <f t="shared" si="2"/>
        <v>2219147082</v>
      </c>
      <c r="K23" s="177">
        <f t="shared" si="2"/>
        <v>3243883</v>
      </c>
      <c r="L23" s="177">
        <f t="shared" si="2"/>
        <v>2215903199</v>
      </c>
      <c r="M23" s="176">
        <f t="shared" si="1"/>
        <v>16177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787517</v>
      </c>
      <c r="D24" s="66">
        <v>10050382</v>
      </c>
      <c r="E24" s="66">
        <v>8875</v>
      </c>
      <c r="F24" s="66">
        <v>10041507</v>
      </c>
      <c r="G24" s="66">
        <v>135404735</v>
      </c>
      <c r="H24" s="66">
        <v>85537</v>
      </c>
      <c r="I24" s="66">
        <v>135319198</v>
      </c>
      <c r="J24" s="67">
        <v>62193263</v>
      </c>
      <c r="K24" s="67">
        <v>17600</v>
      </c>
      <c r="L24" s="67">
        <v>62175663</v>
      </c>
      <c r="M24" s="168">
        <f t="shared" si="1"/>
        <v>13473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299620</v>
      </c>
      <c r="D25" s="68">
        <v>6101794</v>
      </c>
      <c r="E25" s="68">
        <v>50455</v>
      </c>
      <c r="F25" s="68">
        <v>6051339</v>
      </c>
      <c r="G25" s="68">
        <v>55283490</v>
      </c>
      <c r="H25" s="68">
        <v>391579</v>
      </c>
      <c r="I25" s="68">
        <v>54891911</v>
      </c>
      <c r="J25" s="69">
        <v>19869260</v>
      </c>
      <c r="K25" s="69">
        <v>80465</v>
      </c>
      <c r="L25" s="69">
        <v>19788795</v>
      </c>
      <c r="M25" s="171">
        <f t="shared" si="1"/>
        <v>9060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522759</v>
      </c>
      <c r="D26" s="68">
        <v>4111713</v>
      </c>
      <c r="E26" s="68">
        <v>83723</v>
      </c>
      <c r="F26" s="68">
        <v>4027990</v>
      </c>
      <c r="G26" s="68">
        <v>21151878</v>
      </c>
      <c r="H26" s="68">
        <v>382906</v>
      </c>
      <c r="I26" s="68">
        <v>20768972</v>
      </c>
      <c r="J26" s="69">
        <v>8105102</v>
      </c>
      <c r="K26" s="69">
        <v>83843</v>
      </c>
      <c r="L26" s="69">
        <v>8021259</v>
      </c>
      <c r="M26" s="171">
        <f t="shared" si="1"/>
        <v>5144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209990</v>
      </c>
      <c r="D27" s="68">
        <v>3860042</v>
      </c>
      <c r="E27" s="68">
        <v>21395</v>
      </c>
      <c r="F27" s="68">
        <v>3838647</v>
      </c>
      <c r="G27" s="68">
        <v>30398816</v>
      </c>
      <c r="H27" s="68">
        <v>129080</v>
      </c>
      <c r="I27" s="68">
        <v>30269736</v>
      </c>
      <c r="J27" s="69">
        <v>11819660</v>
      </c>
      <c r="K27" s="69">
        <v>26197</v>
      </c>
      <c r="L27" s="69">
        <v>11793463</v>
      </c>
      <c r="M27" s="171">
        <f t="shared" si="1"/>
        <v>7875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718002</v>
      </c>
      <c r="D28" s="68">
        <v>6799086</v>
      </c>
      <c r="E28" s="68">
        <v>21002</v>
      </c>
      <c r="F28" s="68">
        <v>6778084</v>
      </c>
      <c r="G28" s="68">
        <v>59531851</v>
      </c>
      <c r="H28" s="68">
        <v>160167</v>
      </c>
      <c r="I28" s="68">
        <v>59371684</v>
      </c>
      <c r="J28" s="69">
        <v>27931990</v>
      </c>
      <c r="K28" s="69">
        <v>30360</v>
      </c>
      <c r="L28" s="69">
        <v>27901630</v>
      </c>
      <c r="M28" s="171">
        <f t="shared" si="1"/>
        <v>8756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615068</v>
      </c>
      <c r="D29" s="68">
        <v>9224917</v>
      </c>
      <c r="E29" s="68">
        <v>18413</v>
      </c>
      <c r="F29" s="68">
        <v>9206504</v>
      </c>
      <c r="G29" s="68">
        <v>129630515</v>
      </c>
      <c r="H29" s="68">
        <v>169571</v>
      </c>
      <c r="I29" s="68">
        <v>129460944</v>
      </c>
      <c r="J29" s="69">
        <v>46117452</v>
      </c>
      <c r="K29" s="69">
        <v>34246</v>
      </c>
      <c r="L29" s="69">
        <v>46083206</v>
      </c>
      <c r="M29" s="171">
        <f t="shared" ref="M29:M36" si="3">ROUND(G29*1000/D29,0)</f>
        <v>14052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398081</v>
      </c>
      <c r="D30" s="68">
        <v>5084096</v>
      </c>
      <c r="E30" s="68">
        <v>9558</v>
      </c>
      <c r="F30" s="68">
        <v>5074538</v>
      </c>
      <c r="G30" s="68">
        <v>83011761</v>
      </c>
      <c r="H30" s="68">
        <v>133201</v>
      </c>
      <c r="I30" s="68">
        <v>82878560</v>
      </c>
      <c r="J30" s="69">
        <v>28851988</v>
      </c>
      <c r="K30" s="69">
        <v>24679</v>
      </c>
      <c r="L30" s="69">
        <v>28827309</v>
      </c>
      <c r="M30" s="171">
        <f t="shared" si="3"/>
        <v>16328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185166</v>
      </c>
      <c r="D31" s="68">
        <v>4503017</v>
      </c>
      <c r="E31" s="68">
        <v>53003</v>
      </c>
      <c r="F31" s="68">
        <v>4450014</v>
      </c>
      <c r="G31" s="68">
        <v>23568820</v>
      </c>
      <c r="H31" s="68">
        <v>289506</v>
      </c>
      <c r="I31" s="68">
        <v>23279314</v>
      </c>
      <c r="J31" s="69">
        <v>9554426</v>
      </c>
      <c r="K31" s="69">
        <v>56462</v>
      </c>
      <c r="L31" s="69">
        <v>9497964</v>
      </c>
      <c r="M31" s="171">
        <f t="shared" si="3"/>
        <v>5234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806685</v>
      </c>
      <c r="D32" s="68">
        <v>7257924</v>
      </c>
      <c r="E32" s="68">
        <v>7884</v>
      </c>
      <c r="F32" s="68">
        <v>7250040</v>
      </c>
      <c r="G32" s="68">
        <v>94638097</v>
      </c>
      <c r="H32" s="68">
        <v>73150</v>
      </c>
      <c r="I32" s="68">
        <v>94564947</v>
      </c>
      <c r="J32" s="69">
        <v>31834929</v>
      </c>
      <c r="K32" s="69">
        <v>15601</v>
      </c>
      <c r="L32" s="69">
        <v>31819328</v>
      </c>
      <c r="M32" s="171">
        <f t="shared" si="3"/>
        <v>13039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1662417</v>
      </c>
      <c r="D33" s="68">
        <v>16180869</v>
      </c>
      <c r="E33" s="68">
        <v>438515</v>
      </c>
      <c r="F33" s="68">
        <v>15742354</v>
      </c>
      <c r="G33" s="68">
        <v>83345952</v>
      </c>
      <c r="H33" s="68">
        <v>1808157</v>
      </c>
      <c r="I33" s="68">
        <v>81537795</v>
      </c>
      <c r="J33" s="69">
        <v>37026169</v>
      </c>
      <c r="K33" s="69">
        <v>380747</v>
      </c>
      <c r="L33" s="69">
        <v>36645422</v>
      </c>
      <c r="M33" s="171">
        <f t="shared" si="3"/>
        <v>5151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435539</v>
      </c>
      <c r="D34" s="72">
        <v>5891639</v>
      </c>
      <c r="E34" s="72">
        <v>156749</v>
      </c>
      <c r="F34" s="72">
        <v>5734890</v>
      </c>
      <c r="G34" s="72">
        <v>26495575</v>
      </c>
      <c r="H34" s="72">
        <v>411814</v>
      </c>
      <c r="I34" s="72">
        <v>26083761</v>
      </c>
      <c r="J34" s="73">
        <v>10392308</v>
      </c>
      <c r="K34" s="73">
        <v>93343</v>
      </c>
      <c r="L34" s="73">
        <v>10298965</v>
      </c>
      <c r="M34" s="176">
        <f t="shared" si="3"/>
        <v>4497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6640844</v>
      </c>
      <c r="D35" s="177">
        <f t="shared" ref="D35:L35" si="4">SUM(D24:D34)</f>
        <v>79065479</v>
      </c>
      <c r="E35" s="177">
        <f t="shared" si="4"/>
        <v>869572</v>
      </c>
      <c r="F35" s="177">
        <f t="shared" si="4"/>
        <v>78195907</v>
      </c>
      <c r="G35" s="177">
        <f t="shared" si="4"/>
        <v>742461490</v>
      </c>
      <c r="H35" s="177">
        <f t="shared" si="4"/>
        <v>4034668</v>
      </c>
      <c r="I35" s="177">
        <f t="shared" si="4"/>
        <v>738426822</v>
      </c>
      <c r="J35" s="177">
        <f t="shared" si="4"/>
        <v>293696547</v>
      </c>
      <c r="K35" s="177">
        <f t="shared" si="4"/>
        <v>843543</v>
      </c>
      <c r="L35" s="177">
        <f t="shared" si="4"/>
        <v>292853004</v>
      </c>
      <c r="M35" s="178">
        <f t="shared" si="3"/>
        <v>9390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35715542</v>
      </c>
      <c r="D36" s="179">
        <f t="shared" ref="D36:L36" si="5">SUM(D23,D35)</f>
        <v>445342615</v>
      </c>
      <c r="E36" s="179">
        <f t="shared" si="5"/>
        <v>3297736</v>
      </c>
      <c r="F36" s="179">
        <f t="shared" si="5"/>
        <v>442044879</v>
      </c>
      <c r="G36" s="179">
        <f t="shared" si="5"/>
        <v>6667715369</v>
      </c>
      <c r="H36" s="179">
        <f t="shared" si="5"/>
        <v>20895710</v>
      </c>
      <c r="I36" s="179">
        <f t="shared" si="5"/>
        <v>6646819659</v>
      </c>
      <c r="J36" s="179">
        <f t="shared" si="5"/>
        <v>2512843629</v>
      </c>
      <c r="K36" s="179">
        <f t="shared" si="5"/>
        <v>4087426</v>
      </c>
      <c r="L36" s="179">
        <f t="shared" si="5"/>
        <v>2508756203</v>
      </c>
      <c r="M36" s="180">
        <f t="shared" si="3"/>
        <v>14972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110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192</v>
      </c>
      <c r="D8" s="33" t="s">
        <v>193</v>
      </c>
      <c r="E8" s="33" t="s">
        <v>194</v>
      </c>
      <c r="F8" s="34" t="s">
        <v>195</v>
      </c>
      <c r="G8" s="33" t="s">
        <v>196</v>
      </c>
      <c r="H8" s="33" t="s">
        <v>197</v>
      </c>
      <c r="I8" s="34" t="s">
        <v>198</v>
      </c>
      <c r="J8" s="33" t="s">
        <v>199</v>
      </c>
      <c r="K8" s="33" t="s">
        <v>200</v>
      </c>
      <c r="L8" s="33" t="s">
        <v>201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23</v>
      </c>
      <c r="D9" s="66">
        <v>4478</v>
      </c>
      <c r="E9" s="66">
        <v>0</v>
      </c>
      <c r="F9" s="66">
        <v>4478</v>
      </c>
      <c r="G9" s="66">
        <v>55859</v>
      </c>
      <c r="H9" s="66">
        <v>0</v>
      </c>
      <c r="I9" s="66">
        <v>55859</v>
      </c>
      <c r="J9" s="67">
        <v>38988</v>
      </c>
      <c r="K9" s="67">
        <v>0</v>
      </c>
      <c r="L9" s="67">
        <v>38988</v>
      </c>
      <c r="M9" s="168">
        <f>ROUND(G9*1000/D9,0)</f>
        <v>12474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6</v>
      </c>
      <c r="E10" s="68">
        <v>0</v>
      </c>
      <c r="F10" s="68">
        <v>6</v>
      </c>
      <c r="G10" s="68">
        <v>103</v>
      </c>
      <c r="H10" s="68">
        <v>0</v>
      </c>
      <c r="I10" s="68">
        <v>103</v>
      </c>
      <c r="J10" s="69">
        <v>103</v>
      </c>
      <c r="K10" s="69">
        <v>0</v>
      </c>
      <c r="L10" s="69">
        <v>103</v>
      </c>
      <c r="M10" s="171">
        <f>ROUND(G10*1000/D10,0)</f>
        <v>17167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4</v>
      </c>
      <c r="E11" s="68">
        <v>0</v>
      </c>
      <c r="F11" s="68">
        <v>4</v>
      </c>
      <c r="G11" s="68">
        <v>400</v>
      </c>
      <c r="H11" s="68">
        <v>0</v>
      </c>
      <c r="I11" s="68">
        <v>400</v>
      </c>
      <c r="J11" s="69">
        <v>400</v>
      </c>
      <c r="K11" s="69">
        <v>0</v>
      </c>
      <c r="L11" s="69">
        <v>400</v>
      </c>
      <c r="M11" s="171">
        <f t="shared" ref="M11:M21" si="0">ROUND(G11*1000/D11,0)</f>
        <v>100000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4</v>
      </c>
      <c r="E13" s="68">
        <v>0</v>
      </c>
      <c r="F13" s="68">
        <v>4</v>
      </c>
      <c r="G13" s="68">
        <v>251</v>
      </c>
      <c r="H13" s="68">
        <v>0</v>
      </c>
      <c r="I13" s="68">
        <v>251</v>
      </c>
      <c r="J13" s="69">
        <v>176</v>
      </c>
      <c r="K13" s="69">
        <v>0</v>
      </c>
      <c r="L13" s="69">
        <v>176</v>
      </c>
      <c r="M13" s="171">
        <f t="shared" si="0"/>
        <v>62750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10</v>
      </c>
      <c r="D14" s="68">
        <v>199</v>
      </c>
      <c r="E14" s="169">
        <v>0</v>
      </c>
      <c r="F14" s="68">
        <v>199</v>
      </c>
      <c r="G14" s="68">
        <v>65147</v>
      </c>
      <c r="H14" s="68">
        <v>0</v>
      </c>
      <c r="I14" s="68">
        <v>65147</v>
      </c>
      <c r="J14" s="69">
        <v>65147</v>
      </c>
      <c r="K14" s="69">
        <v>0</v>
      </c>
      <c r="L14" s="69">
        <v>65147</v>
      </c>
      <c r="M14" s="171">
        <f t="shared" si="0"/>
        <v>327372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100</v>
      </c>
      <c r="E15" s="68">
        <v>0</v>
      </c>
      <c r="F15" s="68">
        <v>100</v>
      </c>
      <c r="G15" s="68">
        <v>462</v>
      </c>
      <c r="H15" s="68">
        <v>0</v>
      </c>
      <c r="I15" s="68">
        <v>462</v>
      </c>
      <c r="J15" s="69">
        <v>323</v>
      </c>
      <c r="K15" s="69">
        <v>0</v>
      </c>
      <c r="L15" s="69">
        <v>323</v>
      </c>
      <c r="M15" s="171">
        <f t="shared" si="0"/>
        <v>4620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3</v>
      </c>
      <c r="E16" s="68">
        <v>0</v>
      </c>
      <c r="F16" s="68">
        <v>3</v>
      </c>
      <c r="G16" s="68">
        <v>724</v>
      </c>
      <c r="H16" s="68">
        <v>0</v>
      </c>
      <c r="I16" s="68">
        <v>724</v>
      </c>
      <c r="J16" s="69">
        <v>507</v>
      </c>
      <c r="K16" s="69">
        <v>0</v>
      </c>
      <c r="L16" s="69">
        <v>507</v>
      </c>
      <c r="M16" s="171">
        <f t="shared" si="0"/>
        <v>241333</v>
      </c>
    </row>
    <row r="17" spans="1:13" s="5" customFormat="1" ht="23.1" customHeight="1" x14ac:dyDescent="0.2">
      <c r="A17" s="38">
        <v>9</v>
      </c>
      <c r="B17" s="39" t="s">
        <v>164</v>
      </c>
      <c r="C17" s="68">
        <v>7</v>
      </c>
      <c r="D17" s="68">
        <v>44</v>
      </c>
      <c r="E17" s="68">
        <v>3</v>
      </c>
      <c r="F17" s="68">
        <v>41</v>
      </c>
      <c r="G17" s="68">
        <v>4757</v>
      </c>
      <c r="H17" s="68">
        <v>195</v>
      </c>
      <c r="I17" s="68">
        <v>4562</v>
      </c>
      <c r="J17" s="69">
        <v>4757</v>
      </c>
      <c r="K17" s="69">
        <v>195</v>
      </c>
      <c r="L17" s="69">
        <v>4562</v>
      </c>
      <c r="M17" s="171">
        <f t="shared" si="0"/>
        <v>108114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4</v>
      </c>
      <c r="D18" s="68">
        <v>360</v>
      </c>
      <c r="E18" s="68">
        <v>0</v>
      </c>
      <c r="F18" s="68">
        <v>360</v>
      </c>
      <c r="G18" s="68">
        <v>2610</v>
      </c>
      <c r="H18" s="68">
        <v>0</v>
      </c>
      <c r="I18" s="68">
        <v>2610</v>
      </c>
      <c r="J18" s="69">
        <v>2610</v>
      </c>
      <c r="K18" s="69">
        <v>0</v>
      </c>
      <c r="L18" s="69">
        <v>2610</v>
      </c>
      <c r="M18" s="171">
        <f t="shared" si="0"/>
        <v>7250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13</v>
      </c>
      <c r="D19" s="70">
        <v>701</v>
      </c>
      <c r="E19" s="70">
        <v>3</v>
      </c>
      <c r="F19" s="70">
        <v>698</v>
      </c>
      <c r="G19" s="70">
        <v>168266</v>
      </c>
      <c r="H19" s="70">
        <v>56</v>
      </c>
      <c r="I19" s="70">
        <v>168210</v>
      </c>
      <c r="J19" s="71">
        <v>167485</v>
      </c>
      <c r="K19" s="71">
        <v>56</v>
      </c>
      <c r="L19" s="71">
        <v>167429</v>
      </c>
      <c r="M19" s="171">
        <f t="shared" si="0"/>
        <v>240037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</v>
      </c>
      <c r="D20" s="70">
        <v>36</v>
      </c>
      <c r="E20" s="70">
        <v>0</v>
      </c>
      <c r="F20" s="70">
        <v>36</v>
      </c>
      <c r="G20" s="70">
        <v>33526</v>
      </c>
      <c r="H20" s="70">
        <v>0</v>
      </c>
      <c r="I20" s="70">
        <v>33526</v>
      </c>
      <c r="J20" s="71">
        <v>33526</v>
      </c>
      <c r="K20" s="71">
        <v>0</v>
      </c>
      <c r="L20" s="71">
        <v>33526</v>
      </c>
      <c r="M20" s="171">
        <f t="shared" si="0"/>
        <v>931278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35</v>
      </c>
      <c r="E21" s="70">
        <v>0</v>
      </c>
      <c r="F21" s="70">
        <v>35</v>
      </c>
      <c r="G21" s="70">
        <v>10278</v>
      </c>
      <c r="H21" s="70">
        <v>0</v>
      </c>
      <c r="I21" s="70">
        <v>10278</v>
      </c>
      <c r="J21" s="71">
        <v>10278</v>
      </c>
      <c r="K21" s="71">
        <v>0</v>
      </c>
      <c r="L21" s="71">
        <v>10278</v>
      </c>
      <c r="M21" s="171">
        <f t="shared" si="0"/>
        <v>293657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4</v>
      </c>
      <c r="E22" s="72">
        <v>0</v>
      </c>
      <c r="F22" s="72">
        <v>4</v>
      </c>
      <c r="G22" s="72">
        <v>148</v>
      </c>
      <c r="H22" s="72">
        <v>0</v>
      </c>
      <c r="I22" s="72">
        <v>148</v>
      </c>
      <c r="J22" s="73">
        <v>104</v>
      </c>
      <c r="K22" s="73">
        <v>0</v>
      </c>
      <c r="L22" s="73">
        <v>104</v>
      </c>
      <c r="M22" s="176">
        <f>ROUND(G22*1000/D22,0)</f>
        <v>37000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64</v>
      </c>
      <c r="D23" s="177">
        <f t="shared" ref="D23:L23" si="1">SUM(D9:D22)</f>
        <v>5974</v>
      </c>
      <c r="E23" s="177">
        <f t="shared" si="1"/>
        <v>6</v>
      </c>
      <c r="F23" s="177">
        <f t="shared" si="1"/>
        <v>5968</v>
      </c>
      <c r="G23" s="177">
        <f t="shared" si="1"/>
        <v>342531</v>
      </c>
      <c r="H23" s="177">
        <f t="shared" si="1"/>
        <v>251</v>
      </c>
      <c r="I23" s="177">
        <f t="shared" si="1"/>
        <v>342280</v>
      </c>
      <c r="J23" s="177">
        <f t="shared" si="1"/>
        <v>324404</v>
      </c>
      <c r="K23" s="177">
        <f t="shared" si="1"/>
        <v>251</v>
      </c>
      <c r="L23" s="177">
        <f t="shared" si="1"/>
        <v>324153</v>
      </c>
      <c r="M23" s="176">
        <f>ROUND(G23*1000/D23,0)</f>
        <v>57337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10</v>
      </c>
      <c r="E25" s="68">
        <v>0</v>
      </c>
      <c r="F25" s="68">
        <v>10</v>
      </c>
      <c r="G25" s="68">
        <v>2129</v>
      </c>
      <c r="H25" s="68">
        <v>0</v>
      </c>
      <c r="I25" s="68">
        <v>2129</v>
      </c>
      <c r="J25" s="69">
        <v>2129</v>
      </c>
      <c r="K25" s="69">
        <v>0</v>
      </c>
      <c r="L25" s="69">
        <v>2129</v>
      </c>
      <c r="M25" s="171">
        <f>ROUND(G25*1000/D25,0)</f>
        <v>212900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1</v>
      </c>
      <c r="E26" s="68">
        <v>0</v>
      </c>
      <c r="F26" s="68">
        <v>1</v>
      </c>
      <c r="G26" s="68">
        <v>13</v>
      </c>
      <c r="H26" s="68">
        <v>0</v>
      </c>
      <c r="I26" s="68">
        <v>13</v>
      </c>
      <c r="J26" s="69">
        <v>13</v>
      </c>
      <c r="K26" s="69">
        <v>0</v>
      </c>
      <c r="L26" s="69">
        <v>13</v>
      </c>
      <c r="M26" s="171">
        <f>ROUND(G26*1000/D26,0)</f>
        <v>13000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3</v>
      </c>
      <c r="D27" s="68">
        <v>3</v>
      </c>
      <c r="E27" s="68">
        <v>0</v>
      </c>
      <c r="F27" s="68">
        <v>3</v>
      </c>
      <c r="G27" s="68">
        <v>123</v>
      </c>
      <c r="H27" s="68">
        <v>0</v>
      </c>
      <c r="I27" s="68">
        <v>123</v>
      </c>
      <c r="J27" s="69">
        <v>123</v>
      </c>
      <c r="K27" s="69">
        <v>0</v>
      </c>
      <c r="L27" s="69">
        <v>123</v>
      </c>
      <c r="M27" s="171">
        <f>ROUND(G27*1000/D27,0)</f>
        <v>41000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9">
        <v>0</v>
      </c>
      <c r="K28" s="69">
        <v>0</v>
      </c>
      <c r="L28" s="69">
        <v>0</v>
      </c>
      <c r="M28" s="171" t="s">
        <v>275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9">
        <v>0</v>
      </c>
      <c r="K29" s="69">
        <v>0</v>
      </c>
      <c r="L29" s="69">
        <v>0</v>
      </c>
      <c r="M29" s="171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9">
        <v>0</v>
      </c>
      <c r="K30" s="69">
        <v>0</v>
      </c>
      <c r="L30" s="69">
        <v>0</v>
      </c>
      <c r="M30" s="171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7</v>
      </c>
      <c r="E31" s="68">
        <v>0</v>
      </c>
      <c r="F31" s="68">
        <v>7</v>
      </c>
      <c r="G31" s="68">
        <v>4106</v>
      </c>
      <c r="H31" s="68">
        <v>0</v>
      </c>
      <c r="I31" s="68">
        <v>4106</v>
      </c>
      <c r="J31" s="69">
        <v>3783</v>
      </c>
      <c r="K31" s="69">
        <v>0</v>
      </c>
      <c r="L31" s="69">
        <v>3783</v>
      </c>
      <c r="M31" s="171">
        <f t="shared" ref="M31:M36" si="2">ROUND(G31*1000/D31,0)</f>
        <v>586571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3</v>
      </c>
      <c r="E32" s="68">
        <v>0</v>
      </c>
      <c r="F32" s="68">
        <v>3</v>
      </c>
      <c r="G32" s="68">
        <v>53</v>
      </c>
      <c r="H32" s="68">
        <v>0</v>
      </c>
      <c r="I32" s="68">
        <v>53</v>
      </c>
      <c r="J32" s="69">
        <v>53</v>
      </c>
      <c r="K32" s="69">
        <v>0</v>
      </c>
      <c r="L32" s="69">
        <v>53</v>
      </c>
      <c r="M32" s="171">
        <f t="shared" si="2"/>
        <v>17667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4</v>
      </c>
      <c r="D33" s="68">
        <v>299</v>
      </c>
      <c r="E33" s="68">
        <v>17</v>
      </c>
      <c r="F33" s="68">
        <v>282</v>
      </c>
      <c r="G33" s="68">
        <v>67179</v>
      </c>
      <c r="H33" s="68">
        <v>98</v>
      </c>
      <c r="I33" s="68">
        <v>67081</v>
      </c>
      <c r="J33" s="69">
        <v>67167</v>
      </c>
      <c r="K33" s="69">
        <v>98</v>
      </c>
      <c r="L33" s="69">
        <v>67069</v>
      </c>
      <c r="M33" s="171">
        <f t="shared" si="2"/>
        <v>224679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30</v>
      </c>
      <c r="E34" s="72">
        <v>0</v>
      </c>
      <c r="F34" s="72">
        <v>30</v>
      </c>
      <c r="G34" s="72">
        <v>12967</v>
      </c>
      <c r="H34" s="72">
        <v>0</v>
      </c>
      <c r="I34" s="72">
        <v>12967</v>
      </c>
      <c r="J34" s="73">
        <v>12552</v>
      </c>
      <c r="K34" s="73">
        <v>0</v>
      </c>
      <c r="L34" s="73">
        <v>12552</v>
      </c>
      <c r="M34" s="176">
        <f t="shared" si="2"/>
        <v>432233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7</v>
      </c>
      <c r="D35" s="177">
        <f t="shared" ref="D35:L35" si="3">SUM(D24:D34)</f>
        <v>353</v>
      </c>
      <c r="E35" s="177">
        <f t="shared" si="3"/>
        <v>17</v>
      </c>
      <c r="F35" s="177">
        <f t="shared" si="3"/>
        <v>336</v>
      </c>
      <c r="G35" s="177">
        <f t="shared" si="3"/>
        <v>86570</v>
      </c>
      <c r="H35" s="177">
        <f t="shared" si="3"/>
        <v>98</v>
      </c>
      <c r="I35" s="177">
        <f t="shared" si="3"/>
        <v>86472</v>
      </c>
      <c r="J35" s="177">
        <f t="shared" si="3"/>
        <v>85820</v>
      </c>
      <c r="K35" s="177">
        <f t="shared" si="3"/>
        <v>98</v>
      </c>
      <c r="L35" s="177">
        <f t="shared" si="3"/>
        <v>85722</v>
      </c>
      <c r="M35" s="178">
        <f t="shared" si="2"/>
        <v>245241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71</v>
      </c>
      <c r="D36" s="179">
        <f t="shared" ref="D36:L36" si="4">SUM(D23,D35)</f>
        <v>6327</v>
      </c>
      <c r="E36" s="179">
        <f t="shared" si="4"/>
        <v>23</v>
      </c>
      <c r="F36" s="179">
        <f t="shared" si="4"/>
        <v>6304</v>
      </c>
      <c r="G36" s="179">
        <f t="shared" si="4"/>
        <v>429101</v>
      </c>
      <c r="H36" s="179">
        <f t="shared" si="4"/>
        <v>349</v>
      </c>
      <c r="I36" s="179">
        <f t="shared" si="4"/>
        <v>428752</v>
      </c>
      <c r="J36" s="179">
        <f t="shared" si="4"/>
        <v>410224</v>
      </c>
      <c r="K36" s="179">
        <f t="shared" si="4"/>
        <v>349</v>
      </c>
      <c r="L36" s="179">
        <f t="shared" si="4"/>
        <v>409875</v>
      </c>
      <c r="M36" s="180">
        <f t="shared" si="2"/>
        <v>67821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202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204</v>
      </c>
      <c r="K7" s="29" t="s">
        <v>205</v>
      </c>
      <c r="L7" s="29" t="s">
        <v>206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59</v>
      </c>
      <c r="D8" s="33" t="s">
        <v>60</v>
      </c>
      <c r="E8" s="33" t="s">
        <v>61</v>
      </c>
      <c r="F8" s="34" t="s">
        <v>62</v>
      </c>
      <c r="G8" s="33" t="s">
        <v>63</v>
      </c>
      <c r="H8" s="33" t="s">
        <v>64</v>
      </c>
      <c r="I8" s="34" t="s">
        <v>65</v>
      </c>
      <c r="J8" s="33" t="s">
        <v>66</v>
      </c>
      <c r="K8" s="33" t="s">
        <v>67</v>
      </c>
      <c r="L8" s="33" t="s">
        <v>68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85649</v>
      </c>
      <c r="D9" s="66">
        <v>138504</v>
      </c>
      <c r="E9" s="66">
        <v>15381</v>
      </c>
      <c r="F9" s="66">
        <v>123123</v>
      </c>
      <c r="G9" s="66">
        <v>13491</v>
      </c>
      <c r="H9" s="66">
        <v>880</v>
      </c>
      <c r="I9" s="66">
        <v>12611</v>
      </c>
      <c r="J9" s="67">
        <v>13479</v>
      </c>
      <c r="K9" s="67">
        <v>868</v>
      </c>
      <c r="L9" s="67">
        <v>12611</v>
      </c>
      <c r="M9" s="168">
        <f>ROUND(G9*1000/D9,0)</f>
        <v>97</v>
      </c>
    </row>
    <row r="10" spans="1:13" s="5" customFormat="1" ht="23.1" customHeight="1" x14ac:dyDescent="0.2">
      <c r="A10" s="38">
        <v>2</v>
      </c>
      <c r="B10" s="39" t="s">
        <v>157</v>
      </c>
      <c r="C10" s="68">
        <v>4951</v>
      </c>
      <c r="D10" s="68">
        <v>24740</v>
      </c>
      <c r="E10" s="68">
        <v>6910</v>
      </c>
      <c r="F10" s="68">
        <v>17830</v>
      </c>
      <c r="G10" s="68">
        <v>1727</v>
      </c>
      <c r="H10" s="68">
        <v>331</v>
      </c>
      <c r="I10" s="68">
        <v>1396</v>
      </c>
      <c r="J10" s="69">
        <v>1727</v>
      </c>
      <c r="K10" s="69">
        <v>331</v>
      </c>
      <c r="L10" s="69">
        <v>1396</v>
      </c>
      <c r="M10" s="171">
        <f>ROUND(G10*1000/D10,0)</f>
        <v>70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2263837</v>
      </c>
      <c r="D11" s="68">
        <v>139684</v>
      </c>
      <c r="E11" s="68">
        <v>25841</v>
      </c>
      <c r="F11" s="68">
        <v>113843</v>
      </c>
      <c r="G11" s="68">
        <v>5323</v>
      </c>
      <c r="H11" s="68">
        <v>538</v>
      </c>
      <c r="I11" s="68">
        <v>4785</v>
      </c>
      <c r="J11" s="69">
        <v>4520</v>
      </c>
      <c r="K11" s="69">
        <v>291</v>
      </c>
      <c r="L11" s="69">
        <v>4229</v>
      </c>
      <c r="M11" s="171">
        <f t="shared" ref="M11:M21" si="0">ROUND(G11*1000/D11,0)</f>
        <v>38</v>
      </c>
    </row>
    <row r="12" spans="1:13" s="5" customFormat="1" ht="23.1" customHeight="1" x14ac:dyDescent="0.2">
      <c r="A12" s="38">
        <v>4</v>
      </c>
      <c r="B12" s="39" t="s">
        <v>159</v>
      </c>
      <c r="C12" s="68">
        <v>77477</v>
      </c>
      <c r="D12" s="68">
        <v>131874</v>
      </c>
      <c r="E12" s="68">
        <v>5047</v>
      </c>
      <c r="F12" s="68">
        <v>126827</v>
      </c>
      <c r="G12" s="68">
        <v>41174</v>
      </c>
      <c r="H12" s="68">
        <v>262</v>
      </c>
      <c r="I12" s="68">
        <v>40912</v>
      </c>
      <c r="J12" s="69">
        <v>35658</v>
      </c>
      <c r="K12" s="69">
        <v>216</v>
      </c>
      <c r="L12" s="69">
        <v>35442</v>
      </c>
      <c r="M12" s="171">
        <f t="shared" si="0"/>
        <v>312</v>
      </c>
    </row>
    <row r="13" spans="1:13" s="5" customFormat="1" ht="23.1" customHeight="1" x14ac:dyDescent="0.2">
      <c r="A13" s="38">
        <v>5</v>
      </c>
      <c r="B13" s="39" t="s">
        <v>160</v>
      </c>
      <c r="C13" s="68">
        <v>6831</v>
      </c>
      <c r="D13" s="68">
        <v>12982</v>
      </c>
      <c r="E13" s="68">
        <v>629</v>
      </c>
      <c r="F13" s="68">
        <v>12353</v>
      </c>
      <c r="G13" s="68">
        <v>80</v>
      </c>
      <c r="H13" s="68">
        <v>4</v>
      </c>
      <c r="I13" s="68">
        <v>76</v>
      </c>
      <c r="J13" s="69">
        <v>80</v>
      </c>
      <c r="K13" s="69">
        <v>4</v>
      </c>
      <c r="L13" s="69">
        <v>76</v>
      </c>
      <c r="M13" s="171">
        <f t="shared" si="0"/>
        <v>6</v>
      </c>
    </row>
    <row r="14" spans="1:13" s="5" customFormat="1" ht="23.1" customHeight="1" x14ac:dyDescent="0.2">
      <c r="A14" s="38">
        <v>6</v>
      </c>
      <c r="B14" s="39" t="s">
        <v>161</v>
      </c>
      <c r="C14" s="68">
        <v>3617104</v>
      </c>
      <c r="D14" s="68">
        <v>860954</v>
      </c>
      <c r="E14" s="68">
        <v>4420</v>
      </c>
      <c r="F14" s="68">
        <v>856534</v>
      </c>
      <c r="G14" s="68">
        <v>37189</v>
      </c>
      <c r="H14" s="68">
        <v>233</v>
      </c>
      <c r="I14" s="68">
        <v>36956</v>
      </c>
      <c r="J14" s="69">
        <v>28671</v>
      </c>
      <c r="K14" s="69">
        <v>233</v>
      </c>
      <c r="L14" s="69">
        <v>28438</v>
      </c>
      <c r="M14" s="171">
        <f t="shared" si="0"/>
        <v>43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218706</v>
      </c>
      <c r="D15" s="68">
        <v>86511</v>
      </c>
      <c r="E15" s="68">
        <v>25645</v>
      </c>
      <c r="F15" s="68">
        <v>60866</v>
      </c>
      <c r="G15" s="68">
        <v>5753</v>
      </c>
      <c r="H15" s="68">
        <v>1261</v>
      </c>
      <c r="I15" s="68">
        <v>4492</v>
      </c>
      <c r="J15" s="69">
        <v>5753</v>
      </c>
      <c r="K15" s="69">
        <v>1261</v>
      </c>
      <c r="L15" s="69">
        <v>4492</v>
      </c>
      <c r="M15" s="171">
        <f t="shared" si="0"/>
        <v>67</v>
      </c>
    </row>
    <row r="16" spans="1:13" s="5" customFormat="1" ht="23.1" customHeight="1" x14ac:dyDescent="0.2">
      <c r="A16" s="38">
        <v>8</v>
      </c>
      <c r="B16" s="39" t="s">
        <v>163</v>
      </c>
      <c r="C16" s="68">
        <v>229688</v>
      </c>
      <c r="D16" s="68">
        <v>55078</v>
      </c>
      <c r="E16" s="68">
        <v>9530</v>
      </c>
      <c r="F16" s="68">
        <v>45548</v>
      </c>
      <c r="G16" s="68">
        <v>62699</v>
      </c>
      <c r="H16" s="68">
        <v>167</v>
      </c>
      <c r="I16" s="68">
        <v>62532</v>
      </c>
      <c r="J16" s="69">
        <v>41475</v>
      </c>
      <c r="K16" s="69">
        <v>167</v>
      </c>
      <c r="L16" s="69">
        <v>41308</v>
      </c>
      <c r="M16" s="171">
        <f t="shared" si="0"/>
        <v>1138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37094</v>
      </c>
      <c r="D17" s="68">
        <v>86601</v>
      </c>
      <c r="E17" s="68">
        <v>10897</v>
      </c>
      <c r="F17" s="68">
        <v>75704</v>
      </c>
      <c r="G17" s="68">
        <v>101869</v>
      </c>
      <c r="H17" s="68">
        <v>753</v>
      </c>
      <c r="I17" s="68">
        <v>101116</v>
      </c>
      <c r="J17" s="69">
        <v>71027</v>
      </c>
      <c r="K17" s="69">
        <v>591</v>
      </c>
      <c r="L17" s="69">
        <v>70436</v>
      </c>
      <c r="M17" s="171">
        <f t="shared" si="0"/>
        <v>1176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122139</v>
      </c>
      <c r="D18" s="68">
        <v>50660</v>
      </c>
      <c r="E18" s="68">
        <v>3570</v>
      </c>
      <c r="F18" s="68">
        <v>47090</v>
      </c>
      <c r="G18" s="68">
        <v>7916</v>
      </c>
      <c r="H18" s="68">
        <v>71</v>
      </c>
      <c r="I18" s="68">
        <v>7845</v>
      </c>
      <c r="J18" s="69">
        <v>7916</v>
      </c>
      <c r="K18" s="69">
        <v>71</v>
      </c>
      <c r="L18" s="69">
        <v>7845</v>
      </c>
      <c r="M18" s="171">
        <f t="shared" si="0"/>
        <v>156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3638</v>
      </c>
      <c r="D19" s="70">
        <v>1071953</v>
      </c>
      <c r="E19" s="70">
        <v>2386</v>
      </c>
      <c r="F19" s="70">
        <v>1069567</v>
      </c>
      <c r="G19" s="70">
        <v>25167</v>
      </c>
      <c r="H19" s="70">
        <v>68</v>
      </c>
      <c r="I19" s="70">
        <v>25099</v>
      </c>
      <c r="J19" s="71">
        <v>25167</v>
      </c>
      <c r="K19" s="71">
        <v>68</v>
      </c>
      <c r="L19" s="71">
        <v>25099</v>
      </c>
      <c r="M19" s="171">
        <f t="shared" si="0"/>
        <v>23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151673</v>
      </c>
      <c r="D20" s="70">
        <v>10339</v>
      </c>
      <c r="E20" s="70">
        <v>0</v>
      </c>
      <c r="F20" s="70">
        <v>10339</v>
      </c>
      <c r="G20" s="70">
        <v>284</v>
      </c>
      <c r="H20" s="70">
        <v>0</v>
      </c>
      <c r="I20" s="70">
        <v>284</v>
      </c>
      <c r="J20" s="71">
        <v>284</v>
      </c>
      <c r="K20" s="71">
        <v>0</v>
      </c>
      <c r="L20" s="71">
        <v>284</v>
      </c>
      <c r="M20" s="171">
        <f t="shared" si="0"/>
        <v>27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12260</v>
      </c>
      <c r="D21" s="70">
        <v>71500</v>
      </c>
      <c r="E21" s="70">
        <v>2966</v>
      </c>
      <c r="F21" s="70">
        <v>68534</v>
      </c>
      <c r="G21" s="70">
        <v>1388</v>
      </c>
      <c r="H21" s="70">
        <v>58</v>
      </c>
      <c r="I21" s="70">
        <v>1330</v>
      </c>
      <c r="J21" s="71">
        <v>1351</v>
      </c>
      <c r="K21" s="71">
        <v>58</v>
      </c>
      <c r="L21" s="71">
        <v>1293</v>
      </c>
      <c r="M21" s="171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60153</v>
      </c>
      <c r="D22" s="72">
        <v>2504</v>
      </c>
      <c r="E22" s="72">
        <v>0</v>
      </c>
      <c r="F22" s="72">
        <v>2504</v>
      </c>
      <c r="G22" s="72">
        <v>8368</v>
      </c>
      <c r="H22" s="72">
        <v>0</v>
      </c>
      <c r="I22" s="72">
        <v>8368</v>
      </c>
      <c r="J22" s="73">
        <v>5265</v>
      </c>
      <c r="K22" s="73">
        <v>0</v>
      </c>
      <c r="L22" s="73">
        <v>5265</v>
      </c>
      <c r="M22" s="176">
        <f>ROUND(G22*1000/D22,0)</f>
        <v>3342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6891200</v>
      </c>
      <c r="D23" s="177">
        <f t="shared" ref="D23:L23" si="1">SUM(D9:D22)</f>
        <v>2743884</v>
      </c>
      <c r="E23" s="177">
        <f t="shared" si="1"/>
        <v>113222</v>
      </c>
      <c r="F23" s="177">
        <f t="shared" si="1"/>
        <v>2630662</v>
      </c>
      <c r="G23" s="177">
        <f t="shared" si="1"/>
        <v>312428</v>
      </c>
      <c r="H23" s="177">
        <f t="shared" si="1"/>
        <v>4626</v>
      </c>
      <c r="I23" s="177">
        <f t="shared" si="1"/>
        <v>307802</v>
      </c>
      <c r="J23" s="177">
        <f t="shared" si="1"/>
        <v>242373</v>
      </c>
      <c r="K23" s="177">
        <f t="shared" si="1"/>
        <v>4159</v>
      </c>
      <c r="L23" s="177">
        <f t="shared" si="1"/>
        <v>238214</v>
      </c>
      <c r="M23" s="176">
        <f>ROUND(G23*1000/D23,0)</f>
        <v>114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37861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188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2096</v>
      </c>
      <c r="E26" s="68">
        <v>1437</v>
      </c>
      <c r="F26" s="68">
        <v>659</v>
      </c>
      <c r="G26" s="68">
        <v>31</v>
      </c>
      <c r="H26" s="68">
        <v>21</v>
      </c>
      <c r="I26" s="68">
        <v>10</v>
      </c>
      <c r="J26" s="69">
        <v>31</v>
      </c>
      <c r="K26" s="69">
        <v>21</v>
      </c>
      <c r="L26" s="69">
        <v>10</v>
      </c>
      <c r="M26" s="171">
        <f t="shared" ref="M26:M31" si="2">ROUND(G26*1000/D26,0)</f>
        <v>15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1920</v>
      </c>
      <c r="D27" s="68">
        <v>33410</v>
      </c>
      <c r="E27" s="68">
        <v>3231</v>
      </c>
      <c r="F27" s="68">
        <v>30179</v>
      </c>
      <c r="G27" s="68">
        <v>740</v>
      </c>
      <c r="H27" s="68">
        <v>31</v>
      </c>
      <c r="I27" s="68">
        <v>709</v>
      </c>
      <c r="J27" s="69">
        <v>740</v>
      </c>
      <c r="K27" s="69">
        <v>31</v>
      </c>
      <c r="L27" s="69">
        <v>709</v>
      </c>
      <c r="M27" s="171">
        <f t="shared" si="2"/>
        <v>22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95668</v>
      </c>
      <c r="D28" s="68">
        <v>2849</v>
      </c>
      <c r="E28" s="68">
        <v>0</v>
      </c>
      <c r="F28" s="68">
        <v>2849</v>
      </c>
      <c r="G28" s="68">
        <v>71</v>
      </c>
      <c r="H28" s="68">
        <v>0</v>
      </c>
      <c r="I28" s="68">
        <v>71</v>
      </c>
      <c r="J28" s="69">
        <v>71</v>
      </c>
      <c r="K28" s="69">
        <v>0</v>
      </c>
      <c r="L28" s="69">
        <v>71</v>
      </c>
      <c r="M28" s="171">
        <f t="shared" si="2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836</v>
      </c>
      <c r="E29" s="68">
        <v>112</v>
      </c>
      <c r="F29" s="68">
        <v>724</v>
      </c>
      <c r="G29" s="68">
        <v>2</v>
      </c>
      <c r="H29" s="68">
        <v>0</v>
      </c>
      <c r="I29" s="68">
        <v>2</v>
      </c>
      <c r="J29" s="69">
        <v>2</v>
      </c>
      <c r="K29" s="69">
        <v>0</v>
      </c>
      <c r="L29" s="69">
        <v>2</v>
      </c>
      <c r="M29" s="171">
        <f t="shared" si="2"/>
        <v>2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471474</v>
      </c>
      <c r="D30" s="68">
        <v>1430</v>
      </c>
      <c r="E30" s="68">
        <v>0</v>
      </c>
      <c r="F30" s="68">
        <v>1430</v>
      </c>
      <c r="G30" s="68">
        <v>22</v>
      </c>
      <c r="H30" s="68">
        <v>0</v>
      </c>
      <c r="I30" s="68">
        <v>22</v>
      </c>
      <c r="J30" s="69">
        <v>22</v>
      </c>
      <c r="K30" s="69">
        <v>0</v>
      </c>
      <c r="L30" s="69">
        <v>22</v>
      </c>
      <c r="M30" s="171">
        <f t="shared" si="2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225494</v>
      </c>
      <c r="D31" s="68">
        <v>20588</v>
      </c>
      <c r="E31" s="68">
        <v>368</v>
      </c>
      <c r="F31" s="68">
        <v>20220</v>
      </c>
      <c r="G31" s="68">
        <v>2225</v>
      </c>
      <c r="H31" s="68">
        <v>11</v>
      </c>
      <c r="I31" s="68">
        <v>2214</v>
      </c>
      <c r="J31" s="69">
        <v>2225</v>
      </c>
      <c r="K31" s="69">
        <v>11</v>
      </c>
      <c r="L31" s="69">
        <v>2214</v>
      </c>
      <c r="M31" s="171">
        <f t="shared" si="2"/>
        <v>108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9">
        <v>0</v>
      </c>
      <c r="K32" s="69">
        <v>0</v>
      </c>
      <c r="L32" s="69">
        <v>0</v>
      </c>
      <c r="M32" s="171" t="s">
        <v>275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25686</v>
      </c>
      <c r="D33" s="68">
        <v>252396</v>
      </c>
      <c r="E33" s="68">
        <v>10084</v>
      </c>
      <c r="F33" s="68">
        <v>242312</v>
      </c>
      <c r="G33" s="68">
        <v>3533</v>
      </c>
      <c r="H33" s="68">
        <v>141</v>
      </c>
      <c r="I33" s="68">
        <v>3392</v>
      </c>
      <c r="J33" s="69">
        <v>3533</v>
      </c>
      <c r="K33" s="69">
        <v>141</v>
      </c>
      <c r="L33" s="69">
        <v>3392</v>
      </c>
      <c r="M33" s="171">
        <f>ROUND(G33*1000/D33,0)</f>
        <v>14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10309</v>
      </c>
      <c r="D34" s="72">
        <v>20580</v>
      </c>
      <c r="E34" s="72">
        <v>616</v>
      </c>
      <c r="F34" s="72">
        <v>19964</v>
      </c>
      <c r="G34" s="72">
        <v>836</v>
      </c>
      <c r="H34" s="72">
        <v>11</v>
      </c>
      <c r="I34" s="72">
        <v>825</v>
      </c>
      <c r="J34" s="73">
        <v>836</v>
      </c>
      <c r="K34" s="73">
        <v>11</v>
      </c>
      <c r="L34" s="73">
        <v>825</v>
      </c>
      <c r="M34" s="176">
        <f>ROUND(G34*1000/D34,0)</f>
        <v>41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868600</v>
      </c>
      <c r="D35" s="177">
        <f t="shared" ref="D35:L35" si="3">SUM(D24:D34)</f>
        <v>334185</v>
      </c>
      <c r="E35" s="177">
        <f t="shared" si="3"/>
        <v>15848</v>
      </c>
      <c r="F35" s="177">
        <f t="shared" si="3"/>
        <v>318337</v>
      </c>
      <c r="G35" s="177">
        <f t="shared" si="3"/>
        <v>7460</v>
      </c>
      <c r="H35" s="177">
        <f t="shared" si="3"/>
        <v>215</v>
      </c>
      <c r="I35" s="177">
        <f t="shared" si="3"/>
        <v>7245</v>
      </c>
      <c r="J35" s="177">
        <f t="shared" si="3"/>
        <v>7460</v>
      </c>
      <c r="K35" s="177">
        <f t="shared" si="3"/>
        <v>215</v>
      </c>
      <c r="L35" s="177">
        <f t="shared" si="3"/>
        <v>7245</v>
      </c>
      <c r="M35" s="178">
        <f>ROUND(G35*1000/D35,0)</f>
        <v>22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7759800</v>
      </c>
      <c r="D36" s="179">
        <f t="shared" ref="D36:L36" si="4">SUM(D23,D35)</f>
        <v>3078069</v>
      </c>
      <c r="E36" s="179">
        <f t="shared" si="4"/>
        <v>129070</v>
      </c>
      <c r="F36" s="179">
        <f t="shared" si="4"/>
        <v>2948999</v>
      </c>
      <c r="G36" s="179">
        <f t="shared" si="4"/>
        <v>319888</v>
      </c>
      <c r="H36" s="179">
        <f t="shared" si="4"/>
        <v>4841</v>
      </c>
      <c r="I36" s="179">
        <f t="shared" si="4"/>
        <v>315047</v>
      </c>
      <c r="J36" s="179">
        <f t="shared" si="4"/>
        <v>249833</v>
      </c>
      <c r="K36" s="179">
        <f t="shared" si="4"/>
        <v>4374</v>
      </c>
      <c r="L36" s="179">
        <f t="shared" si="4"/>
        <v>245459</v>
      </c>
      <c r="M36" s="180">
        <f>ROUND(G36*1000/D36,0)</f>
        <v>104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179</v>
      </c>
      <c r="M3" s="10" t="s">
        <v>180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69</v>
      </c>
      <c r="D8" s="33" t="s">
        <v>70</v>
      </c>
      <c r="E8" s="33" t="s">
        <v>71</v>
      </c>
      <c r="F8" s="34" t="s">
        <v>72</v>
      </c>
      <c r="G8" s="33" t="s">
        <v>73</v>
      </c>
      <c r="H8" s="33" t="s">
        <v>74</v>
      </c>
      <c r="I8" s="34" t="s">
        <v>75</v>
      </c>
      <c r="J8" s="33" t="s">
        <v>76</v>
      </c>
      <c r="K8" s="33" t="s">
        <v>77</v>
      </c>
      <c r="L8" s="33" t="s">
        <v>78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3616615</v>
      </c>
      <c r="D9" s="66">
        <v>61621273</v>
      </c>
      <c r="E9" s="66">
        <v>4922855</v>
      </c>
      <c r="F9" s="66">
        <v>56698418</v>
      </c>
      <c r="G9" s="66">
        <v>1381347</v>
      </c>
      <c r="H9" s="66">
        <v>119695</v>
      </c>
      <c r="I9" s="66">
        <v>1261652</v>
      </c>
      <c r="J9" s="67">
        <v>1381347</v>
      </c>
      <c r="K9" s="67">
        <v>119695</v>
      </c>
      <c r="L9" s="67">
        <v>1261652</v>
      </c>
      <c r="M9" s="168">
        <f>ROUND(G9*1000*1000/D9,0)</f>
        <v>22417</v>
      </c>
    </row>
    <row r="10" spans="1:13" s="5" customFormat="1" ht="23.1" customHeight="1" x14ac:dyDescent="0.2">
      <c r="A10" s="38">
        <v>2</v>
      </c>
      <c r="B10" s="39" t="s">
        <v>157</v>
      </c>
      <c r="C10" s="68">
        <v>2268800</v>
      </c>
      <c r="D10" s="68">
        <v>45767515</v>
      </c>
      <c r="E10" s="68">
        <v>2821255</v>
      </c>
      <c r="F10" s="68">
        <v>42946260</v>
      </c>
      <c r="G10" s="68">
        <v>1087616</v>
      </c>
      <c r="H10" s="68">
        <v>66669</v>
      </c>
      <c r="I10" s="68">
        <v>1020947</v>
      </c>
      <c r="J10" s="69">
        <v>1087616</v>
      </c>
      <c r="K10" s="69">
        <v>66669</v>
      </c>
      <c r="L10" s="69">
        <v>1020947</v>
      </c>
      <c r="M10" s="171">
        <f>ROUND(G10*1000*1000/D10,0)</f>
        <v>23764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3969880</v>
      </c>
      <c r="D11" s="68">
        <v>51223967</v>
      </c>
      <c r="E11" s="68">
        <v>2605982</v>
      </c>
      <c r="F11" s="68">
        <v>48617985</v>
      </c>
      <c r="G11" s="68">
        <v>1099821</v>
      </c>
      <c r="H11" s="68">
        <v>60506</v>
      </c>
      <c r="I11" s="68">
        <v>1039315</v>
      </c>
      <c r="J11" s="69">
        <v>1099821</v>
      </c>
      <c r="K11" s="69">
        <v>60506</v>
      </c>
      <c r="L11" s="69">
        <v>1039315</v>
      </c>
      <c r="M11" s="171">
        <f t="shared" ref="M11:M20" si="0">ROUND(G11*1000*1000/D11,0)</f>
        <v>21471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2830339</v>
      </c>
      <c r="D12" s="68">
        <v>77148584</v>
      </c>
      <c r="E12" s="68">
        <v>3939574</v>
      </c>
      <c r="F12" s="68">
        <v>73209010</v>
      </c>
      <c r="G12" s="68">
        <v>1812397</v>
      </c>
      <c r="H12" s="68">
        <v>90449</v>
      </c>
      <c r="I12" s="68">
        <v>1721948</v>
      </c>
      <c r="J12" s="69">
        <v>1812397</v>
      </c>
      <c r="K12" s="69">
        <v>90449</v>
      </c>
      <c r="L12" s="69">
        <v>1721948</v>
      </c>
      <c r="M12" s="171">
        <f t="shared" si="0"/>
        <v>23492</v>
      </c>
    </row>
    <row r="13" spans="1:13" s="5" customFormat="1" ht="23.1" customHeight="1" x14ac:dyDescent="0.2">
      <c r="A13" s="38">
        <v>5</v>
      </c>
      <c r="B13" s="39" t="s">
        <v>160</v>
      </c>
      <c r="C13" s="68">
        <v>9968287</v>
      </c>
      <c r="D13" s="68">
        <v>100012172</v>
      </c>
      <c r="E13" s="68">
        <v>3834620</v>
      </c>
      <c r="F13" s="68">
        <v>96177552</v>
      </c>
      <c r="G13" s="68">
        <v>3202298</v>
      </c>
      <c r="H13" s="68">
        <v>118406</v>
      </c>
      <c r="I13" s="68">
        <v>3083892</v>
      </c>
      <c r="J13" s="69">
        <v>3202298</v>
      </c>
      <c r="K13" s="69">
        <v>118406</v>
      </c>
      <c r="L13" s="69">
        <v>3083892</v>
      </c>
      <c r="M13" s="171">
        <f t="shared" si="0"/>
        <v>32019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14693929</v>
      </c>
      <c r="D14" s="68">
        <v>106895181</v>
      </c>
      <c r="E14" s="68">
        <v>8459007</v>
      </c>
      <c r="F14" s="68">
        <v>98436174</v>
      </c>
      <c r="G14" s="68">
        <v>2118374</v>
      </c>
      <c r="H14" s="68">
        <v>150989</v>
      </c>
      <c r="I14" s="68">
        <v>1967385</v>
      </c>
      <c r="J14" s="69">
        <v>2118374</v>
      </c>
      <c r="K14" s="69">
        <v>150989</v>
      </c>
      <c r="L14" s="69">
        <v>1967385</v>
      </c>
      <c r="M14" s="171">
        <f t="shared" si="0"/>
        <v>19817</v>
      </c>
    </row>
    <row r="15" spans="1:13" s="5" customFormat="1" ht="23.1" customHeight="1" x14ac:dyDescent="0.2">
      <c r="A15" s="38">
        <v>7</v>
      </c>
      <c r="B15" s="39" t="s">
        <v>162</v>
      </c>
      <c r="C15" s="68">
        <v>311515</v>
      </c>
      <c r="D15" s="68">
        <v>7834421</v>
      </c>
      <c r="E15" s="68">
        <v>1077192</v>
      </c>
      <c r="F15" s="68">
        <v>6757229</v>
      </c>
      <c r="G15" s="68">
        <v>227979</v>
      </c>
      <c r="H15" s="68">
        <v>31346</v>
      </c>
      <c r="I15" s="68">
        <v>196633</v>
      </c>
      <c r="J15" s="69">
        <v>227979</v>
      </c>
      <c r="K15" s="69">
        <v>31346</v>
      </c>
      <c r="L15" s="69">
        <v>196633</v>
      </c>
      <c r="M15" s="171">
        <f t="shared" si="0"/>
        <v>29100</v>
      </c>
    </row>
    <row r="16" spans="1:13" s="5" customFormat="1" ht="23.1" customHeight="1" x14ac:dyDescent="0.2">
      <c r="A16" s="38">
        <v>8</v>
      </c>
      <c r="B16" s="39" t="s">
        <v>163</v>
      </c>
      <c r="C16" s="68">
        <v>591283</v>
      </c>
      <c r="D16" s="68">
        <v>13811696</v>
      </c>
      <c r="E16" s="68">
        <v>1062932</v>
      </c>
      <c r="F16" s="68">
        <v>12748764</v>
      </c>
      <c r="G16" s="68">
        <v>319004</v>
      </c>
      <c r="H16" s="68">
        <v>27836</v>
      </c>
      <c r="I16" s="68">
        <v>291168</v>
      </c>
      <c r="J16" s="69">
        <v>319004</v>
      </c>
      <c r="K16" s="69">
        <v>27836</v>
      </c>
      <c r="L16" s="69">
        <v>291168</v>
      </c>
      <c r="M16" s="171">
        <f t="shared" si="0"/>
        <v>23097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1213477</v>
      </c>
      <c r="D17" s="68">
        <v>77503561</v>
      </c>
      <c r="E17" s="68">
        <v>4222178</v>
      </c>
      <c r="F17" s="68">
        <v>73281383</v>
      </c>
      <c r="G17" s="68">
        <v>1905665</v>
      </c>
      <c r="H17" s="68">
        <v>103181</v>
      </c>
      <c r="I17" s="68">
        <v>1802484</v>
      </c>
      <c r="J17" s="69">
        <v>1905665</v>
      </c>
      <c r="K17" s="69">
        <v>103181</v>
      </c>
      <c r="L17" s="69">
        <v>1802484</v>
      </c>
      <c r="M17" s="171">
        <f t="shared" si="0"/>
        <v>24588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12776554</v>
      </c>
      <c r="D18" s="68">
        <v>44337197</v>
      </c>
      <c r="E18" s="68">
        <v>3214326</v>
      </c>
      <c r="F18" s="68">
        <v>41122871</v>
      </c>
      <c r="G18" s="68">
        <v>1077932</v>
      </c>
      <c r="H18" s="68">
        <v>76449</v>
      </c>
      <c r="I18" s="68">
        <v>1001483</v>
      </c>
      <c r="J18" s="69">
        <v>1077932</v>
      </c>
      <c r="K18" s="69">
        <v>76449</v>
      </c>
      <c r="L18" s="69">
        <v>1001483</v>
      </c>
      <c r="M18" s="171">
        <f t="shared" si="0"/>
        <v>24312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4849444</v>
      </c>
      <c r="D19" s="70">
        <v>81852885</v>
      </c>
      <c r="E19" s="70">
        <v>22179378</v>
      </c>
      <c r="F19" s="70">
        <v>59673507</v>
      </c>
      <c r="G19" s="70">
        <v>1824786</v>
      </c>
      <c r="H19" s="70">
        <v>494959</v>
      </c>
      <c r="I19" s="70">
        <v>1329827</v>
      </c>
      <c r="J19" s="71">
        <v>1824780</v>
      </c>
      <c r="K19" s="71">
        <v>494959</v>
      </c>
      <c r="L19" s="71">
        <v>1329821</v>
      </c>
      <c r="M19" s="171">
        <f t="shared" si="0"/>
        <v>22293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1347115</v>
      </c>
      <c r="D20" s="70">
        <v>24560343</v>
      </c>
      <c r="E20" s="70">
        <v>1393840</v>
      </c>
      <c r="F20" s="70">
        <v>23166503</v>
      </c>
      <c r="G20" s="70">
        <v>710495</v>
      </c>
      <c r="H20" s="70">
        <v>39849</v>
      </c>
      <c r="I20" s="70">
        <v>670646</v>
      </c>
      <c r="J20" s="71">
        <v>710495</v>
      </c>
      <c r="K20" s="71">
        <v>39849</v>
      </c>
      <c r="L20" s="71">
        <v>670646</v>
      </c>
      <c r="M20" s="171">
        <f t="shared" si="0"/>
        <v>28929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1865453</v>
      </c>
      <c r="D21" s="70">
        <v>65813378</v>
      </c>
      <c r="E21" s="70">
        <v>4656994</v>
      </c>
      <c r="F21" s="70">
        <v>61156384</v>
      </c>
      <c r="G21" s="70">
        <v>1491421</v>
      </c>
      <c r="H21" s="70">
        <v>105207</v>
      </c>
      <c r="I21" s="70">
        <v>1386214</v>
      </c>
      <c r="J21" s="71">
        <v>1387378</v>
      </c>
      <c r="K21" s="71">
        <v>98354</v>
      </c>
      <c r="L21" s="71">
        <v>1289024</v>
      </c>
      <c r="M21" s="171">
        <f>ROUND(G21*1000*1000/D21,0)</f>
        <v>22661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185399</v>
      </c>
      <c r="D22" s="72">
        <v>3480333</v>
      </c>
      <c r="E22" s="72">
        <v>498036</v>
      </c>
      <c r="F22" s="72">
        <v>2982297</v>
      </c>
      <c r="G22" s="72">
        <v>100580</v>
      </c>
      <c r="H22" s="72">
        <v>14393</v>
      </c>
      <c r="I22" s="72">
        <v>86187</v>
      </c>
      <c r="J22" s="73">
        <v>100580</v>
      </c>
      <c r="K22" s="73">
        <v>14393</v>
      </c>
      <c r="L22" s="73">
        <v>86187</v>
      </c>
      <c r="M22" s="176">
        <f>ROUND(G22*1000*1000/D22,0)</f>
        <v>28900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60488090</v>
      </c>
      <c r="D23" s="177">
        <f t="shared" ref="D23:L23" si="1">SUM(D9:D22)</f>
        <v>761862506</v>
      </c>
      <c r="E23" s="177">
        <f t="shared" si="1"/>
        <v>64888169</v>
      </c>
      <c r="F23" s="177">
        <f t="shared" si="1"/>
        <v>696974337</v>
      </c>
      <c r="G23" s="177">
        <f t="shared" si="1"/>
        <v>18359715</v>
      </c>
      <c r="H23" s="177">
        <f t="shared" si="1"/>
        <v>1499934</v>
      </c>
      <c r="I23" s="177">
        <f t="shared" si="1"/>
        <v>16859781</v>
      </c>
      <c r="J23" s="177">
        <f t="shared" si="1"/>
        <v>18255666</v>
      </c>
      <c r="K23" s="177">
        <f t="shared" si="1"/>
        <v>1493081</v>
      </c>
      <c r="L23" s="177">
        <f t="shared" si="1"/>
        <v>16762585</v>
      </c>
      <c r="M23" s="176">
        <f>ROUND(G23*1000*1000/D23,0)</f>
        <v>24098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41686</v>
      </c>
      <c r="D24" s="66">
        <v>1994890</v>
      </c>
      <c r="E24" s="66">
        <v>242878</v>
      </c>
      <c r="F24" s="66">
        <v>1752012</v>
      </c>
      <c r="G24" s="66">
        <v>48276</v>
      </c>
      <c r="H24" s="66">
        <v>5878</v>
      </c>
      <c r="I24" s="66">
        <v>42398</v>
      </c>
      <c r="J24" s="67">
        <v>48276</v>
      </c>
      <c r="K24" s="67">
        <v>5878</v>
      </c>
      <c r="L24" s="67">
        <v>42398</v>
      </c>
      <c r="M24" s="168">
        <f>ROUND(G24*1000*1000/D24,0)</f>
        <v>24200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1316331</v>
      </c>
      <c r="D25" s="68">
        <v>21338214</v>
      </c>
      <c r="E25" s="68">
        <v>1692375</v>
      </c>
      <c r="F25" s="68">
        <v>19645839</v>
      </c>
      <c r="G25" s="68">
        <v>398819</v>
      </c>
      <c r="H25" s="68">
        <v>32124</v>
      </c>
      <c r="I25" s="68">
        <v>366695</v>
      </c>
      <c r="J25" s="69">
        <v>398819</v>
      </c>
      <c r="K25" s="69">
        <v>32124</v>
      </c>
      <c r="L25" s="69">
        <v>366695</v>
      </c>
      <c r="M25" s="171">
        <f>ROUND(G25*1000*1000/D25,0)</f>
        <v>18690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2557847</v>
      </c>
      <c r="D26" s="68">
        <v>53932963</v>
      </c>
      <c r="E26" s="68">
        <v>3203773</v>
      </c>
      <c r="F26" s="68">
        <v>50729190</v>
      </c>
      <c r="G26" s="68">
        <v>1122891</v>
      </c>
      <c r="H26" s="68">
        <v>64727</v>
      </c>
      <c r="I26" s="68">
        <v>1058164</v>
      </c>
      <c r="J26" s="69">
        <v>1122891</v>
      </c>
      <c r="K26" s="69">
        <v>64727</v>
      </c>
      <c r="L26" s="69">
        <v>1058164</v>
      </c>
      <c r="M26" s="171">
        <f t="shared" ref="M26:M32" si="2">ROUND(G26*1000*1000/D26,0)</f>
        <v>20820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221135</v>
      </c>
      <c r="D27" s="68">
        <v>17282276</v>
      </c>
      <c r="E27" s="68">
        <v>1972432</v>
      </c>
      <c r="F27" s="68">
        <v>15309844</v>
      </c>
      <c r="G27" s="68">
        <v>345147</v>
      </c>
      <c r="H27" s="68">
        <v>37942</v>
      </c>
      <c r="I27" s="68">
        <v>307205</v>
      </c>
      <c r="J27" s="69">
        <v>345147</v>
      </c>
      <c r="K27" s="69">
        <v>37942</v>
      </c>
      <c r="L27" s="69">
        <v>307205</v>
      </c>
      <c r="M27" s="171">
        <f t="shared" si="2"/>
        <v>19971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237752</v>
      </c>
      <c r="D28" s="68">
        <v>7507740</v>
      </c>
      <c r="E28" s="68">
        <v>1200245</v>
      </c>
      <c r="F28" s="68">
        <v>6307495</v>
      </c>
      <c r="G28" s="68">
        <v>196000</v>
      </c>
      <c r="H28" s="68">
        <v>31132</v>
      </c>
      <c r="I28" s="68">
        <v>164868</v>
      </c>
      <c r="J28" s="69">
        <v>196000</v>
      </c>
      <c r="K28" s="69">
        <v>31132</v>
      </c>
      <c r="L28" s="69">
        <v>164868</v>
      </c>
      <c r="M28" s="171">
        <f t="shared" si="2"/>
        <v>26106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135489</v>
      </c>
      <c r="D29" s="68">
        <v>4599680</v>
      </c>
      <c r="E29" s="68">
        <v>733462</v>
      </c>
      <c r="F29" s="68">
        <v>3866218</v>
      </c>
      <c r="G29" s="68">
        <v>133205</v>
      </c>
      <c r="H29" s="68">
        <v>21241</v>
      </c>
      <c r="I29" s="68">
        <v>111964</v>
      </c>
      <c r="J29" s="69">
        <v>133205</v>
      </c>
      <c r="K29" s="69">
        <v>21241</v>
      </c>
      <c r="L29" s="69">
        <v>111964</v>
      </c>
      <c r="M29" s="171">
        <f t="shared" si="2"/>
        <v>28960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287288</v>
      </c>
      <c r="D30" s="68">
        <v>2185467</v>
      </c>
      <c r="E30" s="68">
        <v>314721</v>
      </c>
      <c r="F30" s="68">
        <v>1870746</v>
      </c>
      <c r="G30" s="68">
        <v>50033</v>
      </c>
      <c r="H30" s="68">
        <v>6839</v>
      </c>
      <c r="I30" s="68">
        <v>43194</v>
      </c>
      <c r="J30" s="69">
        <v>50033</v>
      </c>
      <c r="K30" s="69">
        <v>6839</v>
      </c>
      <c r="L30" s="69">
        <v>43194</v>
      </c>
      <c r="M30" s="171">
        <f t="shared" si="2"/>
        <v>22894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62590706</v>
      </c>
      <c r="D31" s="68">
        <v>35121715</v>
      </c>
      <c r="E31" s="68">
        <v>2905834</v>
      </c>
      <c r="F31" s="68">
        <v>32215881</v>
      </c>
      <c r="G31" s="68">
        <v>715289</v>
      </c>
      <c r="H31" s="68">
        <v>51736</v>
      </c>
      <c r="I31" s="68">
        <v>663553</v>
      </c>
      <c r="J31" s="69">
        <v>715289</v>
      </c>
      <c r="K31" s="69">
        <v>51736</v>
      </c>
      <c r="L31" s="69">
        <v>663553</v>
      </c>
      <c r="M31" s="171">
        <f t="shared" si="2"/>
        <v>20366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283070</v>
      </c>
      <c r="D32" s="68">
        <v>4626067</v>
      </c>
      <c r="E32" s="68">
        <v>548614</v>
      </c>
      <c r="F32" s="68">
        <v>4077453</v>
      </c>
      <c r="G32" s="68">
        <v>108196</v>
      </c>
      <c r="H32" s="68">
        <v>13022</v>
      </c>
      <c r="I32" s="68">
        <v>95174</v>
      </c>
      <c r="J32" s="69">
        <v>108196</v>
      </c>
      <c r="K32" s="69">
        <v>13022</v>
      </c>
      <c r="L32" s="69">
        <v>95174</v>
      </c>
      <c r="M32" s="171">
        <f t="shared" si="2"/>
        <v>23388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15355727</v>
      </c>
      <c r="D33" s="68">
        <v>119118661</v>
      </c>
      <c r="E33" s="68">
        <v>32606742</v>
      </c>
      <c r="F33" s="68">
        <v>86511919</v>
      </c>
      <c r="G33" s="68">
        <v>2058217</v>
      </c>
      <c r="H33" s="68">
        <v>544372</v>
      </c>
      <c r="I33" s="68">
        <v>1513845</v>
      </c>
      <c r="J33" s="69">
        <v>2058183</v>
      </c>
      <c r="K33" s="69">
        <v>544350</v>
      </c>
      <c r="L33" s="69">
        <v>1513833</v>
      </c>
      <c r="M33" s="171">
        <f>ROUND(G33*1000*1000/D33,0)</f>
        <v>17279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3753917</v>
      </c>
      <c r="D34" s="72">
        <v>60883082</v>
      </c>
      <c r="E34" s="72">
        <v>3076748</v>
      </c>
      <c r="F34" s="72">
        <v>57806334</v>
      </c>
      <c r="G34" s="72">
        <v>1392089</v>
      </c>
      <c r="H34" s="72">
        <v>65302</v>
      </c>
      <c r="I34" s="72">
        <v>1326787</v>
      </c>
      <c r="J34" s="73">
        <v>1392068</v>
      </c>
      <c r="K34" s="73">
        <v>65302</v>
      </c>
      <c r="L34" s="73">
        <v>1326766</v>
      </c>
      <c r="M34" s="176">
        <f>ROUND(G34*1000*1000/D34,0)</f>
        <v>22865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86780948</v>
      </c>
      <c r="D35" s="177">
        <f t="shared" ref="D35:L35" si="3">SUM(D24:D34)</f>
        <v>328590755</v>
      </c>
      <c r="E35" s="177">
        <f t="shared" si="3"/>
        <v>48497824</v>
      </c>
      <c r="F35" s="177">
        <f t="shared" si="3"/>
        <v>280092931</v>
      </c>
      <c r="G35" s="177">
        <f t="shared" si="3"/>
        <v>6568162</v>
      </c>
      <c r="H35" s="177">
        <f t="shared" si="3"/>
        <v>874315</v>
      </c>
      <c r="I35" s="177">
        <f t="shared" si="3"/>
        <v>5693847</v>
      </c>
      <c r="J35" s="177">
        <f t="shared" si="3"/>
        <v>6568107</v>
      </c>
      <c r="K35" s="177">
        <f t="shared" si="3"/>
        <v>874293</v>
      </c>
      <c r="L35" s="177">
        <f t="shared" si="3"/>
        <v>5693814</v>
      </c>
      <c r="M35" s="178">
        <f>ROUND(G35*1000*1000/D35,0)</f>
        <v>19989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147269038</v>
      </c>
      <c r="D36" s="179">
        <f t="shared" ref="D36:L36" si="4">SUM(D35,D23)</f>
        <v>1090453261</v>
      </c>
      <c r="E36" s="179">
        <f t="shared" si="4"/>
        <v>113385993</v>
      </c>
      <c r="F36" s="179">
        <f t="shared" si="4"/>
        <v>977067268</v>
      </c>
      <c r="G36" s="179">
        <f t="shared" si="4"/>
        <v>24927877</v>
      </c>
      <c r="H36" s="179">
        <f t="shared" si="4"/>
        <v>2374249</v>
      </c>
      <c r="I36" s="179">
        <f t="shared" si="4"/>
        <v>22553628</v>
      </c>
      <c r="J36" s="179">
        <f t="shared" si="4"/>
        <v>24823773</v>
      </c>
      <c r="K36" s="179">
        <f t="shared" si="4"/>
        <v>2367374</v>
      </c>
      <c r="L36" s="179">
        <f t="shared" si="4"/>
        <v>22456399</v>
      </c>
      <c r="M36" s="180">
        <f>ROUND(G36*1000*1000/D36,0)</f>
        <v>22860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12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5" width="27.125" style="51" customWidth="1"/>
    <col min="16" max="16384" width="11" style="51"/>
  </cols>
  <sheetData>
    <row r="2" spans="1:13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175</v>
      </c>
      <c r="H3" s="54"/>
      <c r="M3" s="55" t="s">
        <v>176</v>
      </c>
    </row>
    <row r="4" spans="1:13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50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50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177</v>
      </c>
      <c r="H6" s="26" t="s">
        <v>31</v>
      </c>
      <c r="I6" s="26" t="s">
        <v>32</v>
      </c>
      <c r="J6" s="26" t="s">
        <v>177</v>
      </c>
      <c r="K6" s="26" t="s">
        <v>31</v>
      </c>
      <c r="L6" s="26" t="s">
        <v>32</v>
      </c>
      <c r="M6" s="27" t="s">
        <v>113</v>
      </c>
    </row>
    <row r="7" spans="1:13" s="50" customFormat="1" ht="23.1" customHeight="1" x14ac:dyDescent="0.15">
      <c r="A7" s="17"/>
      <c r="B7" s="1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50" customFormat="1" ht="23.1" customHeight="1" x14ac:dyDescent="0.15">
      <c r="A8" s="31"/>
      <c r="B8" s="32"/>
      <c r="C8" s="34" t="s">
        <v>79</v>
      </c>
      <c r="D8" s="33" t="s">
        <v>80</v>
      </c>
      <c r="E8" s="33" t="s">
        <v>81</v>
      </c>
      <c r="F8" s="34" t="s">
        <v>82</v>
      </c>
      <c r="G8" s="33" t="s">
        <v>83</v>
      </c>
      <c r="H8" s="33" t="s">
        <v>84</v>
      </c>
      <c r="I8" s="34" t="s">
        <v>85</v>
      </c>
      <c r="J8" s="33" t="s">
        <v>86</v>
      </c>
      <c r="K8" s="33" t="s">
        <v>87</v>
      </c>
      <c r="L8" s="33" t="s">
        <v>88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697536</v>
      </c>
      <c r="D9" s="66">
        <v>1200335</v>
      </c>
      <c r="E9" s="66">
        <v>13631</v>
      </c>
      <c r="F9" s="66">
        <v>1186704</v>
      </c>
      <c r="G9" s="66">
        <v>9381922</v>
      </c>
      <c r="H9" s="66">
        <v>7949</v>
      </c>
      <c r="I9" s="66">
        <v>9373973</v>
      </c>
      <c r="J9" s="67">
        <v>5898382</v>
      </c>
      <c r="K9" s="67">
        <v>3844</v>
      </c>
      <c r="L9" s="67">
        <v>5894538</v>
      </c>
      <c r="M9" s="168">
        <f>ROUND(G9*1000/D9,0)</f>
        <v>7816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8282</v>
      </c>
      <c r="D10" s="68">
        <v>462963</v>
      </c>
      <c r="E10" s="68">
        <v>60308</v>
      </c>
      <c r="F10" s="68">
        <v>402655</v>
      </c>
      <c r="G10" s="68">
        <v>319954</v>
      </c>
      <c r="H10" s="68">
        <v>4720</v>
      </c>
      <c r="I10" s="68">
        <v>315234</v>
      </c>
      <c r="J10" s="69">
        <v>230755</v>
      </c>
      <c r="K10" s="69">
        <v>4360</v>
      </c>
      <c r="L10" s="69">
        <v>226395</v>
      </c>
      <c r="M10" s="171">
        <f>ROUND(G10*1000/D10,0)</f>
        <v>691</v>
      </c>
    </row>
    <row r="11" spans="1:13" s="5" customFormat="1" ht="23.1" customHeight="1" x14ac:dyDescent="0.2">
      <c r="A11" s="38">
        <v>3</v>
      </c>
      <c r="B11" s="39" t="s">
        <v>158</v>
      </c>
      <c r="C11" s="68">
        <v>60874</v>
      </c>
      <c r="D11" s="68">
        <v>1618656</v>
      </c>
      <c r="E11" s="68">
        <v>90065</v>
      </c>
      <c r="F11" s="68">
        <v>1528591</v>
      </c>
      <c r="G11" s="68">
        <v>1482433</v>
      </c>
      <c r="H11" s="68">
        <v>7974</v>
      </c>
      <c r="I11" s="68">
        <v>1474459</v>
      </c>
      <c r="J11" s="69">
        <v>892575</v>
      </c>
      <c r="K11" s="69">
        <v>7048</v>
      </c>
      <c r="L11" s="69">
        <v>885527</v>
      </c>
      <c r="M11" s="171">
        <f t="shared" ref="M11:M18" si="0">ROUND(G11*1000/D11,0)</f>
        <v>916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2754</v>
      </c>
      <c r="D12" s="68">
        <v>121811</v>
      </c>
      <c r="E12" s="68">
        <v>664</v>
      </c>
      <c r="F12" s="68">
        <v>121147</v>
      </c>
      <c r="G12" s="68">
        <v>375844</v>
      </c>
      <c r="H12" s="68">
        <v>683</v>
      </c>
      <c r="I12" s="68">
        <v>375161</v>
      </c>
      <c r="J12" s="69">
        <v>262234</v>
      </c>
      <c r="K12" s="69">
        <v>478</v>
      </c>
      <c r="L12" s="69">
        <v>261756</v>
      </c>
      <c r="M12" s="171">
        <f t="shared" si="0"/>
        <v>3085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276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2047</v>
      </c>
      <c r="E14" s="68">
        <v>0</v>
      </c>
      <c r="F14" s="68">
        <v>2047</v>
      </c>
      <c r="G14" s="68">
        <v>8635</v>
      </c>
      <c r="H14" s="68">
        <v>0</v>
      </c>
      <c r="I14" s="68">
        <v>8635</v>
      </c>
      <c r="J14" s="69">
        <v>6044</v>
      </c>
      <c r="K14" s="69">
        <v>0</v>
      </c>
      <c r="L14" s="69">
        <v>6044</v>
      </c>
      <c r="M14" s="171">
        <f t="shared" si="0"/>
        <v>4218</v>
      </c>
    </row>
    <row r="15" spans="1:13" s="5" customFormat="1" ht="23.1" customHeight="1" x14ac:dyDescent="0.2">
      <c r="A15" s="38">
        <v>7</v>
      </c>
      <c r="B15" s="39" t="s">
        <v>162</v>
      </c>
      <c r="C15" s="68">
        <v>82793</v>
      </c>
      <c r="D15" s="68">
        <v>671247</v>
      </c>
      <c r="E15" s="68">
        <v>413</v>
      </c>
      <c r="F15" s="68">
        <v>670834</v>
      </c>
      <c r="G15" s="68">
        <v>2957627</v>
      </c>
      <c r="H15" s="68">
        <v>1626</v>
      </c>
      <c r="I15" s="68">
        <v>2956001</v>
      </c>
      <c r="J15" s="69">
        <v>2043079</v>
      </c>
      <c r="K15" s="69">
        <v>1072</v>
      </c>
      <c r="L15" s="69">
        <v>2042007</v>
      </c>
      <c r="M15" s="171">
        <f t="shared" si="0"/>
        <v>4406</v>
      </c>
    </row>
    <row r="16" spans="1:13" s="5" customFormat="1" ht="23.1" customHeight="1" x14ac:dyDescent="0.2">
      <c r="A16" s="38">
        <v>8</v>
      </c>
      <c r="B16" s="39" t="s">
        <v>163</v>
      </c>
      <c r="C16" s="68">
        <v>42854</v>
      </c>
      <c r="D16" s="68">
        <v>178895</v>
      </c>
      <c r="E16" s="68">
        <v>11661</v>
      </c>
      <c r="F16" s="68">
        <v>167234</v>
      </c>
      <c r="G16" s="68">
        <v>53789</v>
      </c>
      <c r="H16" s="68">
        <v>3393</v>
      </c>
      <c r="I16" s="68">
        <v>50396</v>
      </c>
      <c r="J16" s="69">
        <v>37649</v>
      </c>
      <c r="K16" s="69">
        <v>2375</v>
      </c>
      <c r="L16" s="69">
        <v>35274</v>
      </c>
      <c r="M16" s="171">
        <f t="shared" si="0"/>
        <v>301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9">
        <v>0</v>
      </c>
      <c r="K17" s="69">
        <v>0</v>
      </c>
      <c r="L17" s="69">
        <v>0</v>
      </c>
      <c r="M17" s="171" t="s">
        <v>276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185</v>
      </c>
      <c r="D18" s="68">
        <v>35892</v>
      </c>
      <c r="E18" s="68">
        <v>0</v>
      </c>
      <c r="F18" s="68">
        <v>35892</v>
      </c>
      <c r="G18" s="68">
        <v>143568</v>
      </c>
      <c r="H18" s="68">
        <v>0</v>
      </c>
      <c r="I18" s="68">
        <v>143568</v>
      </c>
      <c r="J18" s="69">
        <v>86141</v>
      </c>
      <c r="K18" s="69">
        <v>0</v>
      </c>
      <c r="L18" s="69">
        <v>86141</v>
      </c>
      <c r="M18" s="171">
        <f t="shared" si="0"/>
        <v>4000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276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1645</v>
      </c>
      <c r="D22" s="72">
        <v>161995</v>
      </c>
      <c r="E22" s="72">
        <v>0</v>
      </c>
      <c r="F22" s="72">
        <v>161995</v>
      </c>
      <c r="G22" s="72">
        <v>823292</v>
      </c>
      <c r="H22" s="72">
        <v>0</v>
      </c>
      <c r="I22" s="72">
        <v>823292</v>
      </c>
      <c r="J22" s="73">
        <v>575203</v>
      </c>
      <c r="K22" s="73">
        <v>0</v>
      </c>
      <c r="L22" s="73">
        <v>575203</v>
      </c>
      <c r="M22" s="176">
        <f>ROUND(G22*1000/D22,0)</f>
        <v>5082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896923</v>
      </c>
      <c r="D23" s="177">
        <f t="shared" ref="D23:L23" si="1">SUM(D9:D22)</f>
        <v>4453841</v>
      </c>
      <c r="E23" s="177">
        <f t="shared" si="1"/>
        <v>176742</v>
      </c>
      <c r="F23" s="177">
        <f t="shared" si="1"/>
        <v>4277099</v>
      </c>
      <c r="G23" s="177">
        <f t="shared" si="1"/>
        <v>15547064</v>
      </c>
      <c r="H23" s="177">
        <f t="shared" si="1"/>
        <v>26345</v>
      </c>
      <c r="I23" s="177">
        <f t="shared" si="1"/>
        <v>15520719</v>
      </c>
      <c r="J23" s="177">
        <f t="shared" si="1"/>
        <v>10032062</v>
      </c>
      <c r="K23" s="177">
        <f t="shared" si="1"/>
        <v>19177</v>
      </c>
      <c r="L23" s="177">
        <f t="shared" si="1"/>
        <v>10012885</v>
      </c>
      <c r="M23" s="176">
        <f>ROUND(G23*1000/D23,0)</f>
        <v>3491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4285</v>
      </c>
      <c r="D24" s="66">
        <v>67646</v>
      </c>
      <c r="E24" s="66">
        <v>0</v>
      </c>
      <c r="F24" s="66">
        <v>67646</v>
      </c>
      <c r="G24" s="66">
        <v>613373</v>
      </c>
      <c r="H24" s="66">
        <v>0</v>
      </c>
      <c r="I24" s="66">
        <v>613373</v>
      </c>
      <c r="J24" s="67">
        <v>429327</v>
      </c>
      <c r="K24" s="67">
        <v>0</v>
      </c>
      <c r="L24" s="67">
        <v>429327</v>
      </c>
      <c r="M24" s="168">
        <f>ROUND(G24*1000/D24,0)</f>
        <v>9067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276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276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9">
        <v>0</v>
      </c>
      <c r="K27" s="69">
        <v>0</v>
      </c>
      <c r="L27" s="69">
        <v>0</v>
      </c>
      <c r="M27" s="171" t="s">
        <v>276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41036</v>
      </c>
      <c r="E28" s="68">
        <v>443</v>
      </c>
      <c r="F28" s="68">
        <v>40593</v>
      </c>
      <c r="G28" s="68">
        <v>18096</v>
      </c>
      <c r="H28" s="68">
        <v>195</v>
      </c>
      <c r="I28" s="68">
        <v>17901</v>
      </c>
      <c r="J28" s="69">
        <v>5154</v>
      </c>
      <c r="K28" s="69">
        <v>56</v>
      </c>
      <c r="L28" s="69">
        <v>5098</v>
      </c>
      <c r="M28" s="171">
        <f>ROUND(G28*1000/D28,0)</f>
        <v>441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110968</v>
      </c>
      <c r="D29" s="68">
        <v>193784</v>
      </c>
      <c r="E29" s="68">
        <v>251</v>
      </c>
      <c r="F29" s="68">
        <v>193533</v>
      </c>
      <c r="G29" s="68">
        <v>643682</v>
      </c>
      <c r="H29" s="68">
        <v>731</v>
      </c>
      <c r="I29" s="68">
        <v>642951</v>
      </c>
      <c r="J29" s="69">
        <v>398250</v>
      </c>
      <c r="K29" s="69">
        <v>512</v>
      </c>
      <c r="L29" s="69">
        <v>397738</v>
      </c>
      <c r="M29" s="171">
        <f>ROUND(G29*1000/D29,0)</f>
        <v>3322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14728</v>
      </c>
      <c r="D30" s="68">
        <v>86928</v>
      </c>
      <c r="E30" s="68">
        <v>0</v>
      </c>
      <c r="F30" s="68">
        <v>86928</v>
      </c>
      <c r="G30" s="68">
        <v>352857</v>
      </c>
      <c r="H30" s="68">
        <v>0</v>
      </c>
      <c r="I30" s="68">
        <v>352857</v>
      </c>
      <c r="J30" s="69">
        <v>246861</v>
      </c>
      <c r="K30" s="69">
        <v>0</v>
      </c>
      <c r="L30" s="69">
        <v>246861</v>
      </c>
      <c r="M30" s="171">
        <f>ROUND(G30*1000/D30,0)</f>
        <v>4059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9">
        <v>0</v>
      </c>
      <c r="K31" s="69">
        <v>0</v>
      </c>
      <c r="L31" s="69">
        <v>0</v>
      </c>
      <c r="M31" s="171" t="s">
        <v>276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159</v>
      </c>
      <c r="D32" s="68">
        <v>112071</v>
      </c>
      <c r="E32" s="68">
        <v>223</v>
      </c>
      <c r="F32" s="68">
        <v>111848</v>
      </c>
      <c r="G32" s="68">
        <v>312842</v>
      </c>
      <c r="H32" s="68">
        <v>591</v>
      </c>
      <c r="I32" s="68">
        <v>312251</v>
      </c>
      <c r="J32" s="69">
        <v>189232</v>
      </c>
      <c r="K32" s="69">
        <v>355</v>
      </c>
      <c r="L32" s="69">
        <v>188877</v>
      </c>
      <c r="M32" s="171">
        <f>ROUND(G32*1000/D32,0)</f>
        <v>2791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9">
        <v>0</v>
      </c>
      <c r="K33" s="69">
        <v>0</v>
      </c>
      <c r="L33" s="69">
        <v>0</v>
      </c>
      <c r="M33" s="171" t="s">
        <v>276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3">
        <v>0</v>
      </c>
      <c r="K34" s="73">
        <v>0</v>
      </c>
      <c r="L34" s="73">
        <v>0</v>
      </c>
      <c r="M34" s="176" t="s">
        <v>276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130140</v>
      </c>
      <c r="D35" s="177">
        <f t="shared" ref="D35:L35" si="2">SUM(D24:D34)</f>
        <v>501465</v>
      </c>
      <c r="E35" s="177">
        <f t="shared" si="2"/>
        <v>917</v>
      </c>
      <c r="F35" s="177">
        <f t="shared" si="2"/>
        <v>500548</v>
      </c>
      <c r="G35" s="177">
        <f t="shared" si="2"/>
        <v>1940850</v>
      </c>
      <c r="H35" s="177">
        <f t="shared" si="2"/>
        <v>1517</v>
      </c>
      <c r="I35" s="177">
        <f t="shared" si="2"/>
        <v>1939333</v>
      </c>
      <c r="J35" s="177">
        <f t="shared" si="2"/>
        <v>1268824</v>
      </c>
      <c r="K35" s="177">
        <f t="shared" si="2"/>
        <v>923</v>
      </c>
      <c r="L35" s="177">
        <f t="shared" si="2"/>
        <v>1267901</v>
      </c>
      <c r="M35" s="178">
        <f>ROUND(G35*1000/D35,0)</f>
        <v>3870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1027063</v>
      </c>
      <c r="D36" s="179">
        <f t="shared" ref="D36:L36" si="3">SUM(D35,D23)</f>
        <v>4955306</v>
      </c>
      <c r="E36" s="179">
        <f t="shared" si="3"/>
        <v>177659</v>
      </c>
      <c r="F36" s="179">
        <f t="shared" si="3"/>
        <v>4777647</v>
      </c>
      <c r="G36" s="179">
        <f t="shared" si="3"/>
        <v>17487914</v>
      </c>
      <c r="H36" s="179">
        <f t="shared" si="3"/>
        <v>27862</v>
      </c>
      <c r="I36" s="179">
        <f t="shared" si="3"/>
        <v>17460052</v>
      </c>
      <c r="J36" s="179">
        <f t="shared" si="3"/>
        <v>11300886</v>
      </c>
      <c r="K36" s="179">
        <f t="shared" si="3"/>
        <v>20100</v>
      </c>
      <c r="L36" s="179">
        <f t="shared" si="3"/>
        <v>11280786</v>
      </c>
      <c r="M36" s="180">
        <f>ROUND(G36*1000/D36,0)</f>
        <v>3529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18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173</v>
      </c>
      <c r="F3" s="51"/>
      <c r="G3" s="51"/>
      <c r="H3" s="54"/>
      <c r="I3" s="99"/>
      <c r="J3" s="100"/>
      <c r="L3" s="51"/>
      <c r="M3" s="55" t="s">
        <v>174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323</v>
      </c>
      <c r="D8" s="34" t="s">
        <v>324</v>
      </c>
      <c r="E8" s="34" t="s">
        <v>325</v>
      </c>
      <c r="F8" s="34" t="s">
        <v>326</v>
      </c>
      <c r="G8" s="34" t="s">
        <v>327</v>
      </c>
      <c r="H8" s="34" t="s">
        <v>328</v>
      </c>
      <c r="I8" s="34" t="s">
        <v>329</v>
      </c>
      <c r="J8" s="34" t="s">
        <v>330</v>
      </c>
      <c r="K8" s="34" t="s">
        <v>331</v>
      </c>
      <c r="L8" s="34" t="s">
        <v>332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37173</v>
      </c>
      <c r="D9" s="66">
        <v>290377</v>
      </c>
      <c r="E9" s="66">
        <v>0</v>
      </c>
      <c r="F9" s="66">
        <v>290377</v>
      </c>
      <c r="G9" s="66">
        <v>2788128</v>
      </c>
      <c r="H9" s="66">
        <v>0</v>
      </c>
      <c r="I9" s="66">
        <v>2788128</v>
      </c>
      <c r="J9" s="67">
        <v>1790612</v>
      </c>
      <c r="K9" s="67">
        <v>0</v>
      </c>
      <c r="L9" s="67">
        <v>1790612</v>
      </c>
      <c r="M9" s="168">
        <f>ROUND(G9*1000/D9,0)</f>
        <v>9602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9">
        <v>0</v>
      </c>
      <c r="K10" s="69">
        <v>0</v>
      </c>
      <c r="L10" s="69">
        <v>0</v>
      </c>
      <c r="M10" s="171" t="s">
        <v>275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6751</v>
      </c>
      <c r="E11" s="68">
        <v>0</v>
      </c>
      <c r="F11" s="68">
        <v>6751</v>
      </c>
      <c r="G11" s="68">
        <v>317</v>
      </c>
      <c r="H11" s="68">
        <v>0</v>
      </c>
      <c r="I11" s="68">
        <v>317</v>
      </c>
      <c r="J11" s="69">
        <v>317</v>
      </c>
      <c r="K11" s="69">
        <v>0</v>
      </c>
      <c r="L11" s="69">
        <v>317</v>
      </c>
      <c r="M11" s="171">
        <f t="shared" ref="M11:M21" si="0">ROUND(G11*1000/D11,0)</f>
        <v>47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275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275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1128709</v>
      </c>
      <c r="D14" s="68">
        <v>3892722</v>
      </c>
      <c r="E14" s="68">
        <v>13230</v>
      </c>
      <c r="F14" s="68">
        <v>3879492</v>
      </c>
      <c r="G14" s="68">
        <v>38607</v>
      </c>
      <c r="H14" s="68">
        <v>187</v>
      </c>
      <c r="I14" s="68">
        <v>38420</v>
      </c>
      <c r="J14" s="69">
        <v>38607</v>
      </c>
      <c r="K14" s="69">
        <v>187</v>
      </c>
      <c r="L14" s="69">
        <v>38420</v>
      </c>
      <c r="M14" s="171">
        <f t="shared" si="0"/>
        <v>10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634</v>
      </c>
      <c r="E15" s="68">
        <v>0</v>
      </c>
      <c r="F15" s="68">
        <v>634</v>
      </c>
      <c r="G15" s="68">
        <v>46</v>
      </c>
      <c r="H15" s="68">
        <v>0</v>
      </c>
      <c r="I15" s="68">
        <v>46</v>
      </c>
      <c r="J15" s="69">
        <v>46</v>
      </c>
      <c r="K15" s="69">
        <v>0</v>
      </c>
      <c r="L15" s="69">
        <v>46</v>
      </c>
      <c r="M15" s="171">
        <f t="shared" si="0"/>
        <v>73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9">
        <v>0</v>
      </c>
      <c r="K16" s="69">
        <v>0</v>
      </c>
      <c r="L16" s="69">
        <v>0</v>
      </c>
      <c r="M16" s="171" t="s">
        <v>275</v>
      </c>
    </row>
    <row r="17" spans="1:13" s="5" customFormat="1" ht="23.1" customHeight="1" x14ac:dyDescent="0.2">
      <c r="A17" s="38">
        <v>9</v>
      </c>
      <c r="B17" s="39" t="s">
        <v>164</v>
      </c>
      <c r="C17" s="68">
        <v>289045</v>
      </c>
      <c r="D17" s="68">
        <v>420984</v>
      </c>
      <c r="E17" s="68">
        <v>0</v>
      </c>
      <c r="F17" s="68">
        <v>420984</v>
      </c>
      <c r="G17" s="68">
        <v>39993</v>
      </c>
      <c r="H17" s="68">
        <v>0</v>
      </c>
      <c r="I17" s="68">
        <v>39993</v>
      </c>
      <c r="J17" s="69">
        <v>39993</v>
      </c>
      <c r="K17" s="69">
        <v>0</v>
      </c>
      <c r="L17" s="69">
        <v>39993</v>
      </c>
      <c r="M17" s="171">
        <f t="shared" si="0"/>
        <v>95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100651</v>
      </c>
      <c r="D18" s="68">
        <v>118524</v>
      </c>
      <c r="E18" s="68">
        <v>0</v>
      </c>
      <c r="F18" s="68">
        <v>118524</v>
      </c>
      <c r="G18" s="68">
        <v>15290</v>
      </c>
      <c r="H18" s="68">
        <v>0</v>
      </c>
      <c r="I18" s="68">
        <v>15290</v>
      </c>
      <c r="J18" s="69">
        <v>15290</v>
      </c>
      <c r="K18" s="69">
        <v>0</v>
      </c>
      <c r="L18" s="69">
        <v>15290</v>
      </c>
      <c r="M18" s="171">
        <f t="shared" si="0"/>
        <v>129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664452</v>
      </c>
      <c r="D19" s="70">
        <v>992423</v>
      </c>
      <c r="E19" s="70">
        <v>0</v>
      </c>
      <c r="F19" s="70">
        <v>992423</v>
      </c>
      <c r="G19" s="70">
        <v>40626</v>
      </c>
      <c r="H19" s="70">
        <v>0</v>
      </c>
      <c r="I19" s="70">
        <v>40626</v>
      </c>
      <c r="J19" s="71">
        <v>40626</v>
      </c>
      <c r="K19" s="71">
        <v>0</v>
      </c>
      <c r="L19" s="71">
        <v>40626</v>
      </c>
      <c r="M19" s="171">
        <f t="shared" si="0"/>
        <v>41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414</v>
      </c>
      <c r="D21" s="70">
        <v>1026057</v>
      </c>
      <c r="E21" s="70">
        <v>513</v>
      </c>
      <c r="F21" s="70">
        <v>1025544</v>
      </c>
      <c r="G21" s="70">
        <v>60107</v>
      </c>
      <c r="H21" s="70">
        <v>30</v>
      </c>
      <c r="I21" s="70">
        <v>60077</v>
      </c>
      <c r="J21" s="71">
        <v>60107</v>
      </c>
      <c r="K21" s="71">
        <v>30</v>
      </c>
      <c r="L21" s="71">
        <v>60077</v>
      </c>
      <c r="M21" s="171">
        <f t="shared" si="0"/>
        <v>59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3">
        <v>0</v>
      </c>
      <c r="K22" s="73">
        <v>0</v>
      </c>
      <c r="L22" s="73">
        <v>0</v>
      </c>
      <c r="M22" s="176" t="s">
        <v>275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2220444</v>
      </c>
      <c r="D23" s="177">
        <f t="shared" ref="D23:L23" si="1">SUM(D9:D22)</f>
        <v>6748472</v>
      </c>
      <c r="E23" s="177">
        <f t="shared" si="1"/>
        <v>13743</v>
      </c>
      <c r="F23" s="177">
        <f t="shared" si="1"/>
        <v>6734729</v>
      </c>
      <c r="G23" s="177">
        <f t="shared" si="1"/>
        <v>2983114</v>
      </c>
      <c r="H23" s="177">
        <f t="shared" si="1"/>
        <v>217</v>
      </c>
      <c r="I23" s="177">
        <f t="shared" si="1"/>
        <v>2982897</v>
      </c>
      <c r="J23" s="177">
        <f t="shared" si="1"/>
        <v>1985598</v>
      </c>
      <c r="K23" s="177">
        <f t="shared" si="1"/>
        <v>217</v>
      </c>
      <c r="L23" s="177">
        <f t="shared" si="1"/>
        <v>1985381</v>
      </c>
      <c r="M23" s="176">
        <f>ROUND(G23*1000/D23,0)</f>
        <v>442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275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84197</v>
      </c>
      <c r="E25" s="68">
        <v>0</v>
      </c>
      <c r="F25" s="68">
        <v>84197</v>
      </c>
      <c r="G25" s="68">
        <v>4210</v>
      </c>
      <c r="H25" s="68">
        <v>0</v>
      </c>
      <c r="I25" s="68">
        <v>4210</v>
      </c>
      <c r="J25" s="69">
        <v>4210</v>
      </c>
      <c r="K25" s="69">
        <v>0</v>
      </c>
      <c r="L25" s="69">
        <v>4210</v>
      </c>
      <c r="M25" s="171">
        <f>ROUND(G25*1000/D25,0)</f>
        <v>50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3223</v>
      </c>
      <c r="D26" s="68">
        <v>111335</v>
      </c>
      <c r="E26" s="68">
        <v>0</v>
      </c>
      <c r="F26" s="68">
        <v>111335</v>
      </c>
      <c r="G26" s="68">
        <v>5444</v>
      </c>
      <c r="H26" s="68">
        <v>0</v>
      </c>
      <c r="I26" s="68">
        <v>5444</v>
      </c>
      <c r="J26" s="69">
        <v>5444</v>
      </c>
      <c r="K26" s="69">
        <v>0</v>
      </c>
      <c r="L26" s="69">
        <v>5444</v>
      </c>
      <c r="M26" s="171">
        <f>ROUND(G26*1000/D26,0)</f>
        <v>49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216</v>
      </c>
      <c r="D27" s="68">
        <v>259811</v>
      </c>
      <c r="E27" s="68">
        <v>724</v>
      </c>
      <c r="F27" s="68">
        <v>259087</v>
      </c>
      <c r="G27" s="68">
        <v>13822</v>
      </c>
      <c r="H27" s="68">
        <v>39</v>
      </c>
      <c r="I27" s="68">
        <v>13783</v>
      </c>
      <c r="J27" s="69">
        <v>13822</v>
      </c>
      <c r="K27" s="69">
        <v>39</v>
      </c>
      <c r="L27" s="69">
        <v>13783</v>
      </c>
      <c r="M27" s="171">
        <f>ROUND(G27*1000/D27,0)</f>
        <v>53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971338</v>
      </c>
      <c r="D28" s="68">
        <v>878343</v>
      </c>
      <c r="E28" s="68">
        <v>4853</v>
      </c>
      <c r="F28" s="68">
        <v>873490</v>
      </c>
      <c r="G28" s="68">
        <v>48309</v>
      </c>
      <c r="H28" s="68">
        <v>267</v>
      </c>
      <c r="I28" s="68">
        <v>48042</v>
      </c>
      <c r="J28" s="170">
        <v>48309</v>
      </c>
      <c r="K28" s="69">
        <v>267</v>
      </c>
      <c r="L28" s="69">
        <v>48042</v>
      </c>
      <c r="M28" s="171">
        <f>ROUND(G28*1000/D28,0)</f>
        <v>55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9">
        <v>0</v>
      </c>
      <c r="K29" s="69">
        <v>0</v>
      </c>
      <c r="L29" s="69">
        <v>0</v>
      </c>
      <c r="M29" s="171" t="s">
        <v>275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9">
        <v>0</v>
      </c>
      <c r="K30" s="69">
        <v>0</v>
      </c>
      <c r="L30" s="69">
        <v>0</v>
      </c>
      <c r="M30" s="171" t="s">
        <v>275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14267</v>
      </c>
      <c r="D31" s="68">
        <v>2908</v>
      </c>
      <c r="E31" s="68">
        <v>0</v>
      </c>
      <c r="F31" s="68">
        <v>2908</v>
      </c>
      <c r="G31" s="68">
        <v>123</v>
      </c>
      <c r="H31" s="68">
        <v>0</v>
      </c>
      <c r="I31" s="68">
        <v>123</v>
      </c>
      <c r="J31" s="69">
        <v>123</v>
      </c>
      <c r="K31" s="69">
        <v>0</v>
      </c>
      <c r="L31" s="69">
        <v>123</v>
      </c>
      <c r="M31" s="171">
        <f t="shared" ref="M31:M34" si="2">ROUND(G31*1000/D31,0)</f>
        <v>42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1475540</v>
      </c>
      <c r="D32" s="68">
        <v>339731</v>
      </c>
      <c r="E32" s="68">
        <v>0</v>
      </c>
      <c r="F32" s="68">
        <v>339731</v>
      </c>
      <c r="G32" s="68">
        <v>19433</v>
      </c>
      <c r="H32" s="68">
        <v>0</v>
      </c>
      <c r="I32" s="68">
        <v>19433</v>
      </c>
      <c r="J32" s="69">
        <v>19433</v>
      </c>
      <c r="K32" s="69">
        <v>0</v>
      </c>
      <c r="L32" s="69">
        <v>19433</v>
      </c>
      <c r="M32" s="171">
        <f t="shared" si="2"/>
        <v>57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4229304</v>
      </c>
      <c r="D33" s="68">
        <v>717288</v>
      </c>
      <c r="E33" s="68">
        <v>125668</v>
      </c>
      <c r="F33" s="68">
        <v>591620</v>
      </c>
      <c r="G33" s="68">
        <v>17824</v>
      </c>
      <c r="H33" s="68">
        <v>2443</v>
      </c>
      <c r="I33" s="68">
        <v>15381</v>
      </c>
      <c r="J33" s="69">
        <v>12456</v>
      </c>
      <c r="K33" s="69">
        <v>1828</v>
      </c>
      <c r="L33" s="69">
        <v>10628</v>
      </c>
      <c r="M33" s="171">
        <f t="shared" si="2"/>
        <v>25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112113</v>
      </c>
      <c r="E34" s="72">
        <v>0</v>
      </c>
      <c r="F34" s="72">
        <v>112113</v>
      </c>
      <c r="G34" s="72">
        <v>3666</v>
      </c>
      <c r="H34" s="72">
        <v>0</v>
      </c>
      <c r="I34" s="72">
        <v>3666</v>
      </c>
      <c r="J34" s="73">
        <v>3666</v>
      </c>
      <c r="K34" s="73">
        <v>0</v>
      </c>
      <c r="L34" s="73">
        <v>3666</v>
      </c>
      <c r="M34" s="176">
        <f t="shared" si="2"/>
        <v>33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6693888</v>
      </c>
      <c r="D35" s="177">
        <f t="shared" ref="D35:L35" si="3">SUM(D24:D34)</f>
        <v>2505726</v>
      </c>
      <c r="E35" s="177">
        <f t="shared" si="3"/>
        <v>131245</v>
      </c>
      <c r="F35" s="177">
        <f t="shared" si="3"/>
        <v>2374481</v>
      </c>
      <c r="G35" s="177">
        <f t="shared" si="3"/>
        <v>112831</v>
      </c>
      <c r="H35" s="177">
        <f t="shared" si="3"/>
        <v>2749</v>
      </c>
      <c r="I35" s="177">
        <f t="shared" si="3"/>
        <v>110082</v>
      </c>
      <c r="J35" s="177">
        <f t="shared" si="3"/>
        <v>107463</v>
      </c>
      <c r="K35" s="177">
        <f t="shared" si="3"/>
        <v>2134</v>
      </c>
      <c r="L35" s="177">
        <f t="shared" si="3"/>
        <v>105329</v>
      </c>
      <c r="M35" s="178">
        <f>ROUND(G35*1000/D35,0)</f>
        <v>45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8914332</v>
      </c>
      <c r="D36" s="179">
        <f t="shared" ref="D36:L36" si="4">SUM(D35,D23)</f>
        <v>9254198</v>
      </c>
      <c r="E36" s="179">
        <f t="shared" si="4"/>
        <v>144988</v>
      </c>
      <c r="F36" s="179">
        <f t="shared" si="4"/>
        <v>9109210</v>
      </c>
      <c r="G36" s="179">
        <f t="shared" si="4"/>
        <v>3095945</v>
      </c>
      <c r="H36" s="179">
        <f t="shared" si="4"/>
        <v>2966</v>
      </c>
      <c r="I36" s="179">
        <f t="shared" si="4"/>
        <v>3092979</v>
      </c>
      <c r="J36" s="179">
        <f t="shared" si="4"/>
        <v>2093061</v>
      </c>
      <c r="K36" s="179">
        <f t="shared" si="4"/>
        <v>2351</v>
      </c>
      <c r="L36" s="179">
        <f t="shared" si="4"/>
        <v>2090710</v>
      </c>
      <c r="M36" s="180">
        <f>ROUND(G36*1000/D36,0)</f>
        <v>335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171</v>
      </c>
      <c r="F3" s="51"/>
      <c r="G3" s="51"/>
      <c r="H3" s="54"/>
      <c r="I3" s="99"/>
      <c r="J3" s="100"/>
      <c r="L3" s="51"/>
      <c r="M3" s="55" t="s">
        <v>172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58"/>
      <c r="L4" s="57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62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64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65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333</v>
      </c>
      <c r="D8" s="34" t="s">
        <v>334</v>
      </c>
      <c r="E8" s="34" t="s">
        <v>335</v>
      </c>
      <c r="F8" s="34" t="s">
        <v>336</v>
      </c>
      <c r="G8" s="34" t="s">
        <v>337</v>
      </c>
      <c r="H8" s="34" t="s">
        <v>338</v>
      </c>
      <c r="I8" s="34" t="s">
        <v>339</v>
      </c>
      <c r="J8" s="34" t="s">
        <v>340</v>
      </c>
      <c r="K8" s="34" t="s">
        <v>341</v>
      </c>
      <c r="L8" s="34" t="s">
        <v>342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406924</v>
      </c>
      <c r="D9" s="66">
        <v>1988812</v>
      </c>
      <c r="E9" s="66">
        <v>293228</v>
      </c>
      <c r="F9" s="66">
        <v>1695584</v>
      </c>
      <c r="G9" s="66">
        <v>44771</v>
      </c>
      <c r="H9" s="66">
        <v>4315</v>
      </c>
      <c r="I9" s="66">
        <v>40456</v>
      </c>
      <c r="J9" s="67">
        <v>37861</v>
      </c>
      <c r="K9" s="67">
        <v>4177</v>
      </c>
      <c r="L9" s="67">
        <v>33684</v>
      </c>
      <c r="M9" s="168">
        <f>ROUND(G9*1000/D9,0)</f>
        <v>23</v>
      </c>
    </row>
    <row r="10" spans="1:13" s="5" customFormat="1" ht="23.1" customHeight="1" x14ac:dyDescent="0.2">
      <c r="A10" s="38">
        <v>2</v>
      </c>
      <c r="B10" s="39" t="s">
        <v>157</v>
      </c>
      <c r="C10" s="68">
        <v>3833</v>
      </c>
      <c r="D10" s="68">
        <v>153225</v>
      </c>
      <c r="E10" s="68">
        <v>12341</v>
      </c>
      <c r="F10" s="68">
        <v>140884</v>
      </c>
      <c r="G10" s="68">
        <v>2995</v>
      </c>
      <c r="H10" s="68">
        <v>237</v>
      </c>
      <c r="I10" s="68">
        <v>2758</v>
      </c>
      <c r="J10" s="69">
        <v>2735</v>
      </c>
      <c r="K10" s="69">
        <v>217</v>
      </c>
      <c r="L10" s="69">
        <v>2518</v>
      </c>
      <c r="M10" s="171">
        <f>ROUND(G10*1000/D10,0)</f>
        <v>20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231511</v>
      </c>
      <c r="D11" s="68">
        <v>813770</v>
      </c>
      <c r="E11" s="68">
        <v>118122</v>
      </c>
      <c r="F11" s="68">
        <v>695648</v>
      </c>
      <c r="G11" s="68">
        <v>17777</v>
      </c>
      <c r="H11" s="68">
        <v>2399</v>
      </c>
      <c r="I11" s="68">
        <v>15378</v>
      </c>
      <c r="J11" s="69">
        <v>16181</v>
      </c>
      <c r="K11" s="69">
        <v>2141</v>
      </c>
      <c r="L11" s="69">
        <v>14040</v>
      </c>
      <c r="M11" s="171">
        <f t="shared" ref="M11:M33" si="0">ROUND(G11*1000/D11,0)</f>
        <v>22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46764</v>
      </c>
      <c r="D12" s="68">
        <v>927506</v>
      </c>
      <c r="E12" s="68">
        <v>113821</v>
      </c>
      <c r="F12" s="68">
        <v>813685</v>
      </c>
      <c r="G12" s="68">
        <v>11133</v>
      </c>
      <c r="H12" s="68">
        <v>1190</v>
      </c>
      <c r="I12" s="68">
        <v>9943</v>
      </c>
      <c r="J12" s="69">
        <v>10929</v>
      </c>
      <c r="K12" s="69">
        <v>1190</v>
      </c>
      <c r="L12" s="69">
        <v>9739</v>
      </c>
      <c r="M12" s="171">
        <f t="shared" si="0"/>
        <v>12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165059</v>
      </c>
      <c r="D13" s="68">
        <v>186756</v>
      </c>
      <c r="E13" s="68">
        <v>59872</v>
      </c>
      <c r="F13" s="68">
        <v>126884</v>
      </c>
      <c r="G13" s="68">
        <v>5463</v>
      </c>
      <c r="H13" s="68">
        <v>1772</v>
      </c>
      <c r="I13" s="68">
        <v>3691</v>
      </c>
      <c r="J13" s="69">
        <v>4126</v>
      </c>
      <c r="K13" s="69">
        <v>1337</v>
      </c>
      <c r="L13" s="69">
        <v>2789</v>
      </c>
      <c r="M13" s="171">
        <f t="shared" si="0"/>
        <v>29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1640227</v>
      </c>
      <c r="D14" s="68">
        <v>9585531</v>
      </c>
      <c r="E14" s="68">
        <v>1819269</v>
      </c>
      <c r="F14" s="68">
        <v>7766262</v>
      </c>
      <c r="G14" s="68">
        <v>184585</v>
      </c>
      <c r="H14" s="68">
        <v>15166</v>
      </c>
      <c r="I14" s="68">
        <v>169419</v>
      </c>
      <c r="J14" s="69">
        <v>155975</v>
      </c>
      <c r="K14" s="69">
        <v>15159</v>
      </c>
      <c r="L14" s="69">
        <v>140816</v>
      </c>
      <c r="M14" s="171">
        <f t="shared" si="0"/>
        <v>19</v>
      </c>
    </row>
    <row r="15" spans="1:13" s="5" customFormat="1" ht="23.1" customHeight="1" x14ac:dyDescent="0.2">
      <c r="A15" s="38">
        <v>7</v>
      </c>
      <c r="B15" s="39" t="s">
        <v>162</v>
      </c>
      <c r="C15" s="68">
        <v>418062</v>
      </c>
      <c r="D15" s="68">
        <v>393229</v>
      </c>
      <c r="E15" s="68">
        <v>84488</v>
      </c>
      <c r="F15" s="68">
        <v>308741</v>
      </c>
      <c r="G15" s="68">
        <v>29596</v>
      </c>
      <c r="H15" s="68">
        <v>2459</v>
      </c>
      <c r="I15" s="68">
        <v>27137</v>
      </c>
      <c r="J15" s="69">
        <v>24126</v>
      </c>
      <c r="K15" s="69">
        <v>2458</v>
      </c>
      <c r="L15" s="69">
        <v>21668</v>
      </c>
      <c r="M15" s="171">
        <f>ROUND(G15*1000/D15,0)</f>
        <v>75</v>
      </c>
    </row>
    <row r="16" spans="1:13" s="5" customFormat="1" ht="23.1" customHeight="1" x14ac:dyDescent="0.2">
      <c r="A16" s="38">
        <v>8</v>
      </c>
      <c r="B16" s="39" t="s">
        <v>163</v>
      </c>
      <c r="C16" s="68">
        <v>777773</v>
      </c>
      <c r="D16" s="68">
        <v>133926</v>
      </c>
      <c r="E16" s="68">
        <v>47696</v>
      </c>
      <c r="F16" s="68">
        <v>86230</v>
      </c>
      <c r="G16" s="68">
        <v>2279</v>
      </c>
      <c r="H16" s="68">
        <v>724</v>
      </c>
      <c r="I16" s="68">
        <v>1555</v>
      </c>
      <c r="J16" s="69">
        <v>2279</v>
      </c>
      <c r="K16" s="69">
        <v>724</v>
      </c>
      <c r="L16" s="69">
        <v>1555</v>
      </c>
      <c r="M16" s="171">
        <f t="shared" si="0"/>
        <v>17</v>
      </c>
    </row>
    <row r="17" spans="1:13" s="5" customFormat="1" ht="23.1" customHeight="1" x14ac:dyDescent="0.2">
      <c r="A17" s="38">
        <v>9</v>
      </c>
      <c r="B17" s="39" t="s">
        <v>164</v>
      </c>
      <c r="C17" s="68">
        <v>209176</v>
      </c>
      <c r="D17" s="68">
        <v>1555089</v>
      </c>
      <c r="E17" s="68">
        <v>283966</v>
      </c>
      <c r="F17" s="68">
        <v>1271123</v>
      </c>
      <c r="G17" s="68">
        <v>32659</v>
      </c>
      <c r="H17" s="68">
        <v>5963</v>
      </c>
      <c r="I17" s="68">
        <v>26696</v>
      </c>
      <c r="J17" s="69">
        <v>32617</v>
      </c>
      <c r="K17" s="69">
        <v>5961</v>
      </c>
      <c r="L17" s="69">
        <v>26656</v>
      </c>
      <c r="M17" s="171">
        <f t="shared" si="0"/>
        <v>21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60509</v>
      </c>
      <c r="D18" s="68">
        <v>3369276</v>
      </c>
      <c r="E18" s="68">
        <v>255399</v>
      </c>
      <c r="F18" s="68">
        <v>3113877</v>
      </c>
      <c r="G18" s="68">
        <v>87019</v>
      </c>
      <c r="H18" s="68">
        <v>6645</v>
      </c>
      <c r="I18" s="68">
        <v>80374</v>
      </c>
      <c r="J18" s="69">
        <v>87019</v>
      </c>
      <c r="K18" s="69">
        <v>6645</v>
      </c>
      <c r="L18" s="69">
        <v>80374</v>
      </c>
      <c r="M18" s="171">
        <f t="shared" si="0"/>
        <v>26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256457</v>
      </c>
      <c r="D19" s="70">
        <v>4801989</v>
      </c>
      <c r="E19" s="70">
        <v>780464</v>
      </c>
      <c r="F19" s="70">
        <v>4021525</v>
      </c>
      <c r="G19" s="70">
        <v>96039</v>
      </c>
      <c r="H19" s="70">
        <v>15609</v>
      </c>
      <c r="I19" s="70">
        <v>80430</v>
      </c>
      <c r="J19" s="71">
        <v>96039</v>
      </c>
      <c r="K19" s="71">
        <v>15609</v>
      </c>
      <c r="L19" s="71">
        <v>80430</v>
      </c>
      <c r="M19" s="171">
        <f t="shared" si="0"/>
        <v>20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75941</v>
      </c>
      <c r="D20" s="70">
        <v>312898</v>
      </c>
      <c r="E20" s="70">
        <v>46633</v>
      </c>
      <c r="F20" s="70">
        <v>266265</v>
      </c>
      <c r="G20" s="70">
        <v>8761</v>
      </c>
      <c r="H20" s="70">
        <v>1306</v>
      </c>
      <c r="I20" s="70">
        <v>7455</v>
      </c>
      <c r="J20" s="71">
        <v>8761</v>
      </c>
      <c r="K20" s="71">
        <v>1306</v>
      </c>
      <c r="L20" s="71">
        <v>7455</v>
      </c>
      <c r="M20" s="171">
        <f t="shared" si="0"/>
        <v>28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212529</v>
      </c>
      <c r="D21" s="70">
        <v>2259442</v>
      </c>
      <c r="E21" s="70">
        <v>274950</v>
      </c>
      <c r="F21" s="70">
        <v>1984492</v>
      </c>
      <c r="G21" s="70">
        <v>42881</v>
      </c>
      <c r="H21" s="70">
        <v>5268</v>
      </c>
      <c r="I21" s="70">
        <v>37613</v>
      </c>
      <c r="J21" s="71">
        <v>40477</v>
      </c>
      <c r="K21" s="71">
        <v>4978</v>
      </c>
      <c r="L21" s="71">
        <v>35499</v>
      </c>
      <c r="M21" s="171">
        <f t="shared" si="0"/>
        <v>19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42881</v>
      </c>
      <c r="D22" s="72">
        <v>108451</v>
      </c>
      <c r="E22" s="72">
        <v>16473</v>
      </c>
      <c r="F22" s="72">
        <v>91978</v>
      </c>
      <c r="G22" s="72">
        <v>3134</v>
      </c>
      <c r="H22" s="72">
        <v>476</v>
      </c>
      <c r="I22" s="72">
        <v>2658</v>
      </c>
      <c r="J22" s="73">
        <v>3134</v>
      </c>
      <c r="K22" s="73">
        <v>476</v>
      </c>
      <c r="L22" s="73">
        <v>2658</v>
      </c>
      <c r="M22" s="176">
        <f t="shared" si="0"/>
        <v>29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4547646</v>
      </c>
      <c r="D23" s="177">
        <f t="shared" ref="D23:L23" si="1">SUM(D9:D22)</f>
        <v>26589900</v>
      </c>
      <c r="E23" s="177">
        <f t="shared" si="1"/>
        <v>4206722</v>
      </c>
      <c r="F23" s="177">
        <f t="shared" si="1"/>
        <v>22383178</v>
      </c>
      <c r="G23" s="177">
        <f t="shared" si="1"/>
        <v>569092</v>
      </c>
      <c r="H23" s="177">
        <f t="shared" si="1"/>
        <v>63529</v>
      </c>
      <c r="I23" s="177">
        <f t="shared" si="1"/>
        <v>505563</v>
      </c>
      <c r="J23" s="177">
        <f t="shared" si="1"/>
        <v>522259</v>
      </c>
      <c r="K23" s="177">
        <f t="shared" si="1"/>
        <v>62378</v>
      </c>
      <c r="L23" s="177">
        <f t="shared" si="1"/>
        <v>459881</v>
      </c>
      <c r="M23" s="176">
        <f>ROUND(G23*1000/D23,0)</f>
        <v>21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13838</v>
      </c>
      <c r="D24" s="66">
        <v>47582</v>
      </c>
      <c r="E24" s="66">
        <v>9389</v>
      </c>
      <c r="F24" s="66">
        <v>38193</v>
      </c>
      <c r="G24" s="66">
        <v>952</v>
      </c>
      <c r="H24" s="66">
        <v>188</v>
      </c>
      <c r="I24" s="66">
        <v>764</v>
      </c>
      <c r="J24" s="67">
        <v>952</v>
      </c>
      <c r="K24" s="67">
        <v>188</v>
      </c>
      <c r="L24" s="67">
        <v>764</v>
      </c>
      <c r="M24" s="168">
        <f t="shared" si="0"/>
        <v>20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46296</v>
      </c>
      <c r="D25" s="68">
        <v>723703</v>
      </c>
      <c r="E25" s="68">
        <v>99459</v>
      </c>
      <c r="F25" s="68">
        <v>624244</v>
      </c>
      <c r="G25" s="68">
        <v>13384</v>
      </c>
      <c r="H25" s="68">
        <v>1781</v>
      </c>
      <c r="I25" s="68">
        <v>11603</v>
      </c>
      <c r="J25" s="69">
        <v>13384</v>
      </c>
      <c r="K25" s="69">
        <v>1781</v>
      </c>
      <c r="L25" s="69">
        <v>11603</v>
      </c>
      <c r="M25" s="171">
        <f t="shared" si="0"/>
        <v>18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248126</v>
      </c>
      <c r="D26" s="68">
        <v>4577392</v>
      </c>
      <c r="E26" s="68">
        <v>531321</v>
      </c>
      <c r="F26" s="68">
        <v>4046071</v>
      </c>
      <c r="G26" s="68">
        <v>52901</v>
      </c>
      <c r="H26" s="68">
        <v>6134</v>
      </c>
      <c r="I26" s="68">
        <v>46767</v>
      </c>
      <c r="J26" s="69">
        <v>52901</v>
      </c>
      <c r="K26" s="69">
        <v>6134</v>
      </c>
      <c r="L26" s="69">
        <v>46767</v>
      </c>
      <c r="M26" s="171">
        <f t="shared" si="0"/>
        <v>12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10655</v>
      </c>
      <c r="D27" s="68">
        <v>870996</v>
      </c>
      <c r="E27" s="68">
        <v>109892</v>
      </c>
      <c r="F27" s="68">
        <v>761104</v>
      </c>
      <c r="G27" s="68">
        <v>11036</v>
      </c>
      <c r="H27" s="68">
        <v>1435</v>
      </c>
      <c r="I27" s="68">
        <v>9601</v>
      </c>
      <c r="J27" s="69">
        <v>11036</v>
      </c>
      <c r="K27" s="69">
        <v>1435</v>
      </c>
      <c r="L27" s="69">
        <v>9601</v>
      </c>
      <c r="M27" s="171">
        <f t="shared" si="0"/>
        <v>13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26147</v>
      </c>
      <c r="D28" s="68">
        <v>280844</v>
      </c>
      <c r="E28" s="68">
        <v>66553</v>
      </c>
      <c r="F28" s="68">
        <v>214291</v>
      </c>
      <c r="G28" s="68">
        <v>7021</v>
      </c>
      <c r="H28" s="68">
        <v>1664</v>
      </c>
      <c r="I28" s="68">
        <v>5357</v>
      </c>
      <c r="J28" s="69">
        <v>7021</v>
      </c>
      <c r="K28" s="69">
        <v>1664</v>
      </c>
      <c r="L28" s="69">
        <v>5357</v>
      </c>
      <c r="M28" s="171">
        <f t="shared" si="0"/>
        <v>25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140475</v>
      </c>
      <c r="D29" s="68">
        <v>118223</v>
      </c>
      <c r="E29" s="68">
        <v>32795</v>
      </c>
      <c r="F29" s="68">
        <v>85428</v>
      </c>
      <c r="G29" s="68">
        <v>350</v>
      </c>
      <c r="H29" s="68">
        <v>97</v>
      </c>
      <c r="I29" s="68">
        <v>253</v>
      </c>
      <c r="J29" s="69">
        <v>350</v>
      </c>
      <c r="K29" s="69">
        <v>97</v>
      </c>
      <c r="L29" s="69">
        <v>253</v>
      </c>
      <c r="M29" s="171">
        <f t="shared" si="0"/>
        <v>3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1151156</v>
      </c>
      <c r="D30" s="68">
        <v>19178</v>
      </c>
      <c r="E30" s="68">
        <v>7088</v>
      </c>
      <c r="F30" s="68">
        <v>12090</v>
      </c>
      <c r="G30" s="68">
        <v>295</v>
      </c>
      <c r="H30" s="68">
        <v>109</v>
      </c>
      <c r="I30" s="68">
        <v>186</v>
      </c>
      <c r="J30" s="69">
        <v>295</v>
      </c>
      <c r="K30" s="69">
        <v>109</v>
      </c>
      <c r="L30" s="69">
        <v>186</v>
      </c>
      <c r="M30" s="171">
        <f t="shared" si="0"/>
        <v>15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234499</v>
      </c>
      <c r="D31" s="68">
        <v>1119838</v>
      </c>
      <c r="E31" s="68">
        <v>251122</v>
      </c>
      <c r="F31" s="68">
        <v>868716</v>
      </c>
      <c r="G31" s="68">
        <v>18774</v>
      </c>
      <c r="H31" s="68">
        <v>4215</v>
      </c>
      <c r="I31" s="68">
        <v>14559</v>
      </c>
      <c r="J31" s="69">
        <v>18774</v>
      </c>
      <c r="K31" s="69">
        <v>4215</v>
      </c>
      <c r="L31" s="69">
        <v>14559</v>
      </c>
      <c r="M31" s="171">
        <f t="shared" si="0"/>
        <v>17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9565</v>
      </c>
      <c r="D32" s="68">
        <v>86353</v>
      </c>
      <c r="E32" s="68">
        <v>13469</v>
      </c>
      <c r="F32" s="68">
        <v>72884</v>
      </c>
      <c r="G32" s="68">
        <v>2045</v>
      </c>
      <c r="H32" s="68">
        <v>364</v>
      </c>
      <c r="I32" s="68">
        <v>1681</v>
      </c>
      <c r="J32" s="69">
        <v>2045</v>
      </c>
      <c r="K32" s="69">
        <v>364</v>
      </c>
      <c r="L32" s="69">
        <v>1681</v>
      </c>
      <c r="M32" s="171">
        <f t="shared" si="0"/>
        <v>24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894092</v>
      </c>
      <c r="D33" s="68">
        <v>13964494</v>
      </c>
      <c r="E33" s="68">
        <v>3514639</v>
      </c>
      <c r="F33" s="68">
        <v>10449855</v>
      </c>
      <c r="G33" s="68">
        <v>243588</v>
      </c>
      <c r="H33" s="68">
        <v>61361</v>
      </c>
      <c r="I33" s="68">
        <v>182227</v>
      </c>
      <c r="J33" s="69">
        <v>243567</v>
      </c>
      <c r="K33" s="69">
        <v>61355</v>
      </c>
      <c r="L33" s="69">
        <v>182212</v>
      </c>
      <c r="M33" s="171">
        <f t="shared" si="0"/>
        <v>17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89182</v>
      </c>
      <c r="D34" s="72">
        <v>3479473</v>
      </c>
      <c r="E34" s="72">
        <v>400334</v>
      </c>
      <c r="F34" s="72">
        <v>3079139</v>
      </c>
      <c r="G34" s="72">
        <v>38688</v>
      </c>
      <c r="H34" s="72">
        <v>3843</v>
      </c>
      <c r="I34" s="72">
        <v>34845</v>
      </c>
      <c r="J34" s="73">
        <v>36552</v>
      </c>
      <c r="K34" s="73">
        <v>3780</v>
      </c>
      <c r="L34" s="73">
        <v>32772</v>
      </c>
      <c r="M34" s="176">
        <f>ROUND(G34*1000/D34,0)</f>
        <v>11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2864031</v>
      </c>
      <c r="D35" s="177">
        <f t="shared" ref="D35:L35" si="2">SUM(D24:D34)</f>
        <v>25288076</v>
      </c>
      <c r="E35" s="177">
        <f t="shared" si="2"/>
        <v>5036061</v>
      </c>
      <c r="F35" s="177">
        <f t="shared" si="2"/>
        <v>20252015</v>
      </c>
      <c r="G35" s="177">
        <f t="shared" si="2"/>
        <v>389034</v>
      </c>
      <c r="H35" s="177">
        <f t="shared" si="2"/>
        <v>81191</v>
      </c>
      <c r="I35" s="177">
        <f t="shared" si="2"/>
        <v>307843</v>
      </c>
      <c r="J35" s="177">
        <f t="shared" si="2"/>
        <v>386877</v>
      </c>
      <c r="K35" s="177">
        <f t="shared" si="2"/>
        <v>81122</v>
      </c>
      <c r="L35" s="177">
        <f t="shared" si="2"/>
        <v>305755</v>
      </c>
      <c r="M35" s="178">
        <f>ROUND(G35*1000/D35,0)</f>
        <v>15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7411677</v>
      </c>
      <c r="D36" s="179">
        <f t="shared" ref="D36:L36" si="3">SUM(D35,D23)</f>
        <v>51877976</v>
      </c>
      <c r="E36" s="179">
        <f t="shared" si="3"/>
        <v>9242783</v>
      </c>
      <c r="F36" s="179">
        <f t="shared" si="3"/>
        <v>42635193</v>
      </c>
      <c r="G36" s="179">
        <f t="shared" si="3"/>
        <v>958126</v>
      </c>
      <c r="H36" s="179">
        <f t="shared" si="3"/>
        <v>144720</v>
      </c>
      <c r="I36" s="179">
        <f t="shared" si="3"/>
        <v>813406</v>
      </c>
      <c r="J36" s="179">
        <f t="shared" si="3"/>
        <v>909136</v>
      </c>
      <c r="K36" s="179">
        <f t="shared" si="3"/>
        <v>143500</v>
      </c>
      <c r="L36" s="179">
        <f t="shared" si="3"/>
        <v>765636</v>
      </c>
      <c r="M36" s="180">
        <f>ROUND(G36*1000/D36,0)</f>
        <v>18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4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168</v>
      </c>
      <c r="F3" s="51"/>
      <c r="G3" s="51"/>
      <c r="H3" s="54"/>
      <c r="I3" s="51"/>
      <c r="J3" s="51"/>
      <c r="L3" s="51"/>
      <c r="M3" s="55" t="s">
        <v>169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0"/>
      <c r="K5" s="22" t="s">
        <v>30</v>
      </c>
      <c r="L5" s="97" t="s">
        <v>30</v>
      </c>
      <c r="M5" s="98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4" t="s">
        <v>153</v>
      </c>
      <c r="K6" s="64" t="s">
        <v>31</v>
      </c>
      <c r="L6" s="26" t="s">
        <v>32</v>
      </c>
      <c r="M6" s="27" t="s">
        <v>101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5" t="s">
        <v>33</v>
      </c>
      <c r="K7" s="65" t="s">
        <v>34</v>
      </c>
      <c r="L7" s="29" t="s">
        <v>35</v>
      </c>
      <c r="M7" s="30" t="s">
        <v>170</v>
      </c>
    </row>
    <row r="8" spans="1:13" s="1" customFormat="1" ht="23.1" customHeight="1" x14ac:dyDescent="0.15">
      <c r="A8" s="31"/>
      <c r="B8" s="32"/>
      <c r="C8" s="34" t="s">
        <v>155</v>
      </c>
      <c r="D8" s="34" t="s">
        <v>115</v>
      </c>
      <c r="E8" s="34" t="s">
        <v>116</v>
      </c>
      <c r="F8" s="34" t="s">
        <v>117</v>
      </c>
      <c r="G8" s="34" t="s">
        <v>118</v>
      </c>
      <c r="H8" s="34" t="s">
        <v>119</v>
      </c>
      <c r="I8" s="34" t="s">
        <v>120</v>
      </c>
      <c r="J8" s="34" t="s">
        <v>121</v>
      </c>
      <c r="K8" s="34" t="s">
        <v>122</v>
      </c>
      <c r="L8" s="34" t="s">
        <v>123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6331666</v>
      </c>
      <c r="D9" s="66">
        <v>22750802</v>
      </c>
      <c r="E9" s="66">
        <v>1328443</v>
      </c>
      <c r="F9" s="66">
        <v>21422359</v>
      </c>
      <c r="G9" s="66">
        <v>117480810</v>
      </c>
      <c r="H9" s="66">
        <v>198222</v>
      </c>
      <c r="I9" s="66">
        <v>117282588</v>
      </c>
      <c r="J9" s="67">
        <v>81123105</v>
      </c>
      <c r="K9" s="67">
        <v>150446</v>
      </c>
      <c r="L9" s="67">
        <v>80972659</v>
      </c>
      <c r="M9" s="168">
        <f>ROUND(G9*1000/D9,0)</f>
        <v>5164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877850</v>
      </c>
      <c r="D10" s="68">
        <v>5897930</v>
      </c>
      <c r="E10" s="68">
        <v>42970</v>
      </c>
      <c r="F10" s="68">
        <v>5854960</v>
      </c>
      <c r="G10" s="68">
        <v>21770248</v>
      </c>
      <c r="H10" s="68">
        <v>66007</v>
      </c>
      <c r="I10" s="68">
        <v>21704241</v>
      </c>
      <c r="J10" s="69">
        <v>16059641</v>
      </c>
      <c r="K10" s="69">
        <v>46414</v>
      </c>
      <c r="L10" s="69">
        <v>16013227</v>
      </c>
      <c r="M10" s="171">
        <f>ROUND(G10*1000/D10,0)</f>
        <v>3691</v>
      </c>
    </row>
    <row r="11" spans="1:13" s="5" customFormat="1" ht="23.1" customHeight="1" x14ac:dyDescent="0.2">
      <c r="A11" s="38">
        <v>3</v>
      </c>
      <c r="B11" s="39" t="s">
        <v>158</v>
      </c>
      <c r="C11" s="68">
        <v>2259549</v>
      </c>
      <c r="D11" s="68">
        <v>24247614</v>
      </c>
      <c r="E11" s="68">
        <v>302354</v>
      </c>
      <c r="F11" s="68">
        <v>23945260</v>
      </c>
      <c r="G11" s="68">
        <v>53643382</v>
      </c>
      <c r="H11" s="68">
        <v>105484</v>
      </c>
      <c r="I11" s="68">
        <v>53537898</v>
      </c>
      <c r="J11" s="69">
        <v>35273415</v>
      </c>
      <c r="K11" s="69">
        <v>49215</v>
      </c>
      <c r="L11" s="69">
        <v>35224200</v>
      </c>
      <c r="M11" s="171">
        <f t="shared" ref="M11:M33" si="0">ROUND(G11*1000/D11,0)</f>
        <v>2212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1274106</v>
      </c>
      <c r="D12" s="68">
        <v>14296540</v>
      </c>
      <c r="E12" s="68">
        <v>68742</v>
      </c>
      <c r="F12" s="68">
        <v>14227798</v>
      </c>
      <c r="G12" s="68">
        <v>47467116</v>
      </c>
      <c r="H12" s="68">
        <v>35279</v>
      </c>
      <c r="I12" s="68">
        <v>47431837</v>
      </c>
      <c r="J12" s="69">
        <v>34234694</v>
      </c>
      <c r="K12" s="69">
        <v>25409</v>
      </c>
      <c r="L12" s="69">
        <v>34209285</v>
      </c>
      <c r="M12" s="171">
        <f t="shared" si="0"/>
        <v>3320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1518711</v>
      </c>
      <c r="D13" s="68">
        <v>16423404</v>
      </c>
      <c r="E13" s="68">
        <v>192063</v>
      </c>
      <c r="F13" s="68">
        <v>16231341</v>
      </c>
      <c r="G13" s="68">
        <v>32470083</v>
      </c>
      <c r="H13" s="68">
        <v>70198</v>
      </c>
      <c r="I13" s="68">
        <v>32399885</v>
      </c>
      <c r="J13" s="69">
        <v>22854297</v>
      </c>
      <c r="K13" s="69">
        <v>51313</v>
      </c>
      <c r="L13" s="69">
        <v>22802984</v>
      </c>
      <c r="M13" s="171">
        <f t="shared" si="0"/>
        <v>1977</v>
      </c>
    </row>
    <row r="14" spans="1:13" s="5" customFormat="1" ht="23.1" customHeight="1" x14ac:dyDescent="0.2">
      <c r="A14" s="38">
        <v>6</v>
      </c>
      <c r="B14" s="39" t="s">
        <v>161</v>
      </c>
      <c r="C14" s="68">
        <v>3944909</v>
      </c>
      <c r="D14" s="68">
        <v>19276847</v>
      </c>
      <c r="E14" s="68">
        <v>1205281</v>
      </c>
      <c r="F14" s="68">
        <v>18071566</v>
      </c>
      <c r="G14" s="68">
        <v>40589540</v>
      </c>
      <c r="H14" s="68">
        <v>308925</v>
      </c>
      <c r="I14" s="68">
        <v>40280615</v>
      </c>
      <c r="J14" s="69">
        <v>28390927</v>
      </c>
      <c r="K14" s="69">
        <v>222874</v>
      </c>
      <c r="L14" s="69">
        <v>28168053</v>
      </c>
      <c r="M14" s="171">
        <f t="shared" si="0"/>
        <v>2106</v>
      </c>
    </row>
    <row r="15" spans="1:13" s="5" customFormat="1" ht="23.1" customHeight="1" x14ac:dyDescent="0.2">
      <c r="A15" s="38">
        <v>7</v>
      </c>
      <c r="B15" s="39" t="s">
        <v>162</v>
      </c>
      <c r="C15" s="68">
        <v>1322730</v>
      </c>
      <c r="D15" s="68">
        <v>9366955</v>
      </c>
      <c r="E15" s="68">
        <v>30234</v>
      </c>
      <c r="F15" s="68">
        <v>9336721</v>
      </c>
      <c r="G15" s="68">
        <v>81207925</v>
      </c>
      <c r="H15" s="68">
        <v>99219</v>
      </c>
      <c r="I15" s="68">
        <v>81108706</v>
      </c>
      <c r="J15" s="69">
        <v>54854303</v>
      </c>
      <c r="K15" s="69">
        <v>63711</v>
      </c>
      <c r="L15" s="69">
        <v>54790592</v>
      </c>
      <c r="M15" s="171">
        <f t="shared" si="0"/>
        <v>8670</v>
      </c>
    </row>
    <row r="16" spans="1:13" s="5" customFormat="1" ht="23.1" customHeight="1" x14ac:dyDescent="0.2">
      <c r="A16" s="38">
        <v>8</v>
      </c>
      <c r="B16" s="39" t="s">
        <v>163</v>
      </c>
      <c r="C16" s="68">
        <v>732242</v>
      </c>
      <c r="D16" s="68">
        <v>6161286</v>
      </c>
      <c r="E16" s="68">
        <v>29347</v>
      </c>
      <c r="F16" s="68">
        <v>6131939</v>
      </c>
      <c r="G16" s="68">
        <v>33445283</v>
      </c>
      <c r="H16" s="68">
        <v>18835</v>
      </c>
      <c r="I16" s="68">
        <v>33426448</v>
      </c>
      <c r="J16" s="69">
        <v>22117971</v>
      </c>
      <c r="K16" s="69">
        <v>12443</v>
      </c>
      <c r="L16" s="69">
        <v>22105528</v>
      </c>
      <c r="M16" s="171">
        <f t="shared" si="0"/>
        <v>5428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1553621</v>
      </c>
      <c r="D17" s="68">
        <v>14337774</v>
      </c>
      <c r="E17" s="68">
        <v>530495</v>
      </c>
      <c r="F17" s="68">
        <v>13807279</v>
      </c>
      <c r="G17" s="68">
        <v>22588710</v>
      </c>
      <c r="H17" s="68">
        <v>139901</v>
      </c>
      <c r="I17" s="68">
        <v>22448809</v>
      </c>
      <c r="J17" s="69">
        <v>15727168</v>
      </c>
      <c r="K17" s="69">
        <v>99727</v>
      </c>
      <c r="L17" s="69">
        <v>15627441</v>
      </c>
      <c r="M17" s="171">
        <f t="shared" si="0"/>
        <v>1575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1633880</v>
      </c>
      <c r="D18" s="68">
        <v>6102646</v>
      </c>
      <c r="E18" s="68">
        <v>439274</v>
      </c>
      <c r="F18" s="68">
        <v>5663372</v>
      </c>
      <c r="G18" s="68">
        <v>11699954</v>
      </c>
      <c r="H18" s="68">
        <v>199562</v>
      </c>
      <c r="I18" s="68">
        <v>11500392</v>
      </c>
      <c r="J18" s="69">
        <v>8192545</v>
      </c>
      <c r="K18" s="69">
        <v>140610</v>
      </c>
      <c r="L18" s="69">
        <v>8051935</v>
      </c>
      <c r="M18" s="171">
        <f t="shared" si="0"/>
        <v>1917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5539640</v>
      </c>
      <c r="D19" s="70">
        <v>19222019</v>
      </c>
      <c r="E19" s="70">
        <v>1233751</v>
      </c>
      <c r="F19" s="70">
        <v>17988268</v>
      </c>
      <c r="G19" s="70">
        <v>48720080</v>
      </c>
      <c r="H19" s="70">
        <v>761186</v>
      </c>
      <c r="I19" s="70">
        <v>47958894</v>
      </c>
      <c r="J19" s="71">
        <v>35754242</v>
      </c>
      <c r="K19" s="71">
        <v>533522</v>
      </c>
      <c r="L19" s="71">
        <v>35220720</v>
      </c>
      <c r="M19" s="171">
        <f t="shared" si="0"/>
        <v>2535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790049</v>
      </c>
      <c r="D20" s="70">
        <v>11956945</v>
      </c>
      <c r="E20" s="70">
        <v>106137</v>
      </c>
      <c r="F20" s="70">
        <v>11850808</v>
      </c>
      <c r="G20" s="70">
        <v>18105196</v>
      </c>
      <c r="H20" s="70">
        <v>6747</v>
      </c>
      <c r="I20" s="70">
        <v>18098449</v>
      </c>
      <c r="J20" s="71">
        <v>12387616</v>
      </c>
      <c r="K20" s="71">
        <v>5548</v>
      </c>
      <c r="L20" s="71">
        <v>12382068</v>
      </c>
      <c r="M20" s="171">
        <f t="shared" si="0"/>
        <v>1514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748389</v>
      </c>
      <c r="D21" s="70">
        <v>10763505</v>
      </c>
      <c r="E21" s="70">
        <v>208281</v>
      </c>
      <c r="F21" s="70">
        <v>10555224</v>
      </c>
      <c r="G21" s="70">
        <v>13043989</v>
      </c>
      <c r="H21" s="70">
        <v>22551</v>
      </c>
      <c r="I21" s="70">
        <v>13021438</v>
      </c>
      <c r="J21" s="71">
        <v>8897556</v>
      </c>
      <c r="K21" s="71">
        <v>16593</v>
      </c>
      <c r="L21" s="71">
        <v>8880963</v>
      </c>
      <c r="M21" s="171">
        <f t="shared" si="0"/>
        <v>1212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428868</v>
      </c>
      <c r="D22" s="72">
        <v>2785203</v>
      </c>
      <c r="E22" s="72">
        <v>79280</v>
      </c>
      <c r="F22" s="72">
        <v>2705923</v>
      </c>
      <c r="G22" s="72">
        <v>19648459</v>
      </c>
      <c r="H22" s="72">
        <v>5649</v>
      </c>
      <c r="I22" s="72">
        <v>19642810</v>
      </c>
      <c r="J22" s="73">
        <v>13191020</v>
      </c>
      <c r="K22" s="73">
        <v>4550</v>
      </c>
      <c r="L22" s="73">
        <v>13186470</v>
      </c>
      <c r="M22" s="176">
        <f t="shared" si="0"/>
        <v>7055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28956210</v>
      </c>
      <c r="D23" s="177">
        <f t="shared" ref="D23:L23" si="1">SUM(D9:D22)</f>
        <v>183589470</v>
      </c>
      <c r="E23" s="177">
        <f t="shared" si="1"/>
        <v>5796652</v>
      </c>
      <c r="F23" s="177">
        <f t="shared" si="1"/>
        <v>177792818</v>
      </c>
      <c r="G23" s="177">
        <f t="shared" si="1"/>
        <v>561880775</v>
      </c>
      <c r="H23" s="177">
        <f t="shared" si="1"/>
        <v>2037765</v>
      </c>
      <c r="I23" s="177">
        <f t="shared" si="1"/>
        <v>559843010</v>
      </c>
      <c r="J23" s="177">
        <f t="shared" si="1"/>
        <v>389058500</v>
      </c>
      <c r="K23" s="177">
        <f t="shared" si="1"/>
        <v>1422375</v>
      </c>
      <c r="L23" s="177">
        <f t="shared" si="1"/>
        <v>387636125</v>
      </c>
      <c r="M23" s="176">
        <f>ROUND(G23*1000/D23,0)</f>
        <v>3061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174528</v>
      </c>
      <c r="D24" s="66">
        <v>1463147</v>
      </c>
      <c r="E24" s="66">
        <v>57517</v>
      </c>
      <c r="F24" s="66">
        <v>1405630</v>
      </c>
      <c r="G24" s="66">
        <v>6118630</v>
      </c>
      <c r="H24" s="66">
        <v>55206</v>
      </c>
      <c r="I24" s="66">
        <v>6063424</v>
      </c>
      <c r="J24" s="67">
        <v>4272418</v>
      </c>
      <c r="K24" s="67">
        <v>38598</v>
      </c>
      <c r="L24" s="67">
        <v>4233820</v>
      </c>
      <c r="M24" s="168">
        <f t="shared" si="0"/>
        <v>4182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455199</v>
      </c>
      <c r="D25" s="68">
        <v>4884063</v>
      </c>
      <c r="E25" s="68">
        <v>47000</v>
      </c>
      <c r="F25" s="68">
        <v>4837063</v>
      </c>
      <c r="G25" s="68">
        <v>7768400</v>
      </c>
      <c r="H25" s="68">
        <v>7069</v>
      </c>
      <c r="I25" s="68">
        <v>7761331</v>
      </c>
      <c r="J25" s="69">
        <v>5350950</v>
      </c>
      <c r="K25" s="69">
        <v>5170</v>
      </c>
      <c r="L25" s="69">
        <v>5345780</v>
      </c>
      <c r="M25" s="171">
        <f t="shared" si="0"/>
        <v>1591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536634</v>
      </c>
      <c r="D26" s="68">
        <v>5490919</v>
      </c>
      <c r="E26" s="68">
        <v>74490</v>
      </c>
      <c r="F26" s="68">
        <v>5416429</v>
      </c>
      <c r="G26" s="68">
        <v>6448593</v>
      </c>
      <c r="H26" s="68">
        <v>3292</v>
      </c>
      <c r="I26" s="68">
        <v>6445301</v>
      </c>
      <c r="J26" s="69">
        <v>4446094</v>
      </c>
      <c r="K26" s="69">
        <v>2600</v>
      </c>
      <c r="L26" s="69">
        <v>4443494</v>
      </c>
      <c r="M26" s="171">
        <f t="shared" si="0"/>
        <v>1174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265205</v>
      </c>
      <c r="D27" s="68">
        <v>2924167</v>
      </c>
      <c r="E27" s="68">
        <v>40431</v>
      </c>
      <c r="F27" s="68">
        <v>2883736</v>
      </c>
      <c r="G27" s="68">
        <v>2942132</v>
      </c>
      <c r="H27" s="68">
        <v>18879</v>
      </c>
      <c r="I27" s="68">
        <v>2923253</v>
      </c>
      <c r="J27" s="69">
        <v>1990930</v>
      </c>
      <c r="K27" s="69">
        <v>13021</v>
      </c>
      <c r="L27" s="69">
        <v>1977909</v>
      </c>
      <c r="M27" s="171">
        <f t="shared" si="0"/>
        <v>1006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424165</v>
      </c>
      <c r="D28" s="68">
        <v>3069509</v>
      </c>
      <c r="E28" s="68">
        <v>95094</v>
      </c>
      <c r="F28" s="68">
        <v>2974415</v>
      </c>
      <c r="G28" s="68">
        <v>6910220</v>
      </c>
      <c r="H28" s="68">
        <v>19485</v>
      </c>
      <c r="I28" s="68">
        <v>6890735</v>
      </c>
      <c r="J28" s="69">
        <v>4847957</v>
      </c>
      <c r="K28" s="69">
        <v>19002</v>
      </c>
      <c r="L28" s="69">
        <v>4828955</v>
      </c>
      <c r="M28" s="171">
        <f t="shared" si="0"/>
        <v>2251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310572</v>
      </c>
      <c r="D29" s="68">
        <v>4268906</v>
      </c>
      <c r="E29" s="68">
        <v>146355</v>
      </c>
      <c r="F29" s="68">
        <v>4122551</v>
      </c>
      <c r="G29" s="68">
        <v>14439262</v>
      </c>
      <c r="H29" s="68">
        <v>12833</v>
      </c>
      <c r="I29" s="68">
        <v>14426429</v>
      </c>
      <c r="J29" s="69">
        <v>9712717</v>
      </c>
      <c r="K29" s="69">
        <v>9752</v>
      </c>
      <c r="L29" s="69">
        <v>9702965</v>
      </c>
      <c r="M29" s="171">
        <f t="shared" si="0"/>
        <v>3382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368282</v>
      </c>
      <c r="D30" s="68">
        <v>1305455</v>
      </c>
      <c r="E30" s="68">
        <v>60945</v>
      </c>
      <c r="F30" s="68">
        <v>1244510</v>
      </c>
      <c r="G30" s="68">
        <v>7080306</v>
      </c>
      <c r="H30" s="68">
        <v>61045</v>
      </c>
      <c r="I30" s="68">
        <v>7019261</v>
      </c>
      <c r="J30" s="69">
        <v>4949899</v>
      </c>
      <c r="K30" s="69">
        <v>42733</v>
      </c>
      <c r="L30" s="69">
        <v>4907166</v>
      </c>
      <c r="M30" s="171">
        <f t="shared" si="0"/>
        <v>5424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864347</v>
      </c>
      <c r="D31" s="68">
        <v>3897250</v>
      </c>
      <c r="E31" s="68">
        <v>174733</v>
      </c>
      <c r="F31" s="68">
        <v>3722517</v>
      </c>
      <c r="G31" s="68">
        <v>4953297</v>
      </c>
      <c r="H31" s="68">
        <v>131850</v>
      </c>
      <c r="I31" s="68">
        <v>4821447</v>
      </c>
      <c r="J31" s="69">
        <v>3483495</v>
      </c>
      <c r="K31" s="69">
        <v>93306</v>
      </c>
      <c r="L31" s="69">
        <v>3390189</v>
      </c>
      <c r="M31" s="171">
        <f t="shared" si="0"/>
        <v>1271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326688</v>
      </c>
      <c r="D32" s="68">
        <v>3826393</v>
      </c>
      <c r="E32" s="68">
        <v>105136</v>
      </c>
      <c r="F32" s="68">
        <v>3721257</v>
      </c>
      <c r="G32" s="68">
        <v>12357638</v>
      </c>
      <c r="H32" s="68">
        <v>10753</v>
      </c>
      <c r="I32" s="68">
        <v>12346885</v>
      </c>
      <c r="J32" s="69">
        <v>8044884</v>
      </c>
      <c r="K32" s="69">
        <v>8281</v>
      </c>
      <c r="L32" s="69">
        <v>8036603</v>
      </c>
      <c r="M32" s="171">
        <f t="shared" si="0"/>
        <v>3230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810872</v>
      </c>
      <c r="D33" s="68">
        <v>25715437</v>
      </c>
      <c r="E33" s="68">
        <v>2783576</v>
      </c>
      <c r="F33" s="68">
        <v>22931861</v>
      </c>
      <c r="G33" s="68">
        <v>31942987</v>
      </c>
      <c r="H33" s="68">
        <v>2108146</v>
      </c>
      <c r="I33" s="68">
        <v>29834841</v>
      </c>
      <c r="J33" s="69">
        <v>22280523</v>
      </c>
      <c r="K33" s="69">
        <v>1478252</v>
      </c>
      <c r="L33" s="69">
        <v>20802271</v>
      </c>
      <c r="M33" s="171">
        <f t="shared" si="0"/>
        <v>1242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867828</v>
      </c>
      <c r="D34" s="72">
        <v>7141973</v>
      </c>
      <c r="E34" s="72">
        <v>104248</v>
      </c>
      <c r="F34" s="72">
        <v>7037725</v>
      </c>
      <c r="G34" s="72">
        <v>6774547</v>
      </c>
      <c r="H34" s="72">
        <v>22159</v>
      </c>
      <c r="I34" s="72">
        <v>6752388</v>
      </c>
      <c r="J34" s="73">
        <v>4769523</v>
      </c>
      <c r="K34" s="73">
        <v>16207</v>
      </c>
      <c r="L34" s="73">
        <v>4753316</v>
      </c>
      <c r="M34" s="176">
        <f>ROUND(G34*1000/D34,0)</f>
        <v>949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5404320</v>
      </c>
      <c r="D35" s="177">
        <f t="shared" ref="D35:L35" si="2">SUM(D24:D34)</f>
        <v>63987219</v>
      </c>
      <c r="E35" s="177">
        <f t="shared" si="2"/>
        <v>3689525</v>
      </c>
      <c r="F35" s="177">
        <f t="shared" si="2"/>
        <v>60297694</v>
      </c>
      <c r="G35" s="177">
        <f t="shared" si="2"/>
        <v>107736012</v>
      </c>
      <c r="H35" s="177">
        <f t="shared" si="2"/>
        <v>2450717</v>
      </c>
      <c r="I35" s="177">
        <f t="shared" si="2"/>
        <v>105285295</v>
      </c>
      <c r="J35" s="177">
        <f t="shared" si="2"/>
        <v>74149390</v>
      </c>
      <c r="K35" s="177">
        <f t="shared" si="2"/>
        <v>1726922</v>
      </c>
      <c r="L35" s="177">
        <f t="shared" si="2"/>
        <v>72422468</v>
      </c>
      <c r="M35" s="178">
        <f>ROUND(G35*1000/D35,0)</f>
        <v>1684</v>
      </c>
    </row>
    <row r="36" spans="1:13" s="5" customFormat="1" ht="23.1" customHeight="1" thickBot="1" x14ac:dyDescent="0.25">
      <c r="A36" s="48"/>
      <c r="B36" s="49" t="s">
        <v>145</v>
      </c>
      <c r="C36" s="179">
        <f>SUM(C35,C23)</f>
        <v>34360530</v>
      </c>
      <c r="D36" s="179">
        <f t="shared" ref="D36:L36" si="3">SUM(D35,D23)</f>
        <v>247576689</v>
      </c>
      <c r="E36" s="179">
        <f t="shared" si="3"/>
        <v>9486177</v>
      </c>
      <c r="F36" s="179">
        <f t="shared" si="3"/>
        <v>238090512</v>
      </c>
      <c r="G36" s="179">
        <f t="shared" si="3"/>
        <v>669616787</v>
      </c>
      <c r="H36" s="179">
        <f t="shared" si="3"/>
        <v>4488482</v>
      </c>
      <c r="I36" s="179">
        <f t="shared" si="3"/>
        <v>665128305</v>
      </c>
      <c r="J36" s="179">
        <f t="shared" si="3"/>
        <v>463207890</v>
      </c>
      <c r="K36" s="179">
        <f t="shared" si="3"/>
        <v>3149297</v>
      </c>
      <c r="L36" s="179">
        <f t="shared" si="3"/>
        <v>460058593</v>
      </c>
      <c r="M36" s="180">
        <f>ROUND(G36*1000/D36,0)</f>
        <v>2705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="70" zoomScaleNormal="50" zoomScaleSheetLayoutView="70" workbookViewId="0">
      <pane xSplit="2" ySplit="8" topLeftCell="C21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166</v>
      </c>
      <c r="F3" s="51"/>
      <c r="G3" s="51"/>
      <c r="H3" s="54"/>
      <c r="I3" s="51"/>
      <c r="J3" s="51"/>
      <c r="L3" s="51"/>
      <c r="M3" s="55" t="s">
        <v>167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26" t="s">
        <v>153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343</v>
      </c>
      <c r="D8" s="34" t="s">
        <v>344</v>
      </c>
      <c r="E8" s="34" t="s">
        <v>345</v>
      </c>
      <c r="F8" s="34" t="s">
        <v>346</v>
      </c>
      <c r="G8" s="34" t="s">
        <v>347</v>
      </c>
      <c r="H8" s="34" t="s">
        <v>348</v>
      </c>
      <c r="I8" s="34" t="s">
        <v>349</v>
      </c>
      <c r="J8" s="34" t="s">
        <v>350</v>
      </c>
      <c r="K8" s="34" t="s">
        <v>351</v>
      </c>
      <c r="L8" s="34" t="s">
        <v>352</v>
      </c>
      <c r="M8" s="35"/>
    </row>
    <row r="9" spans="1:13" s="2" customFormat="1" ht="23.1" customHeight="1" x14ac:dyDescent="0.2">
      <c r="A9" s="36">
        <v>1</v>
      </c>
      <c r="B9" s="37" t="s">
        <v>156</v>
      </c>
      <c r="C9" s="66">
        <v>104160490</v>
      </c>
      <c r="D9" s="79"/>
      <c r="E9" s="79"/>
      <c r="F9" s="79"/>
      <c r="G9" s="79"/>
      <c r="H9" s="79"/>
      <c r="I9" s="79"/>
      <c r="J9" s="80"/>
      <c r="K9" s="80"/>
      <c r="L9" s="80"/>
      <c r="M9" s="81"/>
    </row>
    <row r="10" spans="1:13" s="2" customFormat="1" ht="23.1" customHeight="1" x14ac:dyDescent="0.2">
      <c r="A10" s="38">
        <v>2</v>
      </c>
      <c r="B10" s="39" t="s">
        <v>157</v>
      </c>
      <c r="C10" s="68">
        <v>64647275</v>
      </c>
      <c r="D10" s="82"/>
      <c r="E10" s="82"/>
      <c r="F10" s="82"/>
      <c r="G10" s="82"/>
      <c r="H10" s="82"/>
      <c r="I10" s="82"/>
      <c r="J10" s="83"/>
      <c r="K10" s="83"/>
      <c r="L10" s="83"/>
      <c r="M10" s="84"/>
    </row>
    <row r="11" spans="1:13" s="2" customFormat="1" ht="23.1" customHeight="1" x14ac:dyDescent="0.2">
      <c r="A11" s="38">
        <v>3</v>
      </c>
      <c r="B11" s="39" t="s">
        <v>158</v>
      </c>
      <c r="C11" s="68">
        <v>98996546</v>
      </c>
      <c r="D11" s="82"/>
      <c r="E11" s="82"/>
      <c r="F11" s="82"/>
      <c r="G11" s="82"/>
      <c r="H11" s="82"/>
      <c r="I11" s="82"/>
      <c r="J11" s="83"/>
      <c r="K11" s="83"/>
      <c r="L11" s="83"/>
      <c r="M11" s="84"/>
    </row>
    <row r="12" spans="1:13" s="2" customFormat="1" ht="23.1" customHeight="1" x14ac:dyDescent="0.2">
      <c r="A12" s="38">
        <v>4</v>
      </c>
      <c r="B12" s="39" t="s">
        <v>159</v>
      </c>
      <c r="C12" s="68">
        <v>182270782</v>
      </c>
      <c r="D12" s="82"/>
      <c r="E12" s="82"/>
      <c r="F12" s="82"/>
      <c r="G12" s="82"/>
      <c r="H12" s="82"/>
      <c r="I12" s="82"/>
      <c r="J12" s="83"/>
      <c r="K12" s="83"/>
      <c r="L12" s="83"/>
      <c r="M12" s="84"/>
    </row>
    <row r="13" spans="1:13" s="2" customFormat="1" ht="23.1" customHeight="1" x14ac:dyDescent="0.2">
      <c r="A13" s="38">
        <v>5</v>
      </c>
      <c r="B13" s="39" t="s">
        <v>160</v>
      </c>
      <c r="C13" s="68">
        <v>269297419</v>
      </c>
      <c r="D13" s="82"/>
      <c r="E13" s="82"/>
      <c r="F13" s="82"/>
      <c r="G13" s="82"/>
      <c r="H13" s="82"/>
      <c r="I13" s="82"/>
      <c r="J13" s="83"/>
      <c r="K13" s="83"/>
      <c r="L13" s="83"/>
      <c r="M13" s="84"/>
    </row>
    <row r="14" spans="1:13" s="2" customFormat="1" ht="23.1" customHeight="1" x14ac:dyDescent="0.2">
      <c r="A14" s="38">
        <v>6</v>
      </c>
      <c r="B14" s="39" t="s">
        <v>161</v>
      </c>
      <c r="C14" s="68">
        <v>1202927462</v>
      </c>
      <c r="D14" s="82"/>
      <c r="E14" s="82"/>
      <c r="F14" s="82"/>
      <c r="G14" s="82"/>
      <c r="H14" s="82"/>
      <c r="I14" s="82"/>
      <c r="J14" s="83"/>
      <c r="K14" s="83"/>
      <c r="L14" s="83"/>
      <c r="M14" s="84"/>
    </row>
    <row r="15" spans="1:13" s="2" customFormat="1" ht="23.1" customHeight="1" x14ac:dyDescent="0.2">
      <c r="A15" s="38">
        <v>7</v>
      </c>
      <c r="B15" s="39" t="s">
        <v>162</v>
      </c>
      <c r="C15" s="68">
        <v>38210956</v>
      </c>
      <c r="D15" s="82"/>
      <c r="E15" s="82"/>
      <c r="F15" s="82"/>
      <c r="G15" s="82"/>
      <c r="H15" s="82"/>
      <c r="I15" s="82"/>
      <c r="J15" s="83"/>
      <c r="K15" s="83"/>
      <c r="L15" s="83"/>
      <c r="M15" s="84"/>
    </row>
    <row r="16" spans="1:13" s="2" customFormat="1" ht="23.1" customHeight="1" x14ac:dyDescent="0.2">
      <c r="A16" s="38">
        <v>8</v>
      </c>
      <c r="B16" s="39" t="s">
        <v>163</v>
      </c>
      <c r="C16" s="68">
        <v>35077463</v>
      </c>
      <c r="D16" s="82"/>
      <c r="E16" s="82"/>
      <c r="F16" s="82"/>
      <c r="G16" s="82"/>
      <c r="H16" s="82"/>
      <c r="I16" s="82"/>
      <c r="J16" s="83"/>
      <c r="K16" s="83"/>
      <c r="L16" s="83"/>
      <c r="M16" s="84"/>
    </row>
    <row r="17" spans="1:13" s="2" customFormat="1" ht="23.1" customHeight="1" x14ac:dyDescent="0.2">
      <c r="A17" s="38">
        <v>9</v>
      </c>
      <c r="B17" s="39" t="s">
        <v>164</v>
      </c>
      <c r="C17" s="68">
        <v>119126494</v>
      </c>
      <c r="D17" s="82"/>
      <c r="E17" s="82"/>
      <c r="F17" s="82"/>
      <c r="G17" s="82"/>
      <c r="H17" s="82"/>
      <c r="I17" s="82"/>
      <c r="J17" s="83"/>
      <c r="K17" s="83"/>
      <c r="L17" s="83"/>
      <c r="M17" s="84"/>
    </row>
    <row r="18" spans="1:13" s="2" customFormat="1" ht="23.1" customHeight="1" x14ac:dyDescent="0.2">
      <c r="A18" s="38">
        <v>10</v>
      </c>
      <c r="B18" s="39" t="s">
        <v>165</v>
      </c>
      <c r="C18" s="68">
        <v>58200400</v>
      </c>
      <c r="D18" s="82"/>
      <c r="E18" s="82"/>
      <c r="F18" s="82"/>
      <c r="G18" s="82"/>
      <c r="H18" s="82"/>
      <c r="I18" s="82"/>
      <c r="J18" s="83"/>
      <c r="K18" s="83"/>
      <c r="L18" s="83"/>
      <c r="M18" s="84"/>
    </row>
    <row r="19" spans="1:13" s="2" customFormat="1" ht="23.1" customHeight="1" x14ac:dyDescent="0.2">
      <c r="A19" s="40">
        <v>11</v>
      </c>
      <c r="B19" s="41" t="s">
        <v>104</v>
      </c>
      <c r="C19" s="70">
        <v>333637949</v>
      </c>
      <c r="D19" s="85"/>
      <c r="E19" s="85"/>
      <c r="F19" s="85"/>
      <c r="G19" s="85"/>
      <c r="H19" s="85"/>
      <c r="I19" s="85"/>
      <c r="J19" s="86"/>
      <c r="K19" s="86"/>
      <c r="L19" s="86"/>
      <c r="M19" s="87"/>
    </row>
    <row r="20" spans="1:13" s="2" customFormat="1" ht="23.1" customHeight="1" x14ac:dyDescent="0.2">
      <c r="A20" s="40">
        <v>12</v>
      </c>
      <c r="B20" s="41" t="s">
        <v>103</v>
      </c>
      <c r="C20" s="70">
        <v>18938696</v>
      </c>
      <c r="D20" s="85"/>
      <c r="E20" s="85"/>
      <c r="F20" s="85"/>
      <c r="G20" s="85"/>
      <c r="H20" s="85"/>
      <c r="I20" s="85"/>
      <c r="J20" s="86"/>
      <c r="K20" s="86"/>
      <c r="L20" s="86"/>
      <c r="M20" s="87"/>
    </row>
    <row r="21" spans="1:13" s="2" customFormat="1" ht="23.1" customHeight="1" x14ac:dyDescent="0.2">
      <c r="A21" s="40">
        <v>13</v>
      </c>
      <c r="B21" s="41" t="s">
        <v>105</v>
      </c>
      <c r="C21" s="70">
        <v>41447092</v>
      </c>
      <c r="D21" s="85"/>
      <c r="E21" s="85"/>
      <c r="F21" s="85"/>
      <c r="G21" s="85"/>
      <c r="H21" s="85"/>
      <c r="I21" s="85"/>
      <c r="J21" s="86"/>
      <c r="K21" s="86"/>
      <c r="L21" s="86"/>
      <c r="M21" s="87"/>
    </row>
    <row r="22" spans="1:13" s="2" customFormat="1" ht="23.1" customHeight="1" x14ac:dyDescent="0.2">
      <c r="A22" s="42">
        <v>14</v>
      </c>
      <c r="B22" s="43" t="s">
        <v>106</v>
      </c>
      <c r="C22" s="72">
        <v>13677200</v>
      </c>
      <c r="D22" s="88"/>
      <c r="E22" s="88"/>
      <c r="F22" s="88"/>
      <c r="G22" s="88"/>
      <c r="H22" s="88"/>
      <c r="I22" s="88"/>
      <c r="J22" s="89"/>
      <c r="K22" s="89"/>
      <c r="L22" s="89"/>
      <c r="M22" s="90"/>
    </row>
    <row r="23" spans="1:13" s="2" customFormat="1" ht="23.1" customHeight="1" x14ac:dyDescent="0.2">
      <c r="A23" s="44"/>
      <c r="B23" s="45" t="s">
        <v>134</v>
      </c>
      <c r="C23" s="74">
        <f>SUM(C9:C22)</f>
        <v>2580616224</v>
      </c>
      <c r="D23" s="91"/>
      <c r="E23" s="91"/>
      <c r="F23" s="91"/>
      <c r="G23" s="91"/>
      <c r="H23" s="91"/>
      <c r="I23" s="91"/>
      <c r="J23" s="92"/>
      <c r="K23" s="92"/>
      <c r="L23" s="92"/>
      <c r="M23" s="93"/>
    </row>
    <row r="24" spans="1:13" s="2" customFormat="1" ht="23.1" customHeight="1" x14ac:dyDescent="0.2">
      <c r="A24" s="36">
        <v>15</v>
      </c>
      <c r="B24" s="37" t="s">
        <v>135</v>
      </c>
      <c r="C24" s="66">
        <v>12833324</v>
      </c>
      <c r="D24" s="79"/>
      <c r="E24" s="79"/>
      <c r="F24" s="79"/>
      <c r="G24" s="79"/>
      <c r="H24" s="79"/>
      <c r="I24" s="79"/>
      <c r="J24" s="80"/>
      <c r="K24" s="80"/>
      <c r="L24" s="80"/>
      <c r="M24" s="81"/>
    </row>
    <row r="25" spans="1:13" s="2" customFormat="1" ht="23.1" customHeight="1" x14ac:dyDescent="0.2">
      <c r="A25" s="38">
        <v>16</v>
      </c>
      <c r="B25" s="39" t="s">
        <v>136</v>
      </c>
      <c r="C25" s="68">
        <v>29108877</v>
      </c>
      <c r="D25" s="82"/>
      <c r="E25" s="82"/>
      <c r="F25" s="82"/>
      <c r="G25" s="82"/>
      <c r="H25" s="82"/>
      <c r="I25" s="82"/>
      <c r="J25" s="83"/>
      <c r="K25" s="83"/>
      <c r="L25" s="83"/>
      <c r="M25" s="84"/>
    </row>
    <row r="26" spans="1:13" s="2" customFormat="1" ht="23.1" customHeight="1" x14ac:dyDescent="0.2">
      <c r="A26" s="38">
        <v>17</v>
      </c>
      <c r="B26" s="39" t="s">
        <v>137</v>
      </c>
      <c r="C26" s="68">
        <v>74892714</v>
      </c>
      <c r="D26" s="82"/>
      <c r="E26" s="82"/>
      <c r="F26" s="82"/>
      <c r="G26" s="82"/>
      <c r="H26" s="82"/>
      <c r="I26" s="82"/>
      <c r="J26" s="83"/>
      <c r="K26" s="83"/>
      <c r="L26" s="83"/>
      <c r="M26" s="84"/>
    </row>
    <row r="27" spans="1:13" s="2" customFormat="1" ht="23.1" customHeight="1" x14ac:dyDescent="0.2">
      <c r="A27" s="38">
        <v>18</v>
      </c>
      <c r="B27" s="39" t="s">
        <v>138</v>
      </c>
      <c r="C27" s="68">
        <v>17542513</v>
      </c>
      <c r="D27" s="82"/>
      <c r="E27" s="82"/>
      <c r="F27" s="82"/>
      <c r="G27" s="82"/>
      <c r="H27" s="82"/>
      <c r="I27" s="82"/>
      <c r="J27" s="83"/>
      <c r="K27" s="83"/>
      <c r="L27" s="83"/>
      <c r="M27" s="84"/>
    </row>
    <row r="28" spans="1:13" s="2" customFormat="1" ht="23.1" customHeight="1" x14ac:dyDescent="0.2">
      <c r="A28" s="38">
        <v>19</v>
      </c>
      <c r="B28" s="39" t="s">
        <v>139</v>
      </c>
      <c r="C28" s="68">
        <v>10517842</v>
      </c>
      <c r="D28" s="82"/>
      <c r="E28" s="82"/>
      <c r="F28" s="82"/>
      <c r="G28" s="82"/>
      <c r="H28" s="82"/>
      <c r="I28" s="82"/>
      <c r="J28" s="83"/>
      <c r="K28" s="83"/>
      <c r="L28" s="83"/>
      <c r="M28" s="84"/>
    </row>
    <row r="29" spans="1:13" s="2" customFormat="1" ht="23.1" customHeight="1" x14ac:dyDescent="0.2">
      <c r="A29" s="38">
        <v>20</v>
      </c>
      <c r="B29" s="39" t="s">
        <v>140</v>
      </c>
      <c r="C29" s="68">
        <v>11166253</v>
      </c>
      <c r="D29" s="82"/>
      <c r="E29" s="82"/>
      <c r="F29" s="82"/>
      <c r="G29" s="82"/>
      <c r="H29" s="82"/>
      <c r="I29" s="82"/>
      <c r="J29" s="83"/>
      <c r="K29" s="83"/>
      <c r="L29" s="83"/>
      <c r="M29" s="84"/>
    </row>
    <row r="30" spans="1:13" s="2" customFormat="1" ht="23.1" customHeight="1" x14ac:dyDescent="0.2">
      <c r="A30" s="38">
        <v>21</v>
      </c>
      <c r="B30" s="39" t="s">
        <v>141</v>
      </c>
      <c r="C30" s="68">
        <v>4680341</v>
      </c>
      <c r="D30" s="82"/>
      <c r="E30" s="82"/>
      <c r="F30" s="82"/>
      <c r="G30" s="82"/>
      <c r="H30" s="82"/>
      <c r="I30" s="82"/>
      <c r="J30" s="83"/>
      <c r="K30" s="83"/>
      <c r="L30" s="83"/>
      <c r="M30" s="84"/>
    </row>
    <row r="31" spans="1:13" s="2" customFormat="1" ht="23.1" customHeight="1" x14ac:dyDescent="0.2">
      <c r="A31" s="38">
        <v>22</v>
      </c>
      <c r="B31" s="39" t="s">
        <v>142</v>
      </c>
      <c r="C31" s="68">
        <v>40374423</v>
      </c>
      <c r="D31" s="82"/>
      <c r="E31" s="82"/>
      <c r="F31" s="82"/>
      <c r="G31" s="82"/>
      <c r="H31" s="82"/>
      <c r="I31" s="82"/>
      <c r="J31" s="83"/>
      <c r="K31" s="83"/>
      <c r="L31" s="83"/>
      <c r="M31" s="84"/>
    </row>
    <row r="32" spans="1:13" s="2" customFormat="1" ht="23.1" customHeight="1" x14ac:dyDescent="0.2">
      <c r="A32" s="38">
        <v>23</v>
      </c>
      <c r="B32" s="39" t="s">
        <v>143</v>
      </c>
      <c r="C32" s="68">
        <v>11623113</v>
      </c>
      <c r="D32" s="82"/>
      <c r="E32" s="82"/>
      <c r="F32" s="82"/>
      <c r="G32" s="82"/>
      <c r="H32" s="82"/>
      <c r="I32" s="82"/>
      <c r="J32" s="83"/>
      <c r="K32" s="83"/>
      <c r="L32" s="83"/>
      <c r="M32" s="84"/>
    </row>
    <row r="33" spans="1:13" s="2" customFormat="1" ht="23.1" customHeight="1" x14ac:dyDescent="0.2">
      <c r="A33" s="38">
        <v>24</v>
      </c>
      <c r="B33" s="39" t="s">
        <v>107</v>
      </c>
      <c r="C33" s="68">
        <v>112262845</v>
      </c>
      <c r="D33" s="82"/>
      <c r="E33" s="82"/>
      <c r="F33" s="82"/>
      <c r="G33" s="82"/>
      <c r="H33" s="82"/>
      <c r="I33" s="82"/>
      <c r="J33" s="83"/>
      <c r="K33" s="83"/>
      <c r="L33" s="83"/>
      <c r="M33" s="84"/>
    </row>
    <row r="34" spans="1:13" s="2" customFormat="1" ht="23.1" customHeight="1" x14ac:dyDescent="0.2">
      <c r="A34" s="38">
        <v>25</v>
      </c>
      <c r="B34" s="43" t="s">
        <v>108</v>
      </c>
      <c r="C34" s="72">
        <v>79637669</v>
      </c>
      <c r="D34" s="88"/>
      <c r="E34" s="88"/>
      <c r="F34" s="88"/>
      <c r="G34" s="88"/>
      <c r="H34" s="88"/>
      <c r="I34" s="88"/>
      <c r="J34" s="89"/>
      <c r="K34" s="89"/>
      <c r="L34" s="89"/>
      <c r="M34" s="90"/>
    </row>
    <row r="35" spans="1:13" s="2" customFormat="1" ht="23.1" customHeight="1" x14ac:dyDescent="0.2">
      <c r="A35" s="47"/>
      <c r="B35" s="45" t="s">
        <v>144</v>
      </c>
      <c r="C35" s="74">
        <f>SUM(C24:C34)</f>
        <v>404639914</v>
      </c>
      <c r="D35" s="91"/>
      <c r="E35" s="91"/>
      <c r="F35" s="91"/>
      <c r="G35" s="91"/>
      <c r="H35" s="91"/>
      <c r="I35" s="91"/>
      <c r="J35" s="92"/>
      <c r="K35" s="92"/>
      <c r="L35" s="92"/>
      <c r="M35" s="93"/>
    </row>
    <row r="36" spans="1:13" s="2" customFormat="1" ht="23.1" customHeight="1" thickBot="1" x14ac:dyDescent="0.25">
      <c r="A36" s="48"/>
      <c r="B36" s="49" t="s">
        <v>145</v>
      </c>
      <c r="C36" s="75">
        <f>SUM(C35,C23)</f>
        <v>2985256138</v>
      </c>
      <c r="D36" s="94"/>
      <c r="E36" s="94"/>
      <c r="F36" s="94"/>
      <c r="G36" s="94"/>
      <c r="H36" s="94"/>
      <c r="I36" s="94"/>
      <c r="J36" s="95"/>
      <c r="K36" s="95"/>
      <c r="L36" s="95"/>
      <c r="M36" s="96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D23" sqref="D2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4" width="27.125" style="51" customWidth="1"/>
    <col min="15" max="16384" width="11" style="51"/>
  </cols>
  <sheetData>
    <row r="2" spans="1:14" ht="23.1" customHeight="1" x14ac:dyDescent="0.15">
      <c r="A2" s="2"/>
      <c r="B2" s="3"/>
      <c r="C2" s="4" t="s">
        <v>381</v>
      </c>
    </row>
    <row r="3" spans="1:14" ht="23.1" customHeight="1" thickBot="1" x14ac:dyDescent="0.2">
      <c r="A3" s="6"/>
      <c r="B3" s="6"/>
      <c r="D3" s="7" t="s">
        <v>146</v>
      </c>
      <c r="E3" s="53" t="s">
        <v>262</v>
      </c>
      <c r="H3" s="54"/>
      <c r="M3" s="10" t="s">
        <v>261</v>
      </c>
    </row>
    <row r="4" spans="1:14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4" s="50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4" s="50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0" customFormat="1" ht="23.1" customHeight="1" x14ac:dyDescent="0.15">
      <c r="A7" s="17"/>
      <c r="B7" s="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50" customFormat="1" ht="23.1" customHeight="1" x14ac:dyDescent="0.15">
      <c r="A8" s="31"/>
      <c r="B8" s="32"/>
      <c r="C8" s="34" t="s">
        <v>264</v>
      </c>
      <c r="D8" s="33" t="s">
        <v>265</v>
      </c>
      <c r="E8" s="33" t="s">
        <v>266</v>
      </c>
      <c r="F8" s="34" t="s">
        <v>267</v>
      </c>
      <c r="G8" s="33" t="s">
        <v>268</v>
      </c>
      <c r="H8" s="33" t="s">
        <v>269</v>
      </c>
      <c r="I8" s="34" t="s">
        <v>270</v>
      </c>
      <c r="J8" s="33" t="s">
        <v>36</v>
      </c>
      <c r="K8" s="33" t="s">
        <v>271</v>
      </c>
      <c r="L8" s="33" t="s">
        <v>272</v>
      </c>
      <c r="M8" s="35"/>
    </row>
    <row r="9" spans="1:14" s="5" customFormat="1" ht="23.1" customHeight="1" x14ac:dyDescent="0.2">
      <c r="A9" s="36">
        <v>1</v>
      </c>
      <c r="B9" s="37" t="s">
        <v>156</v>
      </c>
      <c r="C9" s="166">
        <v>1420821</v>
      </c>
      <c r="D9" s="166">
        <v>93740069</v>
      </c>
      <c r="E9" s="166">
        <v>998221</v>
      </c>
      <c r="F9" s="166">
        <v>92741848</v>
      </c>
      <c r="G9" s="166">
        <v>13342046</v>
      </c>
      <c r="H9" s="166">
        <v>130568</v>
      </c>
      <c r="I9" s="166">
        <v>13211478</v>
      </c>
      <c r="J9" s="167">
        <v>13312169</v>
      </c>
      <c r="K9" s="167">
        <v>129765</v>
      </c>
      <c r="L9" s="167">
        <v>13182404</v>
      </c>
      <c r="M9" s="168">
        <f>ROUND(G9*1000*1000/D9,0)</f>
        <v>142330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69">
        <v>52821</v>
      </c>
      <c r="D10" s="169">
        <v>18093335</v>
      </c>
      <c r="E10" s="169">
        <v>761922</v>
      </c>
      <c r="F10" s="169">
        <v>17331413</v>
      </c>
      <c r="G10" s="169">
        <v>2014792</v>
      </c>
      <c r="H10" s="169">
        <v>82878</v>
      </c>
      <c r="I10" s="169">
        <v>1931914</v>
      </c>
      <c r="J10" s="170">
        <v>2011495</v>
      </c>
      <c r="K10" s="170">
        <v>82878</v>
      </c>
      <c r="L10" s="170">
        <v>1928617</v>
      </c>
      <c r="M10" s="171">
        <f>ROUND(G10*1000*1000/D10,0)</f>
        <v>111355</v>
      </c>
    </row>
    <row r="11" spans="1:14" s="5" customFormat="1" ht="23.1" customHeight="1" x14ac:dyDescent="0.2">
      <c r="A11" s="38">
        <v>3</v>
      </c>
      <c r="B11" s="39" t="s">
        <v>158</v>
      </c>
      <c r="C11" s="169">
        <v>557830</v>
      </c>
      <c r="D11" s="169">
        <v>77693057</v>
      </c>
      <c r="E11" s="169">
        <v>1257858</v>
      </c>
      <c r="F11" s="169">
        <v>76435199</v>
      </c>
      <c r="G11" s="169">
        <v>8838710</v>
      </c>
      <c r="H11" s="169">
        <v>137872</v>
      </c>
      <c r="I11" s="169">
        <v>8700838</v>
      </c>
      <c r="J11" s="170">
        <v>8797219</v>
      </c>
      <c r="K11" s="170">
        <v>137437</v>
      </c>
      <c r="L11" s="170">
        <v>8659782</v>
      </c>
      <c r="M11" s="171">
        <f t="shared" ref="M11:M20" si="0">ROUND(G11*1000*1000/D11,0)</f>
        <v>113764</v>
      </c>
    </row>
    <row r="12" spans="1:14" s="5" customFormat="1" ht="23.1" customHeight="1" x14ac:dyDescent="0.2">
      <c r="A12" s="38">
        <v>4</v>
      </c>
      <c r="B12" s="39" t="s">
        <v>159</v>
      </c>
      <c r="C12" s="169">
        <v>222295</v>
      </c>
      <c r="D12" s="169">
        <v>32763027</v>
      </c>
      <c r="E12" s="169">
        <v>1360169</v>
      </c>
      <c r="F12" s="169">
        <v>31402858</v>
      </c>
      <c r="G12" s="169">
        <v>3577304</v>
      </c>
      <c r="H12" s="169">
        <v>133499</v>
      </c>
      <c r="I12" s="169">
        <v>3443805</v>
      </c>
      <c r="J12" s="170">
        <v>3576322</v>
      </c>
      <c r="K12" s="170">
        <v>133424</v>
      </c>
      <c r="L12" s="170">
        <v>3442898</v>
      </c>
      <c r="M12" s="171">
        <f t="shared" si="0"/>
        <v>109187</v>
      </c>
    </row>
    <row r="13" spans="1:14" s="5" customFormat="1" ht="23.1" customHeight="1" x14ac:dyDescent="0.2">
      <c r="A13" s="38">
        <v>5</v>
      </c>
      <c r="B13" s="39" t="s">
        <v>160</v>
      </c>
      <c r="C13" s="169">
        <v>266718</v>
      </c>
      <c r="D13" s="169">
        <v>39282867</v>
      </c>
      <c r="E13" s="169">
        <v>337618</v>
      </c>
      <c r="F13" s="169">
        <v>38945249</v>
      </c>
      <c r="G13" s="169">
        <v>4618942</v>
      </c>
      <c r="H13" s="169">
        <v>38655</v>
      </c>
      <c r="I13" s="169">
        <v>4580287</v>
      </c>
      <c r="J13" s="170">
        <v>4618643</v>
      </c>
      <c r="K13" s="170">
        <v>38655</v>
      </c>
      <c r="L13" s="170">
        <v>4579988</v>
      </c>
      <c r="M13" s="171">
        <f t="shared" si="0"/>
        <v>117582</v>
      </c>
    </row>
    <row r="14" spans="1:14" s="5" customFormat="1" ht="23.1" customHeight="1" x14ac:dyDescent="0.2">
      <c r="A14" s="38">
        <v>6</v>
      </c>
      <c r="B14" s="39" t="s">
        <v>161</v>
      </c>
      <c r="C14" s="169">
        <v>205946</v>
      </c>
      <c r="D14" s="169">
        <v>41132361</v>
      </c>
      <c r="E14" s="169">
        <v>538317</v>
      </c>
      <c r="F14" s="169">
        <v>40594044</v>
      </c>
      <c r="G14" s="169">
        <v>4835182</v>
      </c>
      <c r="H14" s="169">
        <v>59912</v>
      </c>
      <c r="I14" s="169">
        <v>4775270</v>
      </c>
      <c r="J14" s="170">
        <v>4833466</v>
      </c>
      <c r="K14" s="170">
        <v>59912</v>
      </c>
      <c r="L14" s="170">
        <v>4773554</v>
      </c>
      <c r="M14" s="171">
        <f t="shared" si="0"/>
        <v>117552</v>
      </c>
    </row>
    <row r="15" spans="1:14" s="5" customFormat="1" ht="23.1" customHeight="1" x14ac:dyDescent="0.2">
      <c r="A15" s="38">
        <v>7</v>
      </c>
      <c r="B15" s="39" t="s">
        <v>162</v>
      </c>
      <c r="C15" s="169">
        <v>144399</v>
      </c>
      <c r="D15" s="169">
        <v>57330182</v>
      </c>
      <c r="E15" s="169">
        <v>824781</v>
      </c>
      <c r="F15" s="169">
        <v>56505401</v>
      </c>
      <c r="G15" s="169">
        <v>7515136</v>
      </c>
      <c r="H15" s="169">
        <v>108088</v>
      </c>
      <c r="I15" s="169">
        <v>7407048</v>
      </c>
      <c r="J15" s="170">
        <v>7450725</v>
      </c>
      <c r="K15" s="170">
        <v>105741</v>
      </c>
      <c r="L15" s="170">
        <v>7344984</v>
      </c>
      <c r="M15" s="171">
        <f t="shared" si="0"/>
        <v>131085</v>
      </c>
    </row>
    <row r="16" spans="1:14" s="5" customFormat="1" ht="23.1" customHeight="1" x14ac:dyDescent="0.2">
      <c r="A16" s="38">
        <v>8</v>
      </c>
      <c r="B16" s="39" t="s">
        <v>163</v>
      </c>
      <c r="C16" s="169">
        <v>691573</v>
      </c>
      <c r="D16" s="169">
        <v>66074950</v>
      </c>
      <c r="E16" s="169">
        <v>758868</v>
      </c>
      <c r="F16" s="169">
        <v>65316082</v>
      </c>
      <c r="G16" s="169">
        <v>9762362</v>
      </c>
      <c r="H16" s="169">
        <v>108941</v>
      </c>
      <c r="I16" s="169">
        <v>9653421</v>
      </c>
      <c r="J16" s="170">
        <v>9723838</v>
      </c>
      <c r="K16" s="170">
        <v>108178</v>
      </c>
      <c r="L16" s="170">
        <v>9615660</v>
      </c>
      <c r="M16" s="171">
        <f t="shared" si="0"/>
        <v>147747</v>
      </c>
    </row>
    <row r="17" spans="1:13" s="5" customFormat="1" ht="23.1" customHeight="1" x14ac:dyDescent="0.2">
      <c r="A17" s="38">
        <v>9</v>
      </c>
      <c r="B17" s="39" t="s">
        <v>164</v>
      </c>
      <c r="C17" s="169">
        <v>367939</v>
      </c>
      <c r="D17" s="169">
        <v>101783524</v>
      </c>
      <c r="E17" s="169">
        <v>660425</v>
      </c>
      <c r="F17" s="169">
        <v>101123099</v>
      </c>
      <c r="G17" s="169">
        <v>15002822</v>
      </c>
      <c r="H17" s="169">
        <v>90917</v>
      </c>
      <c r="I17" s="169">
        <v>14911905</v>
      </c>
      <c r="J17" s="170">
        <v>14978593</v>
      </c>
      <c r="K17" s="170">
        <v>90912</v>
      </c>
      <c r="L17" s="170">
        <v>14887681</v>
      </c>
      <c r="M17" s="171">
        <f t="shared" si="0"/>
        <v>147399</v>
      </c>
    </row>
    <row r="18" spans="1:13" s="5" customFormat="1" ht="23.1" customHeight="1" x14ac:dyDescent="0.2">
      <c r="A18" s="38">
        <v>10</v>
      </c>
      <c r="B18" s="39" t="s">
        <v>165</v>
      </c>
      <c r="C18" s="169">
        <v>154237</v>
      </c>
      <c r="D18" s="169">
        <v>27100049</v>
      </c>
      <c r="E18" s="169">
        <v>240330</v>
      </c>
      <c r="F18" s="169">
        <v>26859719</v>
      </c>
      <c r="G18" s="169">
        <v>3537234</v>
      </c>
      <c r="H18" s="169">
        <v>78448</v>
      </c>
      <c r="I18" s="169">
        <v>3458786</v>
      </c>
      <c r="J18" s="170">
        <v>3487961</v>
      </c>
      <c r="K18" s="170">
        <v>45924</v>
      </c>
      <c r="L18" s="170">
        <v>3442037</v>
      </c>
      <c r="M18" s="171">
        <f t="shared" si="0"/>
        <v>130525</v>
      </c>
    </row>
    <row r="19" spans="1:13" s="5" customFormat="1" ht="23.1" customHeight="1" x14ac:dyDescent="0.2">
      <c r="A19" s="40">
        <v>11</v>
      </c>
      <c r="B19" s="41" t="s">
        <v>104</v>
      </c>
      <c r="C19" s="172">
        <v>244170</v>
      </c>
      <c r="D19" s="172">
        <v>66022496</v>
      </c>
      <c r="E19" s="172">
        <v>472320</v>
      </c>
      <c r="F19" s="172">
        <v>65550176</v>
      </c>
      <c r="G19" s="172">
        <v>7640072</v>
      </c>
      <c r="H19" s="172">
        <v>55145</v>
      </c>
      <c r="I19" s="172">
        <v>7584927</v>
      </c>
      <c r="J19" s="173">
        <v>7621769</v>
      </c>
      <c r="K19" s="173">
        <v>54676</v>
      </c>
      <c r="L19" s="173">
        <v>7567093</v>
      </c>
      <c r="M19" s="171">
        <f t="shared" si="0"/>
        <v>115719</v>
      </c>
    </row>
    <row r="20" spans="1:13" s="5" customFormat="1" ht="23.1" customHeight="1" x14ac:dyDescent="0.2">
      <c r="A20" s="40">
        <v>12</v>
      </c>
      <c r="B20" s="41" t="s">
        <v>103</v>
      </c>
      <c r="C20" s="172">
        <v>130578</v>
      </c>
      <c r="D20" s="172">
        <v>49042130</v>
      </c>
      <c r="E20" s="172">
        <v>402916</v>
      </c>
      <c r="F20" s="172">
        <v>48639214</v>
      </c>
      <c r="G20" s="172">
        <v>6311064</v>
      </c>
      <c r="H20" s="172">
        <v>52312</v>
      </c>
      <c r="I20" s="172">
        <v>6258752</v>
      </c>
      <c r="J20" s="173">
        <v>6268994</v>
      </c>
      <c r="K20" s="173">
        <v>51918</v>
      </c>
      <c r="L20" s="173">
        <v>6217076</v>
      </c>
      <c r="M20" s="171">
        <f t="shared" si="0"/>
        <v>128687</v>
      </c>
    </row>
    <row r="21" spans="1:13" s="5" customFormat="1" ht="23.1" customHeight="1" x14ac:dyDescent="0.2">
      <c r="A21" s="40">
        <v>13</v>
      </c>
      <c r="B21" s="41" t="s">
        <v>105</v>
      </c>
      <c r="C21" s="172">
        <v>324754</v>
      </c>
      <c r="D21" s="172">
        <v>25561137</v>
      </c>
      <c r="E21" s="172">
        <v>344137</v>
      </c>
      <c r="F21" s="172">
        <v>25217000</v>
      </c>
      <c r="G21" s="172">
        <v>3225298</v>
      </c>
      <c r="H21" s="172">
        <v>42624</v>
      </c>
      <c r="I21" s="172">
        <v>3182674</v>
      </c>
      <c r="J21" s="173">
        <v>3204453</v>
      </c>
      <c r="K21" s="173">
        <v>42234</v>
      </c>
      <c r="L21" s="173">
        <v>3162219</v>
      </c>
      <c r="M21" s="171">
        <f>ROUND(G21*1000*1000/D21,0)</f>
        <v>126180</v>
      </c>
    </row>
    <row r="22" spans="1:13" s="5" customFormat="1" ht="23.1" customHeight="1" x14ac:dyDescent="0.2">
      <c r="A22" s="42">
        <v>14</v>
      </c>
      <c r="B22" s="43" t="s">
        <v>106</v>
      </c>
      <c r="C22" s="174">
        <v>183655</v>
      </c>
      <c r="D22" s="174">
        <v>23609578</v>
      </c>
      <c r="E22" s="174">
        <v>283666</v>
      </c>
      <c r="F22" s="174">
        <v>23325912</v>
      </c>
      <c r="G22" s="174">
        <v>3167809</v>
      </c>
      <c r="H22" s="174">
        <v>36457</v>
      </c>
      <c r="I22" s="174">
        <v>3131352</v>
      </c>
      <c r="J22" s="175">
        <v>3158326</v>
      </c>
      <c r="K22" s="175">
        <v>36264</v>
      </c>
      <c r="L22" s="175">
        <v>3122062</v>
      </c>
      <c r="M22" s="176">
        <f>ROUND(G22*1000*1000/D22,0)</f>
        <v>134175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4967736</v>
      </c>
      <c r="D23" s="177">
        <f t="shared" ref="D23:L23" si="1">SUM(D9:D22)</f>
        <v>719228762</v>
      </c>
      <c r="E23" s="177">
        <f t="shared" si="1"/>
        <v>9241548</v>
      </c>
      <c r="F23" s="177">
        <f t="shared" si="1"/>
        <v>709987214</v>
      </c>
      <c r="G23" s="177">
        <f t="shared" si="1"/>
        <v>93388773</v>
      </c>
      <c r="H23" s="177">
        <f t="shared" si="1"/>
        <v>1156316</v>
      </c>
      <c r="I23" s="177">
        <f t="shared" si="1"/>
        <v>92232457</v>
      </c>
      <c r="J23" s="177">
        <f t="shared" si="1"/>
        <v>93043973</v>
      </c>
      <c r="K23" s="177">
        <f t="shared" si="1"/>
        <v>1117918</v>
      </c>
      <c r="L23" s="177">
        <f t="shared" si="1"/>
        <v>91926055</v>
      </c>
      <c r="M23" s="176">
        <f>ROUND(G23*1000*1000/D23,0)</f>
        <v>129846</v>
      </c>
    </row>
    <row r="24" spans="1:13" s="5" customFormat="1" ht="23.1" customHeight="1" x14ac:dyDescent="0.2">
      <c r="A24" s="36">
        <v>15</v>
      </c>
      <c r="B24" s="37" t="s">
        <v>135</v>
      </c>
      <c r="C24" s="166">
        <v>28350</v>
      </c>
      <c r="D24" s="166">
        <v>20647931</v>
      </c>
      <c r="E24" s="166">
        <v>231824</v>
      </c>
      <c r="F24" s="166">
        <v>20416107</v>
      </c>
      <c r="G24" s="166">
        <v>2737610</v>
      </c>
      <c r="H24" s="166">
        <v>30429</v>
      </c>
      <c r="I24" s="166">
        <v>2707181</v>
      </c>
      <c r="J24" s="167">
        <v>2734485</v>
      </c>
      <c r="K24" s="167">
        <v>30156</v>
      </c>
      <c r="L24" s="167">
        <v>2704329</v>
      </c>
      <c r="M24" s="168">
        <f>ROUND(G24*1000*1000/D24,0)</f>
        <v>132585</v>
      </c>
    </row>
    <row r="25" spans="1:13" s="5" customFormat="1" ht="23.1" customHeight="1" x14ac:dyDescent="0.2">
      <c r="A25" s="38">
        <v>16</v>
      </c>
      <c r="B25" s="39" t="s">
        <v>136</v>
      </c>
      <c r="C25" s="169">
        <v>172247</v>
      </c>
      <c r="D25" s="169">
        <v>13280878</v>
      </c>
      <c r="E25" s="169">
        <v>258046</v>
      </c>
      <c r="F25" s="169">
        <v>13022832</v>
      </c>
      <c r="G25" s="169">
        <v>1768304</v>
      </c>
      <c r="H25" s="169">
        <v>31469</v>
      </c>
      <c r="I25" s="169">
        <v>1736835</v>
      </c>
      <c r="J25" s="170">
        <v>1764519</v>
      </c>
      <c r="K25" s="170">
        <v>31469</v>
      </c>
      <c r="L25" s="170">
        <v>1733050</v>
      </c>
      <c r="M25" s="171">
        <f>ROUND(G25*1000*1000/D25,0)</f>
        <v>133147</v>
      </c>
    </row>
    <row r="26" spans="1:13" s="5" customFormat="1" ht="23.1" customHeight="1" x14ac:dyDescent="0.2">
      <c r="A26" s="38">
        <v>17</v>
      </c>
      <c r="B26" s="39" t="s">
        <v>137</v>
      </c>
      <c r="C26" s="169">
        <v>467587</v>
      </c>
      <c r="D26" s="169">
        <v>11980357</v>
      </c>
      <c r="E26" s="169">
        <v>331479</v>
      </c>
      <c r="F26" s="169">
        <v>11648878</v>
      </c>
      <c r="G26" s="169">
        <v>1346734</v>
      </c>
      <c r="H26" s="169">
        <v>32480</v>
      </c>
      <c r="I26" s="169">
        <v>1314254</v>
      </c>
      <c r="J26" s="170">
        <v>1346734</v>
      </c>
      <c r="K26" s="170">
        <v>32480</v>
      </c>
      <c r="L26" s="170">
        <v>1314254</v>
      </c>
      <c r="M26" s="171">
        <f t="shared" ref="M26:M33" si="2">ROUND(G26*1000*1000/D26,0)</f>
        <v>112412</v>
      </c>
    </row>
    <row r="27" spans="1:13" s="5" customFormat="1" ht="23.1" customHeight="1" x14ac:dyDescent="0.2">
      <c r="A27" s="38">
        <v>18</v>
      </c>
      <c r="B27" s="39" t="s">
        <v>138</v>
      </c>
      <c r="C27" s="169">
        <v>36033</v>
      </c>
      <c r="D27" s="169">
        <v>12980245</v>
      </c>
      <c r="E27" s="169">
        <v>245155</v>
      </c>
      <c r="F27" s="169">
        <v>12735090</v>
      </c>
      <c r="G27" s="169">
        <v>1715216</v>
      </c>
      <c r="H27" s="169">
        <v>28420</v>
      </c>
      <c r="I27" s="169">
        <v>1686796</v>
      </c>
      <c r="J27" s="170">
        <v>1706377</v>
      </c>
      <c r="K27" s="170">
        <v>27896</v>
      </c>
      <c r="L27" s="170">
        <v>1678481</v>
      </c>
      <c r="M27" s="171">
        <f t="shared" si="2"/>
        <v>132140</v>
      </c>
    </row>
    <row r="28" spans="1:13" s="5" customFormat="1" ht="23.1" customHeight="1" x14ac:dyDescent="0.2">
      <c r="A28" s="38">
        <v>19</v>
      </c>
      <c r="B28" s="39" t="s">
        <v>139</v>
      </c>
      <c r="C28" s="169">
        <v>254107</v>
      </c>
      <c r="D28" s="169">
        <v>31202515</v>
      </c>
      <c r="E28" s="169">
        <v>282241</v>
      </c>
      <c r="F28" s="169">
        <v>30920274</v>
      </c>
      <c r="G28" s="169">
        <v>4761495</v>
      </c>
      <c r="H28" s="169">
        <v>37483</v>
      </c>
      <c r="I28" s="169">
        <v>4724012</v>
      </c>
      <c r="J28" s="170">
        <v>4715989</v>
      </c>
      <c r="K28" s="170">
        <v>35608</v>
      </c>
      <c r="L28" s="170">
        <v>4680381</v>
      </c>
      <c r="M28" s="171">
        <f t="shared" si="2"/>
        <v>152600</v>
      </c>
    </row>
    <row r="29" spans="1:13" s="5" customFormat="1" ht="23.1" customHeight="1" x14ac:dyDescent="0.2">
      <c r="A29" s="38">
        <v>20</v>
      </c>
      <c r="B29" s="39" t="s">
        <v>140</v>
      </c>
      <c r="C29" s="169">
        <v>62133</v>
      </c>
      <c r="D29" s="169">
        <v>18996304</v>
      </c>
      <c r="E29" s="169">
        <v>473354</v>
      </c>
      <c r="F29" s="169">
        <v>18522950</v>
      </c>
      <c r="G29" s="169">
        <v>1839194</v>
      </c>
      <c r="H29" s="169">
        <v>45330</v>
      </c>
      <c r="I29" s="169">
        <v>1793864</v>
      </c>
      <c r="J29" s="170">
        <v>1839194</v>
      </c>
      <c r="K29" s="170">
        <v>45330</v>
      </c>
      <c r="L29" s="170">
        <v>1793864</v>
      </c>
      <c r="M29" s="171">
        <f t="shared" si="2"/>
        <v>96819</v>
      </c>
    </row>
    <row r="30" spans="1:13" s="5" customFormat="1" ht="23.1" customHeight="1" x14ac:dyDescent="0.2">
      <c r="A30" s="38">
        <v>21</v>
      </c>
      <c r="B30" s="39" t="s">
        <v>141</v>
      </c>
      <c r="C30" s="169">
        <v>296211</v>
      </c>
      <c r="D30" s="169">
        <v>5629641</v>
      </c>
      <c r="E30" s="169">
        <v>97205</v>
      </c>
      <c r="F30" s="169">
        <v>5532436</v>
      </c>
      <c r="G30" s="169">
        <v>694828</v>
      </c>
      <c r="H30" s="169">
        <v>11430</v>
      </c>
      <c r="I30" s="169">
        <v>683398</v>
      </c>
      <c r="J30" s="170">
        <v>691518</v>
      </c>
      <c r="K30" s="170">
        <v>11430</v>
      </c>
      <c r="L30" s="170">
        <v>680088</v>
      </c>
      <c r="M30" s="171">
        <f t="shared" si="2"/>
        <v>123423</v>
      </c>
    </row>
    <row r="31" spans="1:13" s="5" customFormat="1" ht="23.1" customHeight="1" x14ac:dyDescent="0.2">
      <c r="A31" s="38">
        <v>22</v>
      </c>
      <c r="B31" s="39" t="s">
        <v>142</v>
      </c>
      <c r="C31" s="169">
        <v>114803</v>
      </c>
      <c r="D31" s="169">
        <v>23756311</v>
      </c>
      <c r="E31" s="169">
        <v>284675</v>
      </c>
      <c r="F31" s="169">
        <v>23471636</v>
      </c>
      <c r="G31" s="169">
        <v>2992340</v>
      </c>
      <c r="H31" s="169">
        <v>35027</v>
      </c>
      <c r="I31" s="169">
        <v>2957313</v>
      </c>
      <c r="J31" s="170">
        <v>2979942</v>
      </c>
      <c r="K31" s="170">
        <v>34907</v>
      </c>
      <c r="L31" s="170">
        <v>2945035</v>
      </c>
      <c r="M31" s="171">
        <f t="shared" si="2"/>
        <v>125960</v>
      </c>
    </row>
    <row r="32" spans="1:13" s="5" customFormat="1" ht="23.1" customHeight="1" x14ac:dyDescent="0.2">
      <c r="A32" s="38">
        <v>23</v>
      </c>
      <c r="B32" s="39" t="s">
        <v>143</v>
      </c>
      <c r="C32" s="169">
        <v>41781</v>
      </c>
      <c r="D32" s="169">
        <v>36053214</v>
      </c>
      <c r="E32" s="169">
        <v>264364</v>
      </c>
      <c r="F32" s="169">
        <v>35788850</v>
      </c>
      <c r="G32" s="169">
        <v>4489488</v>
      </c>
      <c r="H32" s="169">
        <v>32664</v>
      </c>
      <c r="I32" s="169">
        <v>4456824</v>
      </c>
      <c r="J32" s="170">
        <v>4459811</v>
      </c>
      <c r="K32" s="170">
        <v>32200</v>
      </c>
      <c r="L32" s="170">
        <v>4427611</v>
      </c>
      <c r="M32" s="171">
        <f t="shared" si="2"/>
        <v>124524</v>
      </c>
    </row>
    <row r="33" spans="1:13" s="5" customFormat="1" ht="23.1" customHeight="1" x14ac:dyDescent="0.2">
      <c r="A33" s="38">
        <v>24</v>
      </c>
      <c r="B33" s="39" t="s">
        <v>107</v>
      </c>
      <c r="C33" s="169">
        <v>1049749</v>
      </c>
      <c r="D33" s="169">
        <v>38256954</v>
      </c>
      <c r="E33" s="169">
        <v>407319</v>
      </c>
      <c r="F33" s="169">
        <v>37849635</v>
      </c>
      <c r="G33" s="169">
        <v>4348933</v>
      </c>
      <c r="H33" s="169">
        <v>46743</v>
      </c>
      <c r="I33" s="169">
        <v>4302190</v>
      </c>
      <c r="J33" s="170">
        <v>4348744</v>
      </c>
      <c r="K33" s="170">
        <v>46743</v>
      </c>
      <c r="L33" s="170">
        <v>4302001</v>
      </c>
      <c r="M33" s="171">
        <f t="shared" si="2"/>
        <v>113677</v>
      </c>
    </row>
    <row r="34" spans="1:13" s="5" customFormat="1" ht="23.1" customHeight="1" x14ac:dyDescent="0.2">
      <c r="A34" s="42">
        <v>25</v>
      </c>
      <c r="B34" s="43" t="s">
        <v>108</v>
      </c>
      <c r="C34" s="174">
        <v>66196</v>
      </c>
      <c r="D34" s="174">
        <v>19519384</v>
      </c>
      <c r="E34" s="174">
        <v>216855</v>
      </c>
      <c r="F34" s="174">
        <v>19302529</v>
      </c>
      <c r="G34" s="174">
        <v>2442631</v>
      </c>
      <c r="H34" s="174">
        <v>24620</v>
      </c>
      <c r="I34" s="174">
        <v>2418011</v>
      </c>
      <c r="J34" s="175">
        <v>2437558</v>
      </c>
      <c r="K34" s="175">
        <v>24621</v>
      </c>
      <c r="L34" s="175">
        <v>2412937</v>
      </c>
      <c r="M34" s="176">
        <f>ROUND(G34*1000*1000/D34,0)</f>
        <v>125139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2589197</v>
      </c>
      <c r="D35" s="177">
        <f t="shared" ref="D35:L35" si="3">SUM(D24:D34)</f>
        <v>232303734</v>
      </c>
      <c r="E35" s="177">
        <f t="shared" si="3"/>
        <v>3092517</v>
      </c>
      <c r="F35" s="177">
        <f t="shared" si="3"/>
        <v>229211217</v>
      </c>
      <c r="G35" s="177">
        <f t="shared" si="3"/>
        <v>29136773</v>
      </c>
      <c r="H35" s="177">
        <f t="shared" si="3"/>
        <v>356095</v>
      </c>
      <c r="I35" s="177">
        <f t="shared" si="3"/>
        <v>28780678</v>
      </c>
      <c r="J35" s="177">
        <f t="shared" si="3"/>
        <v>29024871</v>
      </c>
      <c r="K35" s="177">
        <f t="shared" si="3"/>
        <v>352840</v>
      </c>
      <c r="L35" s="177">
        <f t="shared" si="3"/>
        <v>28672031</v>
      </c>
      <c r="M35" s="178">
        <f>ROUND(G35*1000*1000/D35,0)</f>
        <v>125425</v>
      </c>
    </row>
    <row r="36" spans="1:13" s="5" customFormat="1" ht="23.1" customHeight="1" thickBot="1" x14ac:dyDescent="0.25">
      <c r="A36" s="139"/>
      <c r="B36" s="49" t="s">
        <v>145</v>
      </c>
      <c r="C36" s="179">
        <f>SUM(C23,C35)</f>
        <v>7556933</v>
      </c>
      <c r="D36" s="179">
        <f t="shared" ref="D36:L36" si="4">SUM(D23,D35)</f>
        <v>951532496</v>
      </c>
      <c r="E36" s="179">
        <f t="shared" si="4"/>
        <v>12334065</v>
      </c>
      <c r="F36" s="179">
        <f t="shared" si="4"/>
        <v>939198431</v>
      </c>
      <c r="G36" s="179">
        <f t="shared" si="4"/>
        <v>122525546</v>
      </c>
      <c r="H36" s="179">
        <f t="shared" si="4"/>
        <v>1512411</v>
      </c>
      <c r="I36" s="179">
        <f t="shared" si="4"/>
        <v>121013135</v>
      </c>
      <c r="J36" s="179">
        <f t="shared" si="4"/>
        <v>122068844</v>
      </c>
      <c r="K36" s="179">
        <f t="shared" si="4"/>
        <v>1470758</v>
      </c>
      <c r="L36" s="179">
        <f t="shared" si="4"/>
        <v>120598086</v>
      </c>
      <c r="M36" s="180">
        <f>ROUND(G36*1000*1000/D36,0)</f>
        <v>128767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  <colBreaks count="1" manualBreakCount="1">
    <brk id="13" max="1297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L35"/>
      <selection pane="topRight" activeCell="C24" sqref="C24:L35"/>
      <selection pane="bottomLeft" activeCell="C24" sqref="C24:L35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146</v>
      </c>
      <c r="E3" s="53" t="s">
        <v>147</v>
      </c>
      <c r="F3" s="51"/>
      <c r="G3" s="51"/>
      <c r="H3" s="54"/>
      <c r="I3" s="51"/>
      <c r="J3" s="51"/>
      <c r="L3" s="51"/>
      <c r="M3" s="55" t="s">
        <v>148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8" t="s">
        <v>151</v>
      </c>
      <c r="K4" s="58"/>
      <c r="L4" s="57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1"/>
      <c r="K5" s="62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51</v>
      </c>
      <c r="D6" s="62" t="s">
        <v>52</v>
      </c>
      <c r="E6" s="26" t="s">
        <v>31</v>
      </c>
      <c r="F6" s="26" t="s">
        <v>32</v>
      </c>
      <c r="G6" s="26" t="s">
        <v>153</v>
      </c>
      <c r="H6" s="26" t="s">
        <v>31</v>
      </c>
      <c r="I6" s="26" t="s">
        <v>32</v>
      </c>
      <c r="J6" s="64" t="s">
        <v>153</v>
      </c>
      <c r="K6" s="64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5" t="s">
        <v>33</v>
      </c>
      <c r="K7" s="65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353</v>
      </c>
      <c r="D8" s="34" t="s">
        <v>354</v>
      </c>
      <c r="E8" s="34" t="s">
        <v>355</v>
      </c>
      <c r="F8" s="34" t="s">
        <v>356</v>
      </c>
      <c r="G8" s="34" t="s">
        <v>357</v>
      </c>
      <c r="H8" s="34" t="s">
        <v>358</v>
      </c>
      <c r="I8" s="34" t="s">
        <v>359</v>
      </c>
      <c r="J8" s="34" t="s">
        <v>360</v>
      </c>
      <c r="K8" s="34" t="s">
        <v>361</v>
      </c>
      <c r="L8" s="34" t="s">
        <v>362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124519789</v>
      </c>
      <c r="D9" s="66">
        <v>292330211</v>
      </c>
      <c r="E9" s="66">
        <v>9485941</v>
      </c>
      <c r="F9" s="66">
        <v>282844270</v>
      </c>
      <c r="G9" s="66">
        <v>2547510647</v>
      </c>
      <c r="H9" s="66">
        <v>1947890</v>
      </c>
      <c r="I9" s="66">
        <v>2545562757</v>
      </c>
      <c r="J9" s="67">
        <v>943235522</v>
      </c>
      <c r="K9" s="67">
        <v>759663</v>
      </c>
      <c r="L9" s="67">
        <v>942475859</v>
      </c>
      <c r="M9" s="168">
        <f>ROUND(G9*1000/D9,0)</f>
        <v>8714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69245985</v>
      </c>
      <c r="D10" s="68">
        <v>108514015</v>
      </c>
      <c r="E10" s="68">
        <v>4486444</v>
      </c>
      <c r="F10" s="68">
        <v>104027571</v>
      </c>
      <c r="G10" s="68">
        <v>520718140</v>
      </c>
      <c r="H10" s="68">
        <v>2135285</v>
      </c>
      <c r="I10" s="68">
        <v>518582855</v>
      </c>
      <c r="J10" s="69">
        <v>210012672</v>
      </c>
      <c r="K10" s="69">
        <v>582494</v>
      </c>
      <c r="L10" s="69">
        <v>209430178</v>
      </c>
      <c r="M10" s="171">
        <f>ROUND(G10*1000/D10,0)</f>
        <v>4799</v>
      </c>
    </row>
    <row r="11" spans="1:13" s="5" customFormat="1" ht="23.1" customHeight="1" x14ac:dyDescent="0.2">
      <c r="A11" s="38">
        <v>3</v>
      </c>
      <c r="B11" s="39" t="s">
        <v>158</v>
      </c>
      <c r="C11" s="68">
        <v>111551138</v>
      </c>
      <c r="D11" s="68">
        <v>219948862</v>
      </c>
      <c r="E11" s="68">
        <v>5610678</v>
      </c>
      <c r="F11" s="68">
        <v>214338184</v>
      </c>
      <c r="G11" s="68">
        <v>544736120</v>
      </c>
      <c r="H11" s="68">
        <v>2604464</v>
      </c>
      <c r="I11" s="68">
        <v>542131656</v>
      </c>
      <c r="J11" s="69">
        <v>227003386</v>
      </c>
      <c r="K11" s="69">
        <v>728479</v>
      </c>
      <c r="L11" s="69">
        <v>226274907</v>
      </c>
      <c r="M11" s="171">
        <f t="shared" ref="M11:M33" si="0">ROUND(G11*1000/D11,0)</f>
        <v>2477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189394794</v>
      </c>
      <c r="D12" s="68">
        <v>166645206</v>
      </c>
      <c r="E12" s="68">
        <v>6642758</v>
      </c>
      <c r="F12" s="68">
        <v>160002448</v>
      </c>
      <c r="G12" s="68">
        <v>471151253</v>
      </c>
      <c r="H12" s="68">
        <v>2049094</v>
      </c>
      <c r="I12" s="68">
        <v>469102159</v>
      </c>
      <c r="J12" s="69">
        <v>205664239</v>
      </c>
      <c r="K12" s="69">
        <v>638402</v>
      </c>
      <c r="L12" s="69">
        <v>205025837</v>
      </c>
      <c r="M12" s="171">
        <f t="shared" si="0"/>
        <v>2827</v>
      </c>
    </row>
    <row r="13" spans="1:13" s="5" customFormat="1" ht="23.1" customHeight="1" x14ac:dyDescent="0.2">
      <c r="A13" s="38">
        <v>5</v>
      </c>
      <c r="B13" s="39" t="s">
        <v>160</v>
      </c>
      <c r="C13" s="169">
        <v>283923963</v>
      </c>
      <c r="D13" s="68">
        <v>206716037</v>
      </c>
      <c r="E13" s="68">
        <v>5428350</v>
      </c>
      <c r="F13" s="68">
        <v>201287687</v>
      </c>
      <c r="G13" s="68">
        <v>390501653</v>
      </c>
      <c r="H13" s="68">
        <v>1349814</v>
      </c>
      <c r="I13" s="68">
        <v>389151839</v>
      </c>
      <c r="J13" s="69">
        <v>169380474</v>
      </c>
      <c r="K13" s="69">
        <v>471176</v>
      </c>
      <c r="L13" s="170">
        <v>168909298</v>
      </c>
      <c r="M13" s="171">
        <f t="shared" si="0"/>
        <v>1889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1231077872</v>
      </c>
      <c r="D14" s="68">
        <v>218752128</v>
      </c>
      <c r="E14" s="68">
        <v>13587923</v>
      </c>
      <c r="F14" s="68">
        <v>205164205</v>
      </c>
      <c r="G14" s="68">
        <v>252708502</v>
      </c>
      <c r="H14" s="68">
        <v>3714792</v>
      </c>
      <c r="I14" s="68">
        <v>248993710</v>
      </c>
      <c r="J14" s="69">
        <v>118729591</v>
      </c>
      <c r="K14" s="69">
        <v>1080458</v>
      </c>
      <c r="L14" s="69">
        <v>117649133</v>
      </c>
      <c r="M14" s="171">
        <f t="shared" si="0"/>
        <v>1155</v>
      </c>
    </row>
    <row r="15" spans="1:13" s="5" customFormat="1" ht="23.1" customHeight="1" x14ac:dyDescent="0.2">
      <c r="A15" s="38">
        <v>7</v>
      </c>
      <c r="B15" s="39" t="s">
        <v>162</v>
      </c>
      <c r="C15" s="68">
        <v>42351096</v>
      </c>
      <c r="D15" s="68">
        <v>129408904</v>
      </c>
      <c r="E15" s="68">
        <v>3114304</v>
      </c>
      <c r="F15" s="68">
        <v>126294600</v>
      </c>
      <c r="G15" s="68">
        <v>719113115</v>
      </c>
      <c r="H15" s="68">
        <v>1087090</v>
      </c>
      <c r="I15" s="68">
        <v>718026025</v>
      </c>
      <c r="J15" s="69">
        <v>291914409</v>
      </c>
      <c r="K15" s="69">
        <v>411735</v>
      </c>
      <c r="L15" s="69">
        <v>291502674</v>
      </c>
      <c r="M15" s="171">
        <f t="shared" si="0"/>
        <v>5557</v>
      </c>
    </row>
    <row r="16" spans="1:13" s="5" customFormat="1" ht="23.1" customHeight="1" x14ac:dyDescent="0.2">
      <c r="A16" s="38">
        <v>8</v>
      </c>
      <c r="B16" s="39" t="s">
        <v>163</v>
      </c>
      <c r="C16" s="190">
        <v>40558094</v>
      </c>
      <c r="D16" s="68">
        <v>126781906</v>
      </c>
      <c r="E16" s="68">
        <v>2776589</v>
      </c>
      <c r="F16" s="68">
        <v>124005317</v>
      </c>
      <c r="G16" s="68">
        <v>312230286</v>
      </c>
      <c r="H16" s="68">
        <v>595163</v>
      </c>
      <c r="I16" s="68">
        <v>311635123</v>
      </c>
      <c r="J16" s="69">
        <v>140293527</v>
      </c>
      <c r="K16" s="69">
        <v>286401</v>
      </c>
      <c r="L16" s="69">
        <v>140007126</v>
      </c>
      <c r="M16" s="171">
        <f t="shared" si="0"/>
        <v>2463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124131076</v>
      </c>
      <c r="D17" s="68">
        <v>230228924</v>
      </c>
      <c r="E17" s="68">
        <v>6321718</v>
      </c>
      <c r="F17" s="68">
        <v>223907206</v>
      </c>
      <c r="G17" s="68">
        <v>208277030</v>
      </c>
      <c r="H17" s="68">
        <v>1423310</v>
      </c>
      <c r="I17" s="68">
        <v>206853720</v>
      </c>
      <c r="J17" s="69">
        <v>100333563</v>
      </c>
      <c r="K17" s="69">
        <v>533219</v>
      </c>
      <c r="L17" s="69">
        <v>99800344</v>
      </c>
      <c r="M17" s="171">
        <f t="shared" si="0"/>
        <v>905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75275833</v>
      </c>
      <c r="D18" s="68">
        <v>95184167</v>
      </c>
      <c r="E18" s="68">
        <v>4460298</v>
      </c>
      <c r="F18" s="68">
        <v>90723869</v>
      </c>
      <c r="G18" s="68">
        <v>96073126</v>
      </c>
      <c r="H18" s="68">
        <v>971652</v>
      </c>
      <c r="I18" s="68">
        <v>95101474</v>
      </c>
      <c r="J18" s="69">
        <v>44478032</v>
      </c>
      <c r="K18" s="69">
        <v>394451</v>
      </c>
      <c r="L18" s="69">
        <v>44083581</v>
      </c>
      <c r="M18" s="171">
        <f t="shared" si="0"/>
        <v>1009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349841042</v>
      </c>
      <c r="D19" s="70">
        <v>242898958</v>
      </c>
      <c r="E19" s="70">
        <v>25672395</v>
      </c>
      <c r="F19" s="70">
        <v>217226563</v>
      </c>
      <c r="G19" s="70">
        <v>401805894</v>
      </c>
      <c r="H19" s="70">
        <v>3017165</v>
      </c>
      <c r="I19" s="70">
        <v>398788729</v>
      </c>
      <c r="J19" s="71">
        <v>187098680</v>
      </c>
      <c r="K19" s="71">
        <v>1457672</v>
      </c>
      <c r="L19" s="71">
        <v>185641008</v>
      </c>
      <c r="M19" s="171">
        <f t="shared" si="0"/>
        <v>1654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22508058</v>
      </c>
      <c r="D20" s="70">
        <v>103121942</v>
      </c>
      <c r="E20" s="70">
        <v>2154482</v>
      </c>
      <c r="F20" s="70">
        <v>100967460</v>
      </c>
      <c r="G20" s="70">
        <v>146113954</v>
      </c>
      <c r="H20" s="70">
        <v>395782</v>
      </c>
      <c r="I20" s="70">
        <v>145718172</v>
      </c>
      <c r="J20" s="71">
        <v>66894243</v>
      </c>
      <c r="K20" s="71">
        <v>165023</v>
      </c>
      <c r="L20" s="71">
        <v>66729220</v>
      </c>
      <c r="M20" s="171">
        <f t="shared" si="0"/>
        <v>1417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45555429</v>
      </c>
      <c r="D21" s="70">
        <v>128794571</v>
      </c>
      <c r="E21" s="70">
        <v>6123510</v>
      </c>
      <c r="F21" s="70">
        <v>122671061</v>
      </c>
      <c r="G21" s="70">
        <v>71502285</v>
      </c>
      <c r="H21" s="70">
        <v>938251</v>
      </c>
      <c r="I21" s="70">
        <v>70564034</v>
      </c>
      <c r="J21" s="71">
        <v>34332824</v>
      </c>
      <c r="K21" s="71">
        <v>336666</v>
      </c>
      <c r="L21" s="71">
        <v>33996158</v>
      </c>
      <c r="M21" s="171">
        <f t="shared" si="0"/>
        <v>555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15803918</v>
      </c>
      <c r="D22" s="72">
        <v>58787082</v>
      </c>
      <c r="E22" s="72">
        <v>1597911</v>
      </c>
      <c r="F22" s="72">
        <v>57189171</v>
      </c>
      <c r="G22" s="72">
        <v>281073765</v>
      </c>
      <c r="H22" s="72">
        <v>310076</v>
      </c>
      <c r="I22" s="72">
        <v>280763689</v>
      </c>
      <c r="J22" s="73">
        <v>105409062</v>
      </c>
      <c r="K22" s="73">
        <v>148312</v>
      </c>
      <c r="L22" s="73">
        <v>105260750</v>
      </c>
      <c r="M22" s="176">
        <f t="shared" si="0"/>
        <v>4781</v>
      </c>
    </row>
    <row r="23" spans="1:13" s="5" customFormat="1" ht="23.1" customHeight="1" x14ac:dyDescent="0.2">
      <c r="A23" s="44"/>
      <c r="B23" s="45" t="s">
        <v>134</v>
      </c>
      <c r="C23" s="191">
        <f>SUM(C9:C22)</f>
        <v>2725738087</v>
      </c>
      <c r="D23" s="191">
        <f t="shared" ref="D23:L23" si="1">SUM(D9:D22)</f>
        <v>2328112913</v>
      </c>
      <c r="E23" s="191">
        <f t="shared" si="1"/>
        <v>97463301</v>
      </c>
      <c r="F23" s="191">
        <f t="shared" si="1"/>
        <v>2230649612</v>
      </c>
      <c r="G23" s="191">
        <f t="shared" si="1"/>
        <v>6963515770</v>
      </c>
      <c r="H23" s="191">
        <f t="shared" si="1"/>
        <v>22539828</v>
      </c>
      <c r="I23" s="191">
        <f t="shared" si="1"/>
        <v>6940975942</v>
      </c>
      <c r="J23" s="191">
        <f t="shared" si="1"/>
        <v>2844780224</v>
      </c>
      <c r="K23" s="191">
        <f t="shared" si="1"/>
        <v>7994151</v>
      </c>
      <c r="L23" s="191">
        <f t="shared" si="1"/>
        <v>2836786073</v>
      </c>
      <c r="M23" s="176">
        <f>ROUND(G23*1000/D23,0)</f>
        <v>2991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13947187</v>
      </c>
      <c r="D24" s="66">
        <v>40442813</v>
      </c>
      <c r="E24" s="66">
        <v>929608</v>
      </c>
      <c r="F24" s="66">
        <v>39513205</v>
      </c>
      <c r="G24" s="66">
        <v>151285029</v>
      </c>
      <c r="H24" s="66">
        <v>203674</v>
      </c>
      <c r="I24" s="66">
        <v>151081355</v>
      </c>
      <c r="J24" s="67">
        <v>72113086</v>
      </c>
      <c r="K24" s="67">
        <v>118752</v>
      </c>
      <c r="L24" s="67">
        <v>71994334</v>
      </c>
      <c r="M24" s="168">
        <f t="shared" si="0"/>
        <v>3741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31501880</v>
      </c>
      <c r="D25" s="68">
        <v>57898120</v>
      </c>
      <c r="E25" s="68">
        <v>2699525</v>
      </c>
      <c r="F25" s="68">
        <v>55198595</v>
      </c>
      <c r="G25" s="68">
        <v>65980444</v>
      </c>
      <c r="H25" s="68">
        <v>499833</v>
      </c>
      <c r="I25" s="68">
        <v>65480611</v>
      </c>
      <c r="J25" s="69">
        <v>28143678</v>
      </c>
      <c r="K25" s="69">
        <v>186774</v>
      </c>
      <c r="L25" s="69">
        <v>27956904</v>
      </c>
      <c r="M25" s="171">
        <f t="shared" si="0"/>
        <v>1140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79644231</v>
      </c>
      <c r="D26" s="68">
        <v>93045769</v>
      </c>
      <c r="E26" s="68">
        <v>4839190</v>
      </c>
      <c r="F26" s="68">
        <v>88206579</v>
      </c>
      <c r="G26" s="68">
        <v>30894021</v>
      </c>
      <c r="H26" s="68">
        <v>524761</v>
      </c>
      <c r="I26" s="68">
        <v>30369260</v>
      </c>
      <c r="J26" s="69">
        <v>15844746</v>
      </c>
      <c r="K26" s="69">
        <v>225006</v>
      </c>
      <c r="L26" s="69">
        <v>15619740</v>
      </c>
      <c r="M26" s="171">
        <f t="shared" si="0"/>
        <v>332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18330185</v>
      </c>
      <c r="D27" s="68">
        <v>45919815</v>
      </c>
      <c r="E27" s="68">
        <v>2654610</v>
      </c>
      <c r="F27" s="68">
        <v>43265205</v>
      </c>
      <c r="G27" s="68">
        <v>35866550</v>
      </c>
      <c r="H27" s="68">
        <v>231582</v>
      </c>
      <c r="I27" s="68">
        <v>35634968</v>
      </c>
      <c r="J27" s="69">
        <v>16324457</v>
      </c>
      <c r="K27" s="69">
        <v>121976</v>
      </c>
      <c r="L27" s="69">
        <v>16202481</v>
      </c>
      <c r="M27" s="171">
        <f t="shared" si="0"/>
        <v>781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13481154</v>
      </c>
      <c r="D28" s="68">
        <v>56678846</v>
      </c>
      <c r="E28" s="68">
        <v>2040244</v>
      </c>
      <c r="F28" s="68">
        <v>54638602</v>
      </c>
      <c r="G28" s="68">
        <v>72496593</v>
      </c>
      <c r="H28" s="68">
        <v>269925</v>
      </c>
      <c r="I28" s="68">
        <v>72226668</v>
      </c>
      <c r="J28" s="69">
        <v>38347577</v>
      </c>
      <c r="K28" s="69">
        <v>137478</v>
      </c>
      <c r="L28" s="69">
        <v>38210099</v>
      </c>
      <c r="M28" s="171">
        <f t="shared" si="0"/>
        <v>1279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12583491</v>
      </c>
      <c r="D29" s="68">
        <v>48476509</v>
      </c>
      <c r="E29" s="68">
        <v>2282562</v>
      </c>
      <c r="F29" s="68">
        <v>46193947</v>
      </c>
      <c r="G29" s="68">
        <v>153226562</v>
      </c>
      <c r="H29" s="68">
        <v>298429</v>
      </c>
      <c r="I29" s="68">
        <v>152928133</v>
      </c>
      <c r="J29" s="69">
        <v>60925816</v>
      </c>
      <c r="K29" s="69">
        <v>159317</v>
      </c>
      <c r="L29" s="69">
        <v>60766499</v>
      </c>
      <c r="M29" s="171">
        <f t="shared" si="0"/>
        <v>3161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9300763</v>
      </c>
      <c r="D30" s="68">
        <v>20959237</v>
      </c>
      <c r="E30" s="68">
        <v>784726</v>
      </c>
      <c r="F30" s="68">
        <v>20174511</v>
      </c>
      <c r="G30" s="68">
        <v>100907452</v>
      </c>
      <c r="H30" s="68">
        <v>230437</v>
      </c>
      <c r="I30" s="68">
        <v>100677015</v>
      </c>
      <c r="J30" s="69">
        <v>38056981</v>
      </c>
      <c r="K30" s="69">
        <v>103544</v>
      </c>
      <c r="L30" s="69">
        <v>37953437</v>
      </c>
      <c r="M30" s="171">
        <f t="shared" si="0"/>
        <v>4814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104640780</v>
      </c>
      <c r="D31" s="68">
        <v>71419220</v>
      </c>
      <c r="E31" s="68">
        <v>3819860</v>
      </c>
      <c r="F31" s="68">
        <v>67599360</v>
      </c>
      <c r="G31" s="68">
        <v>32419572</v>
      </c>
      <c r="H31" s="68">
        <v>519325</v>
      </c>
      <c r="I31" s="68">
        <v>31900247</v>
      </c>
      <c r="J31" s="69">
        <v>16913495</v>
      </c>
      <c r="K31" s="69">
        <v>247617</v>
      </c>
      <c r="L31" s="69">
        <v>16665878</v>
      </c>
      <c r="M31" s="171">
        <f t="shared" si="0"/>
        <v>454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14718740</v>
      </c>
      <c r="D32" s="68">
        <v>56151260</v>
      </c>
      <c r="E32" s="68">
        <v>1091395</v>
      </c>
      <c r="F32" s="68">
        <v>55059865</v>
      </c>
      <c r="G32" s="68">
        <v>115683969</v>
      </c>
      <c r="H32" s="68">
        <v>139736</v>
      </c>
      <c r="I32" s="68">
        <v>115544233</v>
      </c>
      <c r="J32" s="69">
        <v>46000621</v>
      </c>
      <c r="K32" s="69">
        <v>77905</v>
      </c>
      <c r="L32" s="69">
        <v>45922716</v>
      </c>
      <c r="M32" s="171">
        <f t="shared" si="0"/>
        <v>2060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136865086</v>
      </c>
      <c r="D33" s="68">
        <v>235474914</v>
      </c>
      <c r="E33" s="68">
        <v>40440156</v>
      </c>
      <c r="F33" s="68">
        <v>195034758</v>
      </c>
      <c r="G33" s="68">
        <v>122843180</v>
      </c>
      <c r="H33" s="68">
        <v>4592931</v>
      </c>
      <c r="I33" s="68">
        <v>118250249</v>
      </c>
      <c r="J33" s="69">
        <v>66852625</v>
      </c>
      <c r="K33" s="69">
        <v>2534984</v>
      </c>
      <c r="L33" s="69">
        <v>64317641</v>
      </c>
      <c r="M33" s="171">
        <f t="shared" si="0"/>
        <v>522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84919196</v>
      </c>
      <c r="D34" s="72">
        <v>107860804</v>
      </c>
      <c r="E34" s="72">
        <v>4283292</v>
      </c>
      <c r="F34" s="72">
        <v>103577512</v>
      </c>
      <c r="G34" s="72">
        <v>37727551</v>
      </c>
      <c r="H34" s="72">
        <v>543673</v>
      </c>
      <c r="I34" s="72">
        <v>37183878</v>
      </c>
      <c r="J34" s="73">
        <v>19600233</v>
      </c>
      <c r="K34" s="73">
        <v>219075</v>
      </c>
      <c r="L34" s="73">
        <v>19381158</v>
      </c>
      <c r="M34" s="176">
        <f>ROUND(G34*1000/D34,0)</f>
        <v>350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519932693</v>
      </c>
      <c r="D35" s="177">
        <f t="shared" ref="D35:L35" si="2">SUM(D24:D34)</f>
        <v>834327307</v>
      </c>
      <c r="E35" s="177">
        <f t="shared" si="2"/>
        <v>65865168</v>
      </c>
      <c r="F35" s="177">
        <f t="shared" si="2"/>
        <v>768462139</v>
      </c>
      <c r="G35" s="177">
        <f t="shared" si="2"/>
        <v>919330923</v>
      </c>
      <c r="H35" s="177">
        <f t="shared" si="2"/>
        <v>8054306</v>
      </c>
      <c r="I35" s="177">
        <f t="shared" si="2"/>
        <v>911276617</v>
      </c>
      <c r="J35" s="177">
        <f t="shared" si="2"/>
        <v>419123315</v>
      </c>
      <c r="K35" s="177">
        <f t="shared" si="2"/>
        <v>4132428</v>
      </c>
      <c r="L35" s="177">
        <f t="shared" si="2"/>
        <v>414990887</v>
      </c>
      <c r="M35" s="178">
        <f>ROUND(G35*1000/D35,0)</f>
        <v>1102</v>
      </c>
    </row>
    <row r="36" spans="1:13" s="5" customFormat="1" ht="23.1" customHeight="1" thickBot="1" x14ac:dyDescent="0.25">
      <c r="A36" s="48"/>
      <c r="B36" s="49" t="s">
        <v>145</v>
      </c>
      <c r="C36" s="192">
        <f>SUM(C35,C23)</f>
        <v>3245670780</v>
      </c>
      <c r="D36" s="192">
        <f t="shared" ref="D36:L36" si="3">SUM(D35,D23)</f>
        <v>3162440220</v>
      </c>
      <c r="E36" s="192">
        <f t="shared" si="3"/>
        <v>163328469</v>
      </c>
      <c r="F36" s="192">
        <f t="shared" si="3"/>
        <v>2999111751</v>
      </c>
      <c r="G36" s="192">
        <f t="shared" si="3"/>
        <v>7882846693</v>
      </c>
      <c r="H36" s="192">
        <f t="shared" si="3"/>
        <v>30594134</v>
      </c>
      <c r="I36" s="192">
        <f t="shared" si="3"/>
        <v>7852252559</v>
      </c>
      <c r="J36" s="192">
        <f t="shared" si="3"/>
        <v>3263903539</v>
      </c>
      <c r="K36" s="192">
        <f t="shared" si="3"/>
        <v>12126579</v>
      </c>
      <c r="L36" s="192">
        <f t="shared" si="3"/>
        <v>3251776960</v>
      </c>
      <c r="M36" s="180">
        <f>ROUND(G36*1000/D36,0)</f>
        <v>2493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tabSelected="1" zoomScale="80" zoomScaleNormal="80" zoomScaleSheetLayoutView="70" workbookViewId="0">
      <pane xSplit="2" ySplit="8" topLeftCell="N18" activePane="bottomRight" state="frozen"/>
      <selection activeCell="A36" sqref="A36"/>
      <selection pane="topRight" activeCell="A36" sqref="A36"/>
      <selection pane="bottomLeft" activeCell="A36" sqref="A36"/>
      <selection pane="bottomRight" activeCell="O3" sqref="O3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26" width="16.625" style="5" customWidth="1"/>
    <col min="27" max="16384" width="11" style="5"/>
  </cols>
  <sheetData>
    <row r="2" spans="1:26" ht="23.1" customHeight="1" x14ac:dyDescent="0.15">
      <c r="A2" s="2"/>
      <c r="B2" s="3"/>
      <c r="C2" s="4" t="s">
        <v>382</v>
      </c>
      <c r="O2" s="4" t="s">
        <v>383</v>
      </c>
    </row>
    <row r="3" spans="1:26" s="9" customFormat="1" ht="23.1" customHeight="1" thickBot="1" x14ac:dyDescent="0.2">
      <c r="A3" s="6"/>
      <c r="B3" s="6"/>
      <c r="C3" s="7" t="s">
        <v>99</v>
      </c>
      <c r="D3" s="8"/>
      <c r="E3" s="8"/>
      <c r="M3" s="9" t="s">
        <v>89</v>
      </c>
      <c r="N3" s="10" t="s">
        <v>100</v>
      </c>
      <c r="O3" s="7" t="s">
        <v>102</v>
      </c>
      <c r="Z3" s="10" t="s">
        <v>100</v>
      </c>
    </row>
    <row r="4" spans="1:26" ht="23.1" customHeight="1" x14ac:dyDescent="0.15">
      <c r="A4" s="11"/>
      <c r="B4" s="12"/>
      <c r="C4" s="13"/>
      <c r="D4" s="14" t="s">
        <v>125</v>
      </c>
      <c r="E4" s="14"/>
      <c r="F4" s="15"/>
      <c r="G4" s="13"/>
      <c r="H4" s="14" t="s">
        <v>126</v>
      </c>
      <c r="I4" s="14"/>
      <c r="J4" s="15"/>
      <c r="K4" s="13"/>
      <c r="L4" s="14" t="s">
        <v>129</v>
      </c>
      <c r="M4" s="14"/>
      <c r="N4" s="16"/>
      <c r="O4" s="206"/>
      <c r="P4" s="203" t="s">
        <v>133</v>
      </c>
      <c r="Q4" s="14"/>
      <c r="R4" s="15"/>
      <c r="S4" s="13"/>
      <c r="T4" s="14" t="s">
        <v>127</v>
      </c>
      <c r="U4" s="14"/>
      <c r="V4" s="15"/>
      <c r="W4" s="13"/>
      <c r="X4" s="14" t="s">
        <v>128</v>
      </c>
      <c r="Y4" s="14"/>
      <c r="Z4" s="16"/>
    </row>
    <row r="5" spans="1:26" ht="23.1" customHeight="1" x14ac:dyDescent="0.15">
      <c r="A5" s="17"/>
      <c r="B5" s="18"/>
      <c r="C5" s="19"/>
      <c r="D5" s="20"/>
      <c r="E5" s="21" t="s">
        <v>30</v>
      </c>
      <c r="F5" s="22" t="s">
        <v>30</v>
      </c>
      <c r="G5" s="19"/>
      <c r="H5" s="20"/>
      <c r="I5" s="21" t="s">
        <v>30</v>
      </c>
      <c r="J5" s="22" t="s">
        <v>30</v>
      </c>
      <c r="K5" s="19"/>
      <c r="L5" s="20"/>
      <c r="M5" s="21" t="s">
        <v>30</v>
      </c>
      <c r="N5" s="23" t="s">
        <v>30</v>
      </c>
      <c r="O5" s="196"/>
      <c r="P5" s="204"/>
      <c r="Q5" s="202" t="s">
        <v>30</v>
      </c>
      <c r="R5" s="22" t="s">
        <v>30</v>
      </c>
      <c r="S5" s="19"/>
      <c r="T5" s="20"/>
      <c r="U5" s="21" t="s">
        <v>30</v>
      </c>
      <c r="V5" s="22" t="s">
        <v>30</v>
      </c>
      <c r="W5" s="19"/>
      <c r="X5" s="20"/>
      <c r="Y5" s="21" t="s">
        <v>30</v>
      </c>
      <c r="Z5" s="23" t="s">
        <v>30</v>
      </c>
    </row>
    <row r="6" spans="1:26" ht="23.1" customHeight="1" x14ac:dyDescent="0.15">
      <c r="A6" s="24" t="s">
        <v>114</v>
      </c>
      <c r="B6" s="25"/>
      <c r="C6" s="26" t="s">
        <v>90</v>
      </c>
      <c r="D6" s="26" t="s">
        <v>91</v>
      </c>
      <c r="E6" s="26" t="s">
        <v>31</v>
      </c>
      <c r="F6" s="26" t="s">
        <v>32</v>
      </c>
      <c r="G6" s="26" t="s">
        <v>90</v>
      </c>
      <c r="H6" s="26" t="s">
        <v>91</v>
      </c>
      <c r="I6" s="26" t="s">
        <v>31</v>
      </c>
      <c r="J6" s="26" t="s">
        <v>32</v>
      </c>
      <c r="K6" s="26" t="s">
        <v>90</v>
      </c>
      <c r="L6" s="26" t="s">
        <v>91</v>
      </c>
      <c r="M6" s="26" t="s">
        <v>31</v>
      </c>
      <c r="N6" s="27" t="s">
        <v>32</v>
      </c>
      <c r="O6" s="197" t="s">
        <v>90</v>
      </c>
      <c r="P6" s="200" t="s">
        <v>91</v>
      </c>
      <c r="Q6" s="193" t="s">
        <v>31</v>
      </c>
      <c r="R6" s="26" t="s">
        <v>32</v>
      </c>
      <c r="S6" s="26" t="s">
        <v>90</v>
      </c>
      <c r="T6" s="26" t="s">
        <v>91</v>
      </c>
      <c r="U6" s="26" t="s">
        <v>31</v>
      </c>
      <c r="V6" s="26" t="s">
        <v>32</v>
      </c>
      <c r="W6" s="26" t="s">
        <v>90</v>
      </c>
      <c r="X6" s="26" t="s">
        <v>91</v>
      </c>
      <c r="Y6" s="26" t="s">
        <v>31</v>
      </c>
      <c r="Z6" s="27" t="s">
        <v>32</v>
      </c>
    </row>
    <row r="7" spans="1:26" ht="23.1" customHeight="1" x14ac:dyDescent="0.15">
      <c r="A7" s="17"/>
      <c r="C7" s="28"/>
      <c r="D7" s="29" t="s">
        <v>92</v>
      </c>
      <c r="E7" s="29" t="s">
        <v>93</v>
      </c>
      <c r="F7" s="29" t="s">
        <v>94</v>
      </c>
      <c r="G7" s="28"/>
      <c r="H7" s="29" t="s">
        <v>92</v>
      </c>
      <c r="I7" s="29" t="s">
        <v>93</v>
      </c>
      <c r="J7" s="29" t="s">
        <v>94</v>
      </c>
      <c r="K7" s="28"/>
      <c r="L7" s="29" t="s">
        <v>92</v>
      </c>
      <c r="M7" s="29" t="s">
        <v>93</v>
      </c>
      <c r="N7" s="30" t="s">
        <v>94</v>
      </c>
      <c r="O7" s="198"/>
      <c r="P7" s="205" t="s">
        <v>92</v>
      </c>
      <c r="Q7" s="195" t="s">
        <v>93</v>
      </c>
      <c r="R7" s="29" t="s">
        <v>94</v>
      </c>
      <c r="S7" s="28"/>
      <c r="T7" s="29" t="s">
        <v>92</v>
      </c>
      <c r="U7" s="29" t="s">
        <v>93</v>
      </c>
      <c r="V7" s="29" t="s">
        <v>94</v>
      </c>
      <c r="W7" s="28"/>
      <c r="X7" s="29" t="s">
        <v>92</v>
      </c>
      <c r="Y7" s="29" t="s">
        <v>93</v>
      </c>
      <c r="Z7" s="30" t="s">
        <v>94</v>
      </c>
    </row>
    <row r="8" spans="1:26" s="189" customFormat="1" ht="23.1" customHeight="1" x14ac:dyDescent="0.15">
      <c r="A8" s="182"/>
      <c r="B8" s="183"/>
      <c r="C8" s="185" t="s">
        <v>95</v>
      </c>
      <c r="D8" s="184" t="s">
        <v>96</v>
      </c>
      <c r="E8" s="184" t="s">
        <v>97</v>
      </c>
      <c r="F8" s="184" t="s">
        <v>98</v>
      </c>
      <c r="G8" s="185" t="s">
        <v>363</v>
      </c>
      <c r="H8" s="185" t="s">
        <v>364</v>
      </c>
      <c r="I8" s="185" t="s">
        <v>365</v>
      </c>
      <c r="J8" s="185" t="s">
        <v>366</v>
      </c>
      <c r="K8" s="185" t="s">
        <v>367</v>
      </c>
      <c r="L8" s="185" t="s">
        <v>368</v>
      </c>
      <c r="M8" s="185" t="s">
        <v>369</v>
      </c>
      <c r="N8" s="186" t="s">
        <v>370</v>
      </c>
      <c r="O8" s="199" t="s">
        <v>371</v>
      </c>
      <c r="P8" s="201" t="s">
        <v>378</v>
      </c>
      <c r="Q8" s="194" t="s">
        <v>372</v>
      </c>
      <c r="R8" s="185" t="s">
        <v>373</v>
      </c>
      <c r="S8" s="185"/>
      <c r="T8" s="184"/>
      <c r="U8" s="185"/>
      <c r="V8" s="185"/>
      <c r="W8" s="185" t="s">
        <v>374</v>
      </c>
      <c r="X8" s="185" t="s">
        <v>375</v>
      </c>
      <c r="Y8" s="185" t="s">
        <v>376</v>
      </c>
      <c r="Z8" s="186" t="s">
        <v>377</v>
      </c>
    </row>
    <row r="9" spans="1:26" ht="23.1" customHeight="1" x14ac:dyDescent="0.2">
      <c r="A9" s="36">
        <v>1</v>
      </c>
      <c r="B9" s="37" t="s">
        <v>41</v>
      </c>
      <c r="C9" s="147">
        <v>4704</v>
      </c>
      <c r="D9" s="147">
        <v>55689</v>
      </c>
      <c r="E9" s="147">
        <v>1550</v>
      </c>
      <c r="F9" s="147">
        <v>54139</v>
      </c>
      <c r="G9" s="147">
        <v>2402</v>
      </c>
      <c r="H9" s="147">
        <v>33657</v>
      </c>
      <c r="I9" s="147">
        <v>2694</v>
      </c>
      <c r="J9" s="147">
        <v>30963</v>
      </c>
      <c r="K9" s="147">
        <v>8568</v>
      </c>
      <c r="L9" s="147">
        <v>363184</v>
      </c>
      <c r="M9" s="147">
        <v>2353</v>
      </c>
      <c r="N9" s="148">
        <v>360831</v>
      </c>
      <c r="O9" s="146">
        <v>2480</v>
      </c>
      <c r="P9" s="146">
        <v>28492</v>
      </c>
      <c r="Q9" s="146">
        <v>3952</v>
      </c>
      <c r="R9" s="147">
        <v>24540</v>
      </c>
      <c r="S9" s="147">
        <f>W9-C9-G9-K9-O9</f>
        <v>142419</v>
      </c>
      <c r="T9" s="147">
        <f>X9-D9-H9-L9-P9</f>
        <v>46941</v>
      </c>
      <c r="U9" s="147">
        <f t="shared" ref="T9:V22" si="0">Y9-E9-I9-M9-Q9</f>
        <v>4720</v>
      </c>
      <c r="V9" s="147">
        <f t="shared" si="0"/>
        <v>42221</v>
      </c>
      <c r="W9" s="147">
        <v>160573</v>
      </c>
      <c r="X9" s="147">
        <v>527963</v>
      </c>
      <c r="Y9" s="147">
        <v>15269</v>
      </c>
      <c r="Z9" s="148">
        <v>512694</v>
      </c>
    </row>
    <row r="10" spans="1:26" ht="23.1" customHeight="1" x14ac:dyDescent="0.2">
      <c r="A10" s="38">
        <v>2</v>
      </c>
      <c r="B10" s="39" t="s">
        <v>42</v>
      </c>
      <c r="C10" s="152">
        <v>137</v>
      </c>
      <c r="D10" s="152">
        <v>17843</v>
      </c>
      <c r="E10" s="152">
        <v>1126</v>
      </c>
      <c r="F10" s="152">
        <v>16717</v>
      </c>
      <c r="G10" s="152">
        <v>114</v>
      </c>
      <c r="H10" s="152">
        <v>14217</v>
      </c>
      <c r="I10" s="152">
        <v>1445</v>
      </c>
      <c r="J10" s="152">
        <v>12772</v>
      </c>
      <c r="K10" s="152">
        <v>2163</v>
      </c>
      <c r="L10" s="152">
        <v>160695</v>
      </c>
      <c r="M10" s="152">
        <v>2971</v>
      </c>
      <c r="N10" s="153">
        <v>157724</v>
      </c>
      <c r="O10" s="151">
        <v>529</v>
      </c>
      <c r="P10" s="151">
        <v>15280</v>
      </c>
      <c r="Q10" s="151">
        <v>2057</v>
      </c>
      <c r="R10" s="152">
        <v>13223</v>
      </c>
      <c r="S10" s="152">
        <f>W10-C10-G10-K10-O10</f>
        <v>76931</v>
      </c>
      <c r="T10" s="152">
        <f t="shared" si="0"/>
        <v>17355</v>
      </c>
      <c r="U10" s="152">
        <f>Y10-E10-I10-M10-Q10</f>
        <v>856</v>
      </c>
      <c r="V10" s="152">
        <f t="shared" si="0"/>
        <v>16499</v>
      </c>
      <c r="W10" s="152">
        <v>79874</v>
      </c>
      <c r="X10" s="152">
        <v>225390</v>
      </c>
      <c r="Y10" s="152">
        <v>8455</v>
      </c>
      <c r="Z10" s="153">
        <v>216935</v>
      </c>
    </row>
    <row r="11" spans="1:26" ht="23.1" customHeight="1" x14ac:dyDescent="0.2">
      <c r="A11" s="38">
        <v>3</v>
      </c>
      <c r="B11" s="39" t="s">
        <v>43</v>
      </c>
      <c r="C11" s="152">
        <v>2267</v>
      </c>
      <c r="D11" s="152">
        <v>55160</v>
      </c>
      <c r="E11" s="152">
        <v>1827</v>
      </c>
      <c r="F11" s="152">
        <v>53333</v>
      </c>
      <c r="G11" s="152">
        <v>1497</v>
      </c>
      <c r="H11" s="152">
        <v>30058</v>
      </c>
      <c r="I11" s="152">
        <v>1911</v>
      </c>
      <c r="J11" s="152">
        <v>28147</v>
      </c>
      <c r="K11" s="152">
        <v>4166</v>
      </c>
      <c r="L11" s="152">
        <v>142137</v>
      </c>
      <c r="M11" s="152">
        <v>2849</v>
      </c>
      <c r="N11" s="153">
        <v>139288</v>
      </c>
      <c r="O11" s="151">
        <v>1531</v>
      </c>
      <c r="P11" s="151">
        <v>19695</v>
      </c>
      <c r="Q11" s="151">
        <v>1871</v>
      </c>
      <c r="R11" s="152">
        <v>17824</v>
      </c>
      <c r="S11" s="152">
        <f t="shared" ref="S11:S21" si="1">W11-C11-G11-K11-O11</f>
        <v>112817</v>
      </c>
      <c r="T11" s="152">
        <f t="shared" si="0"/>
        <v>40101</v>
      </c>
      <c r="U11" s="152">
        <f t="shared" si="0"/>
        <v>3286</v>
      </c>
      <c r="V11" s="152">
        <f t="shared" si="0"/>
        <v>36815</v>
      </c>
      <c r="W11" s="152">
        <v>122278</v>
      </c>
      <c r="X11" s="152">
        <v>287151</v>
      </c>
      <c r="Y11" s="152">
        <v>11744</v>
      </c>
      <c r="Z11" s="153">
        <v>275407</v>
      </c>
    </row>
    <row r="12" spans="1:26" ht="23.1" customHeight="1" x14ac:dyDescent="0.2">
      <c r="A12" s="38">
        <v>4</v>
      </c>
      <c r="B12" s="39" t="s">
        <v>44</v>
      </c>
      <c r="C12" s="152">
        <v>977</v>
      </c>
      <c r="D12" s="152">
        <v>34616</v>
      </c>
      <c r="E12" s="152">
        <v>1934</v>
      </c>
      <c r="F12" s="152">
        <v>32682</v>
      </c>
      <c r="G12" s="152">
        <v>733</v>
      </c>
      <c r="H12" s="152">
        <v>20726</v>
      </c>
      <c r="I12" s="152">
        <v>1919</v>
      </c>
      <c r="J12" s="152">
        <v>18807</v>
      </c>
      <c r="K12" s="152">
        <v>3641</v>
      </c>
      <c r="L12" s="152">
        <v>138008</v>
      </c>
      <c r="M12" s="152">
        <v>3766</v>
      </c>
      <c r="N12" s="153">
        <v>134242</v>
      </c>
      <c r="O12" s="151">
        <v>1576</v>
      </c>
      <c r="P12" s="152">
        <v>29382</v>
      </c>
      <c r="Q12" s="151">
        <v>3002</v>
      </c>
      <c r="R12" s="152">
        <v>26380</v>
      </c>
      <c r="S12" s="152">
        <f t="shared" si="1"/>
        <v>78300</v>
      </c>
      <c r="T12" s="152">
        <f t="shared" si="0"/>
        <v>32359</v>
      </c>
      <c r="U12" s="152">
        <f t="shared" si="0"/>
        <v>1256</v>
      </c>
      <c r="V12" s="152">
        <f t="shared" si="0"/>
        <v>31103</v>
      </c>
      <c r="W12" s="152">
        <v>85227</v>
      </c>
      <c r="X12" s="152">
        <v>255091</v>
      </c>
      <c r="Y12" s="152">
        <v>11877</v>
      </c>
      <c r="Z12" s="153">
        <v>243214</v>
      </c>
    </row>
    <row r="13" spans="1:26" ht="23.1" customHeight="1" x14ac:dyDescent="0.2">
      <c r="A13" s="38">
        <v>5</v>
      </c>
      <c r="B13" s="39" t="s">
        <v>45</v>
      </c>
      <c r="C13" s="152">
        <v>647</v>
      </c>
      <c r="D13" s="152">
        <v>27661</v>
      </c>
      <c r="E13" s="152">
        <v>518</v>
      </c>
      <c r="F13" s="152">
        <v>27143</v>
      </c>
      <c r="G13" s="152">
        <v>882</v>
      </c>
      <c r="H13" s="152">
        <v>28648</v>
      </c>
      <c r="I13" s="152">
        <v>1349</v>
      </c>
      <c r="J13" s="152">
        <v>27299</v>
      </c>
      <c r="K13" s="152">
        <v>2611</v>
      </c>
      <c r="L13" s="152">
        <v>89071</v>
      </c>
      <c r="M13" s="152">
        <v>1719</v>
      </c>
      <c r="N13" s="153">
        <v>87352</v>
      </c>
      <c r="O13" s="151">
        <v>1978</v>
      </c>
      <c r="P13" s="152">
        <v>34543</v>
      </c>
      <c r="Q13" s="151">
        <v>3470</v>
      </c>
      <c r="R13" s="152">
        <v>31073</v>
      </c>
      <c r="S13" s="152">
        <f t="shared" si="1"/>
        <v>77406</v>
      </c>
      <c r="T13" s="152">
        <f t="shared" si="0"/>
        <v>22039</v>
      </c>
      <c r="U13" s="152">
        <f t="shared" si="0"/>
        <v>870</v>
      </c>
      <c r="V13" s="152">
        <f>Z13-F13-J13-N13-R13</f>
        <v>21169</v>
      </c>
      <c r="W13" s="152">
        <v>83524</v>
      </c>
      <c r="X13" s="152">
        <v>201962</v>
      </c>
      <c r="Y13" s="152">
        <v>7926</v>
      </c>
      <c r="Z13" s="153">
        <v>194036</v>
      </c>
    </row>
    <row r="14" spans="1:26" ht="23.1" customHeight="1" x14ac:dyDescent="0.2">
      <c r="A14" s="38">
        <v>6</v>
      </c>
      <c r="B14" s="39" t="s">
        <v>46</v>
      </c>
      <c r="C14" s="152">
        <v>480</v>
      </c>
      <c r="D14" s="152">
        <v>33082</v>
      </c>
      <c r="E14" s="152">
        <v>965</v>
      </c>
      <c r="F14" s="152">
        <v>32117</v>
      </c>
      <c r="G14" s="152">
        <v>1398</v>
      </c>
      <c r="H14" s="152">
        <v>20674</v>
      </c>
      <c r="I14" s="152">
        <v>1973</v>
      </c>
      <c r="J14" s="152">
        <v>18701</v>
      </c>
      <c r="K14" s="152">
        <v>2820</v>
      </c>
      <c r="L14" s="152">
        <v>94940</v>
      </c>
      <c r="M14" s="152">
        <v>5176</v>
      </c>
      <c r="N14" s="153">
        <v>89764</v>
      </c>
      <c r="O14" s="151">
        <v>3268</v>
      </c>
      <c r="P14" s="152">
        <v>46882</v>
      </c>
      <c r="Q14" s="151">
        <v>6427</v>
      </c>
      <c r="R14" s="152">
        <v>40455</v>
      </c>
      <c r="S14" s="152">
        <f t="shared" si="1"/>
        <v>76294</v>
      </c>
      <c r="T14" s="152">
        <f t="shared" si="0"/>
        <v>40552</v>
      </c>
      <c r="U14" s="152">
        <f t="shared" si="0"/>
        <v>6508</v>
      </c>
      <c r="V14" s="152">
        <f t="shared" si="0"/>
        <v>34044</v>
      </c>
      <c r="W14" s="152">
        <v>84260</v>
      </c>
      <c r="X14" s="152">
        <v>236130</v>
      </c>
      <c r="Y14" s="152">
        <v>21049</v>
      </c>
      <c r="Z14" s="153">
        <v>215081</v>
      </c>
    </row>
    <row r="15" spans="1:26" ht="23.1" customHeight="1" x14ac:dyDescent="0.2">
      <c r="A15" s="38">
        <v>7</v>
      </c>
      <c r="B15" s="39" t="s">
        <v>47</v>
      </c>
      <c r="C15" s="152">
        <v>510</v>
      </c>
      <c r="D15" s="152">
        <v>31904</v>
      </c>
      <c r="E15" s="152">
        <v>1095</v>
      </c>
      <c r="F15" s="152">
        <v>30809</v>
      </c>
      <c r="G15" s="152">
        <v>872</v>
      </c>
      <c r="H15" s="152">
        <v>22896</v>
      </c>
      <c r="I15" s="152">
        <v>1636</v>
      </c>
      <c r="J15" s="152">
        <v>21260</v>
      </c>
      <c r="K15" s="152">
        <v>1222</v>
      </c>
      <c r="L15" s="152">
        <v>127564</v>
      </c>
      <c r="M15" s="152">
        <v>1155</v>
      </c>
      <c r="N15" s="153">
        <v>126409</v>
      </c>
      <c r="O15" s="151">
        <v>395</v>
      </c>
      <c r="P15" s="152">
        <v>6328</v>
      </c>
      <c r="Q15" s="151">
        <v>1275</v>
      </c>
      <c r="R15" s="152">
        <v>5053</v>
      </c>
      <c r="S15" s="152">
        <f t="shared" si="1"/>
        <v>70834</v>
      </c>
      <c r="T15" s="152">
        <f t="shared" si="0"/>
        <v>23592</v>
      </c>
      <c r="U15" s="152">
        <f t="shared" si="0"/>
        <v>751</v>
      </c>
      <c r="V15" s="152">
        <f t="shared" si="0"/>
        <v>22841</v>
      </c>
      <c r="W15" s="152">
        <v>73833</v>
      </c>
      <c r="X15" s="152">
        <v>212284</v>
      </c>
      <c r="Y15" s="152">
        <v>5912</v>
      </c>
      <c r="Z15" s="153">
        <v>206372</v>
      </c>
    </row>
    <row r="16" spans="1:26" ht="23.1" customHeight="1" x14ac:dyDescent="0.2">
      <c r="A16" s="38">
        <v>8</v>
      </c>
      <c r="B16" s="39" t="s">
        <v>48</v>
      </c>
      <c r="C16" s="152">
        <v>1137</v>
      </c>
      <c r="D16" s="152">
        <v>36141</v>
      </c>
      <c r="E16" s="152">
        <v>1087</v>
      </c>
      <c r="F16" s="152">
        <v>35054</v>
      </c>
      <c r="G16" s="152">
        <v>752</v>
      </c>
      <c r="H16" s="152">
        <v>21882</v>
      </c>
      <c r="I16" s="152">
        <v>1309</v>
      </c>
      <c r="J16" s="152">
        <v>20573</v>
      </c>
      <c r="K16" s="152">
        <v>1209</v>
      </c>
      <c r="L16" s="152">
        <v>63918</v>
      </c>
      <c r="M16" s="152">
        <v>642</v>
      </c>
      <c r="N16" s="153">
        <v>63276</v>
      </c>
      <c r="O16" s="151">
        <v>644</v>
      </c>
      <c r="P16" s="152">
        <v>6979</v>
      </c>
      <c r="Q16" s="151">
        <v>922</v>
      </c>
      <c r="R16" s="152">
        <v>6057</v>
      </c>
      <c r="S16" s="152">
        <f t="shared" si="1"/>
        <v>48029</v>
      </c>
      <c r="T16" s="152">
        <f t="shared" si="0"/>
        <v>9882</v>
      </c>
      <c r="U16" s="152">
        <f t="shared" si="0"/>
        <v>326</v>
      </c>
      <c r="V16" s="152">
        <f t="shared" si="0"/>
        <v>9556</v>
      </c>
      <c r="W16" s="152">
        <v>51771</v>
      </c>
      <c r="X16" s="152">
        <v>138802</v>
      </c>
      <c r="Y16" s="152">
        <v>4286</v>
      </c>
      <c r="Z16" s="153">
        <v>134516</v>
      </c>
    </row>
    <row r="17" spans="1:26" ht="23.1" customHeight="1" x14ac:dyDescent="0.2">
      <c r="A17" s="38">
        <v>9</v>
      </c>
      <c r="B17" s="39" t="s">
        <v>49</v>
      </c>
      <c r="C17" s="152">
        <v>1067</v>
      </c>
      <c r="D17" s="152">
        <v>57876</v>
      </c>
      <c r="E17" s="152">
        <v>1166</v>
      </c>
      <c r="F17" s="152">
        <v>56710</v>
      </c>
      <c r="G17" s="152">
        <v>487</v>
      </c>
      <c r="H17" s="152">
        <v>14952</v>
      </c>
      <c r="I17" s="152">
        <v>818</v>
      </c>
      <c r="J17" s="152">
        <v>14134</v>
      </c>
      <c r="K17" s="152">
        <v>1411</v>
      </c>
      <c r="L17" s="152">
        <v>67013</v>
      </c>
      <c r="M17" s="152">
        <v>2093</v>
      </c>
      <c r="N17" s="153">
        <v>64920</v>
      </c>
      <c r="O17" s="151">
        <v>796</v>
      </c>
      <c r="P17" s="152">
        <v>24967</v>
      </c>
      <c r="Q17" s="151">
        <v>3020</v>
      </c>
      <c r="R17" s="152">
        <v>21947</v>
      </c>
      <c r="S17" s="152">
        <f t="shared" si="1"/>
        <v>60635</v>
      </c>
      <c r="T17" s="152">
        <f t="shared" si="0"/>
        <v>19250</v>
      </c>
      <c r="U17" s="152">
        <f t="shared" si="0"/>
        <v>2291</v>
      </c>
      <c r="V17" s="152">
        <f t="shared" si="0"/>
        <v>16959</v>
      </c>
      <c r="W17" s="152">
        <v>64396</v>
      </c>
      <c r="X17" s="152">
        <v>184058</v>
      </c>
      <c r="Y17" s="152">
        <v>9388</v>
      </c>
      <c r="Z17" s="153">
        <v>174670</v>
      </c>
    </row>
    <row r="18" spans="1:26" ht="23.1" customHeight="1" x14ac:dyDescent="0.2">
      <c r="A18" s="38">
        <v>10</v>
      </c>
      <c r="B18" s="39" t="s">
        <v>50</v>
      </c>
      <c r="C18" s="152">
        <v>363</v>
      </c>
      <c r="D18" s="152">
        <v>19487</v>
      </c>
      <c r="E18" s="152">
        <v>337</v>
      </c>
      <c r="F18" s="152">
        <v>19150</v>
      </c>
      <c r="G18" s="152">
        <v>192</v>
      </c>
      <c r="H18" s="152">
        <v>7315</v>
      </c>
      <c r="I18" s="152">
        <v>427</v>
      </c>
      <c r="J18" s="152">
        <v>6888</v>
      </c>
      <c r="K18" s="152">
        <v>624</v>
      </c>
      <c r="L18" s="152">
        <v>33343</v>
      </c>
      <c r="M18" s="152">
        <v>1027</v>
      </c>
      <c r="N18" s="153">
        <v>32316</v>
      </c>
      <c r="O18" s="151">
        <v>339</v>
      </c>
      <c r="P18" s="152">
        <v>15912</v>
      </c>
      <c r="Q18" s="151">
        <v>2074</v>
      </c>
      <c r="R18" s="152">
        <v>13838</v>
      </c>
      <c r="S18" s="152">
        <f t="shared" si="1"/>
        <v>29610</v>
      </c>
      <c r="T18" s="152">
        <f t="shared" si="0"/>
        <v>11795</v>
      </c>
      <c r="U18" s="152">
        <f t="shared" si="0"/>
        <v>1672</v>
      </c>
      <c r="V18" s="152">
        <f t="shared" si="0"/>
        <v>10123</v>
      </c>
      <c r="W18" s="152">
        <v>31128</v>
      </c>
      <c r="X18" s="152">
        <v>87852</v>
      </c>
      <c r="Y18" s="152">
        <v>5537</v>
      </c>
      <c r="Z18" s="153">
        <v>82315</v>
      </c>
    </row>
    <row r="19" spans="1:26" ht="23.1" customHeight="1" x14ac:dyDescent="0.2">
      <c r="A19" s="40">
        <v>11</v>
      </c>
      <c r="B19" s="41" t="s">
        <v>104</v>
      </c>
      <c r="C19" s="157">
        <v>641</v>
      </c>
      <c r="D19" s="157">
        <v>28607</v>
      </c>
      <c r="E19" s="157">
        <v>728</v>
      </c>
      <c r="F19" s="157">
        <v>27879</v>
      </c>
      <c r="G19" s="157">
        <v>572</v>
      </c>
      <c r="H19" s="157">
        <v>17664</v>
      </c>
      <c r="I19" s="157">
        <v>942</v>
      </c>
      <c r="J19" s="157">
        <v>16722</v>
      </c>
      <c r="K19" s="157">
        <v>1904</v>
      </c>
      <c r="L19" s="157">
        <v>105120</v>
      </c>
      <c r="M19" s="157">
        <v>2488</v>
      </c>
      <c r="N19" s="158">
        <v>102632</v>
      </c>
      <c r="O19" s="156">
        <v>1910</v>
      </c>
      <c r="P19" s="157">
        <v>72498</v>
      </c>
      <c r="Q19" s="156">
        <v>47890</v>
      </c>
      <c r="R19" s="157">
        <v>24608</v>
      </c>
      <c r="S19" s="152">
        <f t="shared" si="1"/>
        <v>59608</v>
      </c>
      <c r="T19" s="152">
        <f t="shared" si="0"/>
        <v>35901</v>
      </c>
      <c r="U19" s="152">
        <f t="shared" si="0"/>
        <v>8761</v>
      </c>
      <c r="V19" s="152">
        <f t="shared" si="0"/>
        <v>27140</v>
      </c>
      <c r="W19" s="157">
        <v>64635</v>
      </c>
      <c r="X19" s="157">
        <v>259790</v>
      </c>
      <c r="Y19" s="157">
        <v>60809</v>
      </c>
      <c r="Z19" s="158">
        <v>198981</v>
      </c>
    </row>
    <row r="20" spans="1:26" ht="23.1" customHeight="1" x14ac:dyDescent="0.2">
      <c r="A20" s="40">
        <v>12</v>
      </c>
      <c r="B20" s="41" t="s">
        <v>103</v>
      </c>
      <c r="C20" s="157">
        <v>610</v>
      </c>
      <c r="D20" s="157">
        <v>26978</v>
      </c>
      <c r="E20" s="157">
        <v>535</v>
      </c>
      <c r="F20" s="157">
        <v>26443</v>
      </c>
      <c r="G20" s="157">
        <v>283</v>
      </c>
      <c r="H20" s="157">
        <v>5837</v>
      </c>
      <c r="I20" s="157">
        <v>286</v>
      </c>
      <c r="J20" s="157">
        <v>5551</v>
      </c>
      <c r="K20" s="157">
        <v>1055</v>
      </c>
      <c r="L20" s="157">
        <v>35715</v>
      </c>
      <c r="M20" s="157">
        <v>409</v>
      </c>
      <c r="N20" s="158">
        <v>35306</v>
      </c>
      <c r="O20" s="156">
        <v>712</v>
      </c>
      <c r="P20" s="157">
        <v>7458</v>
      </c>
      <c r="Q20" s="156">
        <v>751</v>
      </c>
      <c r="R20" s="157">
        <v>6707</v>
      </c>
      <c r="S20" s="152">
        <f t="shared" si="1"/>
        <v>32061</v>
      </c>
      <c r="T20" s="152">
        <f t="shared" si="0"/>
        <v>11501</v>
      </c>
      <c r="U20" s="152">
        <f t="shared" si="0"/>
        <v>434</v>
      </c>
      <c r="V20" s="152">
        <f t="shared" si="0"/>
        <v>11067</v>
      </c>
      <c r="W20" s="157">
        <v>34721</v>
      </c>
      <c r="X20" s="157">
        <v>87489</v>
      </c>
      <c r="Y20" s="157">
        <v>2415</v>
      </c>
      <c r="Z20" s="158">
        <v>85074</v>
      </c>
    </row>
    <row r="21" spans="1:26" ht="23.1" customHeight="1" x14ac:dyDescent="0.2">
      <c r="A21" s="40">
        <v>13</v>
      </c>
      <c r="B21" s="41" t="s">
        <v>105</v>
      </c>
      <c r="C21" s="157">
        <v>1308</v>
      </c>
      <c r="D21" s="157">
        <v>22396</v>
      </c>
      <c r="E21" s="157">
        <v>515</v>
      </c>
      <c r="F21" s="157">
        <v>21881</v>
      </c>
      <c r="G21" s="157">
        <v>1077</v>
      </c>
      <c r="H21" s="157">
        <v>15222</v>
      </c>
      <c r="I21" s="157">
        <v>758</v>
      </c>
      <c r="J21" s="157">
        <v>14464</v>
      </c>
      <c r="K21" s="157">
        <v>1014</v>
      </c>
      <c r="L21" s="157">
        <v>27811</v>
      </c>
      <c r="M21" s="157">
        <v>1342</v>
      </c>
      <c r="N21" s="158">
        <v>26469</v>
      </c>
      <c r="O21" s="156">
        <v>1138</v>
      </c>
      <c r="P21" s="157">
        <v>21569</v>
      </c>
      <c r="Q21" s="156">
        <v>3406</v>
      </c>
      <c r="R21" s="157">
        <v>18163</v>
      </c>
      <c r="S21" s="152">
        <f t="shared" si="1"/>
        <v>31111</v>
      </c>
      <c r="T21" s="152">
        <f t="shared" si="0"/>
        <v>16529</v>
      </c>
      <c r="U21" s="152">
        <f t="shared" si="0"/>
        <v>1210</v>
      </c>
      <c r="V21" s="152">
        <f t="shared" si="0"/>
        <v>15319</v>
      </c>
      <c r="W21" s="157">
        <v>35648</v>
      </c>
      <c r="X21" s="157">
        <v>103527</v>
      </c>
      <c r="Y21" s="157">
        <v>7231</v>
      </c>
      <c r="Z21" s="158">
        <v>96296</v>
      </c>
    </row>
    <row r="22" spans="1:26" ht="23.1" customHeight="1" x14ac:dyDescent="0.2">
      <c r="A22" s="42">
        <v>14</v>
      </c>
      <c r="B22" s="43" t="s">
        <v>106</v>
      </c>
      <c r="C22" s="162">
        <v>566</v>
      </c>
      <c r="D22" s="162">
        <v>11029</v>
      </c>
      <c r="E22" s="162">
        <v>353</v>
      </c>
      <c r="F22" s="162">
        <v>10676</v>
      </c>
      <c r="G22" s="162">
        <v>512</v>
      </c>
      <c r="H22" s="162">
        <v>14487</v>
      </c>
      <c r="I22" s="162">
        <v>930</v>
      </c>
      <c r="J22" s="162">
        <v>13557</v>
      </c>
      <c r="K22" s="162">
        <v>677</v>
      </c>
      <c r="L22" s="162">
        <v>43982</v>
      </c>
      <c r="M22" s="162">
        <v>284</v>
      </c>
      <c r="N22" s="163">
        <v>43698</v>
      </c>
      <c r="O22" s="161">
        <v>206</v>
      </c>
      <c r="P22" s="162">
        <v>2705</v>
      </c>
      <c r="Q22" s="161">
        <v>443</v>
      </c>
      <c r="R22" s="162">
        <v>2262</v>
      </c>
      <c r="S22" s="162">
        <f>W22-C22-G22-K22-O22</f>
        <v>28249</v>
      </c>
      <c r="T22" s="162">
        <f t="shared" si="0"/>
        <v>5431</v>
      </c>
      <c r="U22" s="162">
        <f t="shared" si="0"/>
        <v>308</v>
      </c>
      <c r="V22" s="162">
        <f t="shared" si="0"/>
        <v>5123</v>
      </c>
      <c r="W22" s="162">
        <v>30210</v>
      </c>
      <c r="X22" s="162">
        <v>77634</v>
      </c>
      <c r="Y22" s="162">
        <v>2318</v>
      </c>
      <c r="Z22" s="163">
        <v>75316</v>
      </c>
    </row>
    <row r="23" spans="1:26" ht="23.1" customHeight="1" x14ac:dyDescent="0.2">
      <c r="A23" s="44"/>
      <c r="B23" s="45" t="s">
        <v>134</v>
      </c>
      <c r="C23" s="181">
        <f>SUM(C9:C22)</f>
        <v>15414</v>
      </c>
      <c r="D23" s="181">
        <f t="shared" ref="D23:Z23" si="2">SUM(D9:D22)</f>
        <v>458469</v>
      </c>
      <c r="E23" s="181">
        <f t="shared" si="2"/>
        <v>13736</v>
      </c>
      <c r="F23" s="181">
        <f t="shared" si="2"/>
        <v>444733</v>
      </c>
      <c r="G23" s="181">
        <f t="shared" si="2"/>
        <v>11773</v>
      </c>
      <c r="H23" s="181">
        <f t="shared" si="2"/>
        <v>268235</v>
      </c>
      <c r="I23" s="181">
        <f t="shared" si="2"/>
        <v>18397</v>
      </c>
      <c r="J23" s="181">
        <f t="shared" si="2"/>
        <v>249838</v>
      </c>
      <c r="K23" s="181">
        <f t="shared" si="2"/>
        <v>33085</v>
      </c>
      <c r="L23" s="181">
        <f t="shared" si="2"/>
        <v>1492501</v>
      </c>
      <c r="M23" s="181">
        <f t="shared" si="2"/>
        <v>28274</v>
      </c>
      <c r="N23" s="207">
        <f t="shared" si="2"/>
        <v>1464227</v>
      </c>
      <c r="O23" s="210">
        <f t="shared" si="2"/>
        <v>17502</v>
      </c>
      <c r="P23" s="181">
        <f t="shared" si="2"/>
        <v>332690</v>
      </c>
      <c r="Q23" s="181">
        <f t="shared" si="2"/>
        <v>80560</v>
      </c>
      <c r="R23" s="181">
        <f t="shared" si="2"/>
        <v>252130</v>
      </c>
      <c r="S23" s="181">
        <f t="shared" si="2"/>
        <v>924304</v>
      </c>
      <c r="T23" s="181">
        <f t="shared" si="2"/>
        <v>333228</v>
      </c>
      <c r="U23" s="181">
        <f t="shared" si="2"/>
        <v>33249</v>
      </c>
      <c r="V23" s="181">
        <f t="shared" si="2"/>
        <v>299979</v>
      </c>
      <c r="W23" s="181">
        <f t="shared" si="2"/>
        <v>1002078</v>
      </c>
      <c r="X23" s="181">
        <f t="shared" si="2"/>
        <v>2885123</v>
      </c>
      <c r="Y23" s="181">
        <f t="shared" si="2"/>
        <v>174216</v>
      </c>
      <c r="Z23" s="207">
        <f t="shared" si="2"/>
        <v>2710907</v>
      </c>
    </row>
    <row r="24" spans="1:26" ht="23.1" customHeight="1" x14ac:dyDescent="0.2">
      <c r="A24" s="36">
        <v>15</v>
      </c>
      <c r="B24" s="37" t="s">
        <v>135</v>
      </c>
      <c r="C24" s="147">
        <v>30</v>
      </c>
      <c r="D24" s="147">
        <v>11894</v>
      </c>
      <c r="E24" s="147">
        <v>282</v>
      </c>
      <c r="F24" s="147">
        <v>11612</v>
      </c>
      <c r="G24" s="147">
        <v>37</v>
      </c>
      <c r="H24" s="147">
        <v>7708</v>
      </c>
      <c r="I24" s="147">
        <v>545</v>
      </c>
      <c r="J24" s="147">
        <v>7163</v>
      </c>
      <c r="K24" s="147">
        <v>416</v>
      </c>
      <c r="L24" s="147">
        <v>28415</v>
      </c>
      <c r="M24" s="147">
        <v>165</v>
      </c>
      <c r="N24" s="148">
        <v>28250</v>
      </c>
      <c r="O24" s="146">
        <v>29</v>
      </c>
      <c r="P24" s="147">
        <v>1776</v>
      </c>
      <c r="Q24" s="146">
        <v>209</v>
      </c>
      <c r="R24" s="147">
        <v>1567</v>
      </c>
      <c r="S24" s="147">
        <f>W24-C24-G24-K24-O24</f>
        <v>20065</v>
      </c>
      <c r="T24" s="147">
        <f t="shared" ref="T24:V34" si="3">X24-D24-H24-L24-P24</f>
        <v>3291</v>
      </c>
      <c r="U24" s="147">
        <f t="shared" si="3"/>
        <v>390</v>
      </c>
      <c r="V24" s="147">
        <f t="shared" si="3"/>
        <v>2901</v>
      </c>
      <c r="W24" s="147">
        <v>20577</v>
      </c>
      <c r="X24" s="147">
        <v>53084</v>
      </c>
      <c r="Y24" s="147">
        <v>1591</v>
      </c>
      <c r="Z24" s="148">
        <v>51493</v>
      </c>
    </row>
    <row r="25" spans="1:26" ht="23.1" customHeight="1" x14ac:dyDescent="0.2">
      <c r="A25" s="38">
        <v>16</v>
      </c>
      <c r="B25" s="39" t="s">
        <v>136</v>
      </c>
      <c r="C25" s="152">
        <v>701</v>
      </c>
      <c r="D25" s="152">
        <v>10032</v>
      </c>
      <c r="E25" s="152">
        <v>389</v>
      </c>
      <c r="F25" s="152">
        <v>9643</v>
      </c>
      <c r="G25" s="152">
        <v>441</v>
      </c>
      <c r="H25" s="152">
        <v>15559</v>
      </c>
      <c r="I25" s="152">
        <v>941</v>
      </c>
      <c r="J25" s="152">
        <v>14618</v>
      </c>
      <c r="K25" s="152">
        <v>606</v>
      </c>
      <c r="L25" s="152">
        <v>24643</v>
      </c>
      <c r="M25" s="152">
        <v>582</v>
      </c>
      <c r="N25" s="153">
        <v>24061</v>
      </c>
      <c r="O25" s="151">
        <v>473</v>
      </c>
      <c r="P25" s="152">
        <v>10221</v>
      </c>
      <c r="Q25" s="151">
        <v>1306</v>
      </c>
      <c r="R25" s="152">
        <v>8915</v>
      </c>
      <c r="S25" s="152">
        <f>W25-C25-G25-K25-O25</f>
        <v>18949</v>
      </c>
      <c r="T25" s="152">
        <f t="shared" si="3"/>
        <v>5863</v>
      </c>
      <c r="U25" s="152">
        <f t="shared" si="3"/>
        <v>360</v>
      </c>
      <c r="V25" s="152">
        <f t="shared" si="3"/>
        <v>5503</v>
      </c>
      <c r="W25" s="152">
        <v>21170</v>
      </c>
      <c r="X25" s="152">
        <v>66318</v>
      </c>
      <c r="Y25" s="152">
        <v>3578</v>
      </c>
      <c r="Z25" s="153">
        <v>62740</v>
      </c>
    </row>
    <row r="26" spans="1:26" ht="23.1" customHeight="1" x14ac:dyDescent="0.2">
      <c r="A26" s="38">
        <v>17</v>
      </c>
      <c r="B26" s="39" t="s">
        <v>137</v>
      </c>
      <c r="C26" s="152">
        <v>3221</v>
      </c>
      <c r="D26" s="152">
        <v>15614</v>
      </c>
      <c r="E26" s="152">
        <v>647</v>
      </c>
      <c r="F26" s="152">
        <v>14967</v>
      </c>
      <c r="G26" s="152">
        <v>3788</v>
      </c>
      <c r="H26" s="152">
        <v>26602</v>
      </c>
      <c r="I26" s="152">
        <v>1600</v>
      </c>
      <c r="J26" s="152">
        <v>25002</v>
      </c>
      <c r="K26" s="152">
        <v>1826</v>
      </c>
      <c r="L26" s="152">
        <v>16308</v>
      </c>
      <c r="M26" s="152">
        <v>814</v>
      </c>
      <c r="N26" s="153">
        <v>15494</v>
      </c>
      <c r="O26" s="151">
        <v>2189</v>
      </c>
      <c r="P26" s="152">
        <v>23562</v>
      </c>
      <c r="Q26" s="151">
        <v>2078</v>
      </c>
      <c r="R26" s="152">
        <v>21484</v>
      </c>
      <c r="S26" s="152">
        <f t="shared" ref="S26:S33" si="4">W26-C26-G26-K26-O26</f>
        <v>21218</v>
      </c>
      <c r="T26" s="152">
        <f t="shared" si="3"/>
        <v>16203</v>
      </c>
      <c r="U26" s="152">
        <f t="shared" si="3"/>
        <v>1483</v>
      </c>
      <c r="V26" s="152">
        <f t="shared" si="3"/>
        <v>14720</v>
      </c>
      <c r="W26" s="152">
        <v>32242</v>
      </c>
      <c r="X26" s="152">
        <v>98289</v>
      </c>
      <c r="Y26" s="152">
        <v>6622</v>
      </c>
      <c r="Z26" s="153">
        <v>91667</v>
      </c>
    </row>
    <row r="27" spans="1:26" ht="23.1" customHeight="1" x14ac:dyDescent="0.2">
      <c r="A27" s="38">
        <v>18</v>
      </c>
      <c r="B27" s="39" t="s">
        <v>138</v>
      </c>
      <c r="C27" s="152">
        <v>74</v>
      </c>
      <c r="D27" s="152">
        <v>9710</v>
      </c>
      <c r="E27" s="152">
        <v>339</v>
      </c>
      <c r="F27" s="152">
        <v>9371</v>
      </c>
      <c r="G27" s="152">
        <v>74</v>
      </c>
      <c r="H27" s="152">
        <v>8663</v>
      </c>
      <c r="I27" s="152">
        <v>429</v>
      </c>
      <c r="J27" s="152">
        <v>8234</v>
      </c>
      <c r="K27" s="152">
        <v>252</v>
      </c>
      <c r="L27" s="152">
        <v>11487</v>
      </c>
      <c r="M27" s="152">
        <v>207</v>
      </c>
      <c r="N27" s="153">
        <v>11280</v>
      </c>
      <c r="O27" s="151">
        <v>93</v>
      </c>
      <c r="P27" s="152">
        <v>9914</v>
      </c>
      <c r="Q27" s="151">
        <v>1554</v>
      </c>
      <c r="R27" s="152">
        <v>8360</v>
      </c>
      <c r="S27" s="152">
        <f t="shared" si="4"/>
        <v>14747</v>
      </c>
      <c r="T27" s="152">
        <f t="shared" si="3"/>
        <v>5466</v>
      </c>
      <c r="U27" s="152">
        <f t="shared" si="3"/>
        <v>483</v>
      </c>
      <c r="V27" s="152">
        <f t="shared" si="3"/>
        <v>4983</v>
      </c>
      <c r="W27" s="152">
        <v>15240</v>
      </c>
      <c r="X27" s="152">
        <v>45240</v>
      </c>
      <c r="Y27" s="152">
        <v>3012</v>
      </c>
      <c r="Z27" s="153">
        <v>42228</v>
      </c>
    </row>
    <row r="28" spans="1:26" ht="23.1" customHeight="1" x14ac:dyDescent="0.2">
      <c r="A28" s="38">
        <v>19</v>
      </c>
      <c r="B28" s="39" t="s">
        <v>139</v>
      </c>
      <c r="C28" s="152">
        <v>754</v>
      </c>
      <c r="D28" s="152">
        <v>17257</v>
      </c>
      <c r="E28" s="152">
        <v>399</v>
      </c>
      <c r="F28" s="152">
        <v>16858</v>
      </c>
      <c r="G28" s="152">
        <v>215</v>
      </c>
      <c r="H28" s="152">
        <v>7566</v>
      </c>
      <c r="I28" s="152">
        <v>437</v>
      </c>
      <c r="J28" s="152">
        <v>7129</v>
      </c>
      <c r="K28" s="152">
        <v>705</v>
      </c>
      <c r="L28" s="152">
        <v>17191</v>
      </c>
      <c r="M28" s="152">
        <v>223</v>
      </c>
      <c r="N28" s="153">
        <v>16968</v>
      </c>
      <c r="O28" s="151">
        <v>300</v>
      </c>
      <c r="P28" s="152">
        <v>5360</v>
      </c>
      <c r="Q28" s="151">
        <v>1359</v>
      </c>
      <c r="R28" s="152">
        <v>4001</v>
      </c>
      <c r="S28" s="152">
        <f t="shared" si="4"/>
        <v>18248</v>
      </c>
      <c r="T28" s="152">
        <f t="shared" si="3"/>
        <v>3907</v>
      </c>
      <c r="U28" s="152">
        <f t="shared" si="3"/>
        <v>441</v>
      </c>
      <c r="V28" s="152">
        <f t="shared" si="3"/>
        <v>3466</v>
      </c>
      <c r="W28" s="152">
        <v>20222</v>
      </c>
      <c r="X28" s="152">
        <v>51281</v>
      </c>
      <c r="Y28" s="152">
        <v>2859</v>
      </c>
      <c r="Z28" s="153">
        <v>48422</v>
      </c>
    </row>
    <row r="29" spans="1:26" ht="23.1" customHeight="1" x14ac:dyDescent="0.2">
      <c r="A29" s="38">
        <v>20</v>
      </c>
      <c r="B29" s="39" t="s">
        <v>140</v>
      </c>
      <c r="C29" s="152">
        <v>148</v>
      </c>
      <c r="D29" s="152">
        <v>16612</v>
      </c>
      <c r="E29" s="152">
        <v>634</v>
      </c>
      <c r="F29" s="152">
        <v>15978</v>
      </c>
      <c r="G29" s="152">
        <v>116</v>
      </c>
      <c r="H29" s="152">
        <v>10926</v>
      </c>
      <c r="I29" s="152">
        <v>991</v>
      </c>
      <c r="J29" s="152">
        <v>9935</v>
      </c>
      <c r="K29" s="152">
        <v>615</v>
      </c>
      <c r="L29" s="152">
        <v>36621</v>
      </c>
      <c r="M29" s="152">
        <v>312</v>
      </c>
      <c r="N29" s="153">
        <v>36309</v>
      </c>
      <c r="O29" s="151">
        <v>104</v>
      </c>
      <c r="P29" s="152">
        <v>3968</v>
      </c>
      <c r="Q29" s="151">
        <v>664</v>
      </c>
      <c r="R29" s="152">
        <v>3304</v>
      </c>
      <c r="S29" s="152">
        <f t="shared" si="4"/>
        <v>26262</v>
      </c>
      <c r="T29" s="152">
        <f t="shared" si="3"/>
        <v>6307</v>
      </c>
      <c r="U29" s="152">
        <f t="shared" si="3"/>
        <v>516</v>
      </c>
      <c r="V29" s="152">
        <f t="shared" si="3"/>
        <v>5791</v>
      </c>
      <c r="W29" s="152">
        <v>27245</v>
      </c>
      <c r="X29" s="152">
        <v>74434</v>
      </c>
      <c r="Y29" s="152">
        <v>3117</v>
      </c>
      <c r="Z29" s="153">
        <v>71317</v>
      </c>
    </row>
    <row r="30" spans="1:26" ht="23.1" customHeight="1" x14ac:dyDescent="0.2">
      <c r="A30" s="38">
        <v>21</v>
      </c>
      <c r="B30" s="39" t="s">
        <v>141</v>
      </c>
      <c r="C30" s="152">
        <v>735</v>
      </c>
      <c r="D30" s="152">
        <v>3981</v>
      </c>
      <c r="E30" s="152">
        <v>118</v>
      </c>
      <c r="F30" s="152">
        <v>3863</v>
      </c>
      <c r="G30" s="152">
        <v>2317</v>
      </c>
      <c r="H30" s="152">
        <v>5896</v>
      </c>
      <c r="I30" s="152">
        <v>386</v>
      </c>
      <c r="J30" s="152">
        <v>5510</v>
      </c>
      <c r="K30" s="152">
        <v>385</v>
      </c>
      <c r="L30" s="152">
        <v>17715</v>
      </c>
      <c r="M30" s="152">
        <v>135</v>
      </c>
      <c r="N30" s="153">
        <v>17580</v>
      </c>
      <c r="O30" s="151">
        <v>504</v>
      </c>
      <c r="P30" s="152">
        <v>1444</v>
      </c>
      <c r="Q30" s="151">
        <v>257</v>
      </c>
      <c r="R30" s="152">
        <v>1187</v>
      </c>
      <c r="S30" s="152">
        <f t="shared" si="4"/>
        <v>12971</v>
      </c>
      <c r="T30" s="152">
        <f t="shared" si="3"/>
        <v>4069</v>
      </c>
      <c r="U30" s="152">
        <f t="shared" si="3"/>
        <v>479</v>
      </c>
      <c r="V30" s="152">
        <f t="shared" si="3"/>
        <v>3590</v>
      </c>
      <c r="W30" s="152">
        <v>16912</v>
      </c>
      <c r="X30" s="152">
        <v>33105</v>
      </c>
      <c r="Y30" s="152">
        <v>1375</v>
      </c>
      <c r="Z30" s="153">
        <v>31730</v>
      </c>
    </row>
    <row r="31" spans="1:26" ht="23.1" customHeight="1" x14ac:dyDescent="0.2">
      <c r="A31" s="38">
        <v>22</v>
      </c>
      <c r="B31" s="39" t="s">
        <v>142</v>
      </c>
      <c r="C31" s="152">
        <v>448</v>
      </c>
      <c r="D31" s="152">
        <v>11985</v>
      </c>
      <c r="E31" s="152">
        <v>401</v>
      </c>
      <c r="F31" s="152">
        <v>11584</v>
      </c>
      <c r="G31" s="152">
        <v>143</v>
      </c>
      <c r="H31" s="152">
        <v>3963</v>
      </c>
      <c r="I31" s="152">
        <v>252</v>
      </c>
      <c r="J31" s="152">
        <v>3711</v>
      </c>
      <c r="K31" s="152">
        <v>302</v>
      </c>
      <c r="L31" s="152">
        <v>14213</v>
      </c>
      <c r="M31" s="152">
        <v>522</v>
      </c>
      <c r="N31" s="153">
        <v>13691</v>
      </c>
      <c r="O31" s="151">
        <v>586</v>
      </c>
      <c r="P31" s="152">
        <v>11090</v>
      </c>
      <c r="Q31" s="151">
        <v>1995</v>
      </c>
      <c r="R31" s="152">
        <v>9095</v>
      </c>
      <c r="S31" s="152">
        <f t="shared" si="4"/>
        <v>19693</v>
      </c>
      <c r="T31" s="152">
        <f t="shared" si="3"/>
        <v>6037</v>
      </c>
      <c r="U31" s="152">
        <f t="shared" si="3"/>
        <v>1130</v>
      </c>
      <c r="V31" s="152">
        <f t="shared" si="3"/>
        <v>4907</v>
      </c>
      <c r="W31" s="152">
        <v>21172</v>
      </c>
      <c r="X31" s="152">
        <v>47288</v>
      </c>
      <c r="Y31" s="152">
        <v>4300</v>
      </c>
      <c r="Z31" s="153">
        <v>42988</v>
      </c>
    </row>
    <row r="32" spans="1:26" ht="23.1" customHeight="1" x14ac:dyDescent="0.2">
      <c r="A32" s="38">
        <v>23</v>
      </c>
      <c r="B32" s="39" t="s">
        <v>143</v>
      </c>
      <c r="C32" s="152">
        <v>58</v>
      </c>
      <c r="D32" s="152">
        <v>17564</v>
      </c>
      <c r="E32" s="152">
        <v>313</v>
      </c>
      <c r="F32" s="152">
        <v>17251</v>
      </c>
      <c r="G32" s="152">
        <v>45</v>
      </c>
      <c r="H32" s="152">
        <v>4859</v>
      </c>
      <c r="I32" s="152">
        <v>219</v>
      </c>
      <c r="J32" s="152">
        <v>4640</v>
      </c>
      <c r="K32" s="152">
        <v>809</v>
      </c>
      <c r="L32" s="152">
        <v>24751</v>
      </c>
      <c r="M32" s="152">
        <v>154</v>
      </c>
      <c r="N32" s="153">
        <v>24597</v>
      </c>
      <c r="O32" s="151">
        <v>140</v>
      </c>
      <c r="P32" s="152">
        <v>2610</v>
      </c>
      <c r="Q32" s="151">
        <v>525</v>
      </c>
      <c r="R32" s="152">
        <v>2085</v>
      </c>
      <c r="S32" s="152">
        <f t="shared" si="4"/>
        <v>19176</v>
      </c>
      <c r="T32" s="152">
        <f t="shared" si="3"/>
        <v>6293</v>
      </c>
      <c r="U32" s="152">
        <f t="shared" si="3"/>
        <v>532</v>
      </c>
      <c r="V32" s="152">
        <f t="shared" si="3"/>
        <v>5761</v>
      </c>
      <c r="W32" s="152">
        <v>20228</v>
      </c>
      <c r="X32" s="152">
        <v>56077</v>
      </c>
      <c r="Y32" s="152">
        <v>1743</v>
      </c>
      <c r="Z32" s="153">
        <v>54334</v>
      </c>
    </row>
    <row r="33" spans="1:26" ht="23.1" customHeight="1" x14ac:dyDescent="0.2">
      <c r="A33" s="38">
        <v>24</v>
      </c>
      <c r="B33" s="39" t="s">
        <v>107</v>
      </c>
      <c r="C33" s="152">
        <v>3232</v>
      </c>
      <c r="D33" s="152">
        <v>26091</v>
      </c>
      <c r="E33" s="152">
        <v>726</v>
      </c>
      <c r="F33" s="152">
        <v>25365</v>
      </c>
      <c r="G33" s="152">
        <v>1642</v>
      </c>
      <c r="H33" s="152">
        <v>14240</v>
      </c>
      <c r="I33" s="152">
        <v>848</v>
      </c>
      <c r="J33" s="152">
        <v>13392</v>
      </c>
      <c r="K33" s="152">
        <v>1191</v>
      </c>
      <c r="L33" s="152">
        <v>47059</v>
      </c>
      <c r="M33" s="152">
        <v>3363</v>
      </c>
      <c r="N33" s="153">
        <v>43696</v>
      </c>
      <c r="O33" s="151">
        <v>3322</v>
      </c>
      <c r="P33" s="152">
        <v>86057</v>
      </c>
      <c r="Q33" s="151">
        <v>55941</v>
      </c>
      <c r="R33" s="152">
        <v>30116</v>
      </c>
      <c r="S33" s="152">
        <f t="shared" si="4"/>
        <v>30307</v>
      </c>
      <c r="T33" s="152">
        <f t="shared" si="3"/>
        <v>58566</v>
      </c>
      <c r="U33" s="152">
        <f t="shared" si="3"/>
        <v>18171</v>
      </c>
      <c r="V33" s="152">
        <f t="shared" si="3"/>
        <v>40395</v>
      </c>
      <c r="W33" s="152">
        <v>39694</v>
      </c>
      <c r="X33" s="152">
        <v>232013</v>
      </c>
      <c r="Y33" s="152">
        <v>79049</v>
      </c>
      <c r="Z33" s="153">
        <v>152964</v>
      </c>
    </row>
    <row r="34" spans="1:26" ht="23.1" customHeight="1" x14ac:dyDescent="0.2">
      <c r="A34" s="42">
        <v>25</v>
      </c>
      <c r="B34" s="43" t="s">
        <v>108</v>
      </c>
      <c r="C34" s="162">
        <v>326</v>
      </c>
      <c r="D34" s="162">
        <v>17319</v>
      </c>
      <c r="E34" s="162">
        <v>386</v>
      </c>
      <c r="F34" s="162">
        <v>16933</v>
      </c>
      <c r="G34" s="162">
        <v>349</v>
      </c>
      <c r="H34" s="162">
        <v>15464</v>
      </c>
      <c r="I34" s="162">
        <v>730</v>
      </c>
      <c r="J34" s="162">
        <v>14734</v>
      </c>
      <c r="K34" s="162">
        <v>498</v>
      </c>
      <c r="L34" s="162">
        <v>15964</v>
      </c>
      <c r="M34" s="162">
        <v>963</v>
      </c>
      <c r="N34" s="163">
        <v>15001</v>
      </c>
      <c r="O34" s="161">
        <v>368</v>
      </c>
      <c r="P34" s="162">
        <v>14178</v>
      </c>
      <c r="Q34" s="161">
        <v>1426</v>
      </c>
      <c r="R34" s="162">
        <v>12752</v>
      </c>
      <c r="S34" s="162">
        <f>W34-C34-G34-K34-O34</f>
        <v>29609</v>
      </c>
      <c r="T34" s="162">
        <f t="shared" si="3"/>
        <v>10742</v>
      </c>
      <c r="U34" s="162">
        <f t="shared" si="3"/>
        <v>833</v>
      </c>
      <c r="V34" s="162">
        <f t="shared" si="3"/>
        <v>9909</v>
      </c>
      <c r="W34" s="162">
        <v>31150</v>
      </c>
      <c r="X34" s="162">
        <v>73667</v>
      </c>
      <c r="Y34" s="162">
        <v>4338</v>
      </c>
      <c r="Z34" s="163">
        <v>69329</v>
      </c>
    </row>
    <row r="35" spans="1:26" ht="23.1" customHeight="1" x14ac:dyDescent="0.2">
      <c r="A35" s="47"/>
      <c r="B35" s="45" t="s">
        <v>144</v>
      </c>
      <c r="C35" s="46">
        <f>SUM(C24:C34)</f>
        <v>9727</v>
      </c>
      <c r="D35" s="46">
        <f t="shared" ref="D35:Z35" si="5">SUM(D24:D34)</f>
        <v>158059</v>
      </c>
      <c r="E35" s="46">
        <f t="shared" si="5"/>
        <v>4634</v>
      </c>
      <c r="F35" s="46">
        <f t="shared" si="5"/>
        <v>153425</v>
      </c>
      <c r="G35" s="46">
        <f t="shared" si="5"/>
        <v>9167</v>
      </c>
      <c r="H35" s="46">
        <f t="shared" si="5"/>
        <v>121446</v>
      </c>
      <c r="I35" s="46">
        <f t="shared" si="5"/>
        <v>7378</v>
      </c>
      <c r="J35" s="46">
        <f t="shared" si="5"/>
        <v>114068</v>
      </c>
      <c r="K35" s="46">
        <f t="shared" si="5"/>
        <v>7605</v>
      </c>
      <c r="L35" s="46">
        <f t="shared" si="5"/>
        <v>254367</v>
      </c>
      <c r="M35" s="46">
        <f t="shared" si="5"/>
        <v>7440</v>
      </c>
      <c r="N35" s="208">
        <f t="shared" si="5"/>
        <v>246927</v>
      </c>
      <c r="O35" s="211">
        <f t="shared" si="5"/>
        <v>8108</v>
      </c>
      <c r="P35" s="46">
        <f t="shared" si="5"/>
        <v>170180</v>
      </c>
      <c r="Q35" s="46">
        <f t="shared" si="5"/>
        <v>67314</v>
      </c>
      <c r="R35" s="46">
        <f t="shared" si="5"/>
        <v>102866</v>
      </c>
      <c r="S35" s="46">
        <f t="shared" si="5"/>
        <v>231245</v>
      </c>
      <c r="T35" s="46">
        <f t="shared" si="5"/>
        <v>126744</v>
      </c>
      <c r="U35" s="46">
        <f t="shared" si="5"/>
        <v>24818</v>
      </c>
      <c r="V35" s="46">
        <f t="shared" si="5"/>
        <v>101926</v>
      </c>
      <c r="W35" s="46">
        <f t="shared" si="5"/>
        <v>265852</v>
      </c>
      <c r="X35" s="46">
        <f t="shared" si="5"/>
        <v>830796</v>
      </c>
      <c r="Y35" s="46">
        <f t="shared" si="5"/>
        <v>111584</v>
      </c>
      <c r="Z35" s="208">
        <f t="shared" si="5"/>
        <v>719212</v>
      </c>
    </row>
    <row r="36" spans="1:26" ht="23.1" customHeight="1" thickBot="1" x14ac:dyDescent="0.25">
      <c r="A36" s="48"/>
      <c r="B36" s="49" t="s">
        <v>145</v>
      </c>
      <c r="C36" s="142">
        <f>SUM(C35,C23)</f>
        <v>25141</v>
      </c>
      <c r="D36" s="142">
        <f t="shared" ref="D36:Z36" si="6">SUM(D35,D23)</f>
        <v>616528</v>
      </c>
      <c r="E36" s="142">
        <f t="shared" si="6"/>
        <v>18370</v>
      </c>
      <c r="F36" s="142">
        <f t="shared" si="6"/>
        <v>598158</v>
      </c>
      <c r="G36" s="142">
        <f t="shared" si="6"/>
        <v>20940</v>
      </c>
      <c r="H36" s="142">
        <f t="shared" si="6"/>
        <v>389681</v>
      </c>
      <c r="I36" s="142">
        <f t="shared" si="6"/>
        <v>25775</v>
      </c>
      <c r="J36" s="142">
        <f t="shared" si="6"/>
        <v>363906</v>
      </c>
      <c r="K36" s="142">
        <f t="shared" si="6"/>
        <v>40690</v>
      </c>
      <c r="L36" s="142">
        <f t="shared" si="6"/>
        <v>1746868</v>
      </c>
      <c r="M36" s="142">
        <f t="shared" si="6"/>
        <v>35714</v>
      </c>
      <c r="N36" s="209">
        <f t="shared" si="6"/>
        <v>1711154</v>
      </c>
      <c r="O36" s="212">
        <f t="shared" si="6"/>
        <v>25610</v>
      </c>
      <c r="P36" s="142">
        <f t="shared" si="6"/>
        <v>502870</v>
      </c>
      <c r="Q36" s="142">
        <f t="shared" si="6"/>
        <v>147874</v>
      </c>
      <c r="R36" s="142">
        <f t="shared" si="6"/>
        <v>354996</v>
      </c>
      <c r="S36" s="142">
        <f t="shared" si="6"/>
        <v>1155549</v>
      </c>
      <c r="T36" s="142">
        <f t="shared" si="6"/>
        <v>459972</v>
      </c>
      <c r="U36" s="142">
        <f t="shared" si="6"/>
        <v>58067</v>
      </c>
      <c r="V36" s="142">
        <f t="shared" si="6"/>
        <v>401905</v>
      </c>
      <c r="W36" s="142">
        <f t="shared" si="6"/>
        <v>1267930</v>
      </c>
      <c r="X36" s="142">
        <f t="shared" si="6"/>
        <v>3715919</v>
      </c>
      <c r="Y36" s="142">
        <f t="shared" si="6"/>
        <v>285800</v>
      </c>
      <c r="Z36" s="209">
        <f t="shared" si="6"/>
        <v>3430119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view="pageBreakPreview" zoomScale="60" zoomScaleNormal="70" workbookViewId="0">
      <selection activeCell="C3" sqref="C3"/>
    </sheetView>
  </sheetViews>
  <sheetFormatPr defaultColWidth="11" defaultRowHeight="20.25" x14ac:dyDescent="0.15"/>
  <cols>
    <col min="1" max="1" width="4.125" style="1" customWidth="1"/>
    <col min="2" max="2" width="14.125" style="1" customWidth="1"/>
    <col min="3" max="13" width="19.625" style="51" customWidth="1"/>
    <col min="14" max="14" width="27.125" style="51" customWidth="1"/>
    <col min="15" max="16384" width="11" style="51"/>
  </cols>
  <sheetData>
    <row r="2" spans="1:14" ht="23.1" customHeight="1" x14ac:dyDescent="0.15">
      <c r="A2" s="2"/>
      <c r="B2" s="3"/>
      <c r="C2" s="4" t="s">
        <v>381</v>
      </c>
    </row>
    <row r="3" spans="1:14" ht="23.1" customHeight="1" thickBot="1" x14ac:dyDescent="0.2">
      <c r="A3" s="6"/>
      <c r="B3" s="6"/>
      <c r="D3" s="7" t="s">
        <v>146</v>
      </c>
      <c r="E3" s="53" t="s">
        <v>290</v>
      </c>
      <c r="H3" s="54"/>
      <c r="M3" s="10" t="s">
        <v>261</v>
      </c>
    </row>
    <row r="4" spans="1:14" s="50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4" s="50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4" s="50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263</v>
      </c>
      <c r="K6" s="26" t="s">
        <v>31</v>
      </c>
      <c r="L6" s="26" t="s">
        <v>32</v>
      </c>
      <c r="M6" s="27" t="s">
        <v>113</v>
      </c>
    </row>
    <row r="7" spans="1:14" s="50" customFormat="1" ht="23.1" customHeight="1" x14ac:dyDescent="0.15">
      <c r="A7" s="17"/>
      <c r="B7" s="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4" s="187" customFormat="1" ht="23.1" customHeight="1" x14ac:dyDescent="0.15">
      <c r="A8" s="182"/>
      <c r="B8" s="183"/>
      <c r="C8" s="184" t="s">
        <v>278</v>
      </c>
      <c r="D8" s="185" t="s">
        <v>279</v>
      </c>
      <c r="E8" s="185" t="s">
        <v>280</v>
      </c>
      <c r="F8" s="184" t="s">
        <v>281</v>
      </c>
      <c r="G8" s="185" t="s">
        <v>282</v>
      </c>
      <c r="H8" s="185" t="s">
        <v>283</v>
      </c>
      <c r="I8" s="184" t="s">
        <v>284</v>
      </c>
      <c r="J8" s="185" t="s">
        <v>285</v>
      </c>
      <c r="K8" s="185" t="s">
        <v>286</v>
      </c>
      <c r="L8" s="185" t="s">
        <v>287</v>
      </c>
      <c r="M8" s="186"/>
    </row>
    <row r="9" spans="1:14" s="5" customFormat="1" ht="23.1" customHeight="1" x14ac:dyDescent="0.2">
      <c r="A9" s="36">
        <v>1</v>
      </c>
      <c r="B9" s="37" t="s">
        <v>156</v>
      </c>
      <c r="C9" s="166">
        <v>0</v>
      </c>
      <c r="D9" s="166">
        <v>2493</v>
      </c>
      <c r="E9" s="166">
        <v>0</v>
      </c>
      <c r="F9" s="166">
        <v>2493</v>
      </c>
      <c r="G9" s="166">
        <v>590</v>
      </c>
      <c r="H9" s="166">
        <v>0</v>
      </c>
      <c r="I9" s="166">
        <v>590</v>
      </c>
      <c r="J9" s="167">
        <v>590</v>
      </c>
      <c r="K9" s="167">
        <v>0</v>
      </c>
      <c r="L9" s="167">
        <v>590</v>
      </c>
      <c r="M9" s="168" t="s">
        <v>288</v>
      </c>
      <c r="N9" s="5">
        <v>13243137</v>
      </c>
    </row>
    <row r="10" spans="1:14" s="5" customFormat="1" ht="23.1" customHeight="1" x14ac:dyDescent="0.2">
      <c r="A10" s="38">
        <v>2</v>
      </c>
      <c r="B10" s="39" t="s">
        <v>157</v>
      </c>
      <c r="C10" s="169">
        <v>0</v>
      </c>
      <c r="D10" s="169">
        <v>0</v>
      </c>
      <c r="E10" s="169">
        <v>0</v>
      </c>
      <c r="F10" s="169">
        <v>0</v>
      </c>
      <c r="G10" s="169">
        <v>0</v>
      </c>
      <c r="H10" s="169">
        <v>0</v>
      </c>
      <c r="I10" s="169">
        <v>0</v>
      </c>
      <c r="J10" s="170">
        <v>0</v>
      </c>
      <c r="K10" s="170">
        <v>0</v>
      </c>
      <c r="L10" s="170">
        <v>0</v>
      </c>
      <c r="M10" s="171" t="s">
        <v>288</v>
      </c>
    </row>
    <row r="11" spans="1:14" s="5" customFormat="1" ht="23.1" customHeight="1" x14ac:dyDescent="0.2">
      <c r="A11" s="38">
        <v>3</v>
      </c>
      <c r="B11" s="39" t="s">
        <v>158</v>
      </c>
      <c r="C11" s="169">
        <v>0</v>
      </c>
      <c r="D11" s="169">
        <v>0</v>
      </c>
      <c r="E11" s="169">
        <v>0</v>
      </c>
      <c r="F11" s="169">
        <v>0</v>
      </c>
      <c r="G11" s="169">
        <v>0</v>
      </c>
      <c r="H11" s="169">
        <v>0</v>
      </c>
      <c r="I11" s="169">
        <v>0</v>
      </c>
      <c r="J11" s="170">
        <v>0</v>
      </c>
      <c r="K11" s="170">
        <v>0</v>
      </c>
      <c r="L11" s="170">
        <v>0</v>
      </c>
      <c r="M11" s="171" t="s">
        <v>288</v>
      </c>
    </row>
    <row r="12" spans="1:14" s="5" customFormat="1" ht="23.1" customHeight="1" x14ac:dyDescent="0.2">
      <c r="A12" s="38">
        <v>4</v>
      </c>
      <c r="B12" s="39" t="s">
        <v>159</v>
      </c>
      <c r="C12" s="169">
        <v>0</v>
      </c>
      <c r="D12" s="169">
        <v>651</v>
      </c>
      <c r="E12" s="169">
        <v>651</v>
      </c>
      <c r="F12" s="169">
        <v>0</v>
      </c>
      <c r="G12" s="169">
        <v>129</v>
      </c>
      <c r="H12" s="169">
        <v>129</v>
      </c>
      <c r="I12" s="169">
        <v>0</v>
      </c>
      <c r="J12" s="170">
        <v>129</v>
      </c>
      <c r="K12" s="170">
        <v>129</v>
      </c>
      <c r="L12" s="170">
        <v>0</v>
      </c>
      <c r="M12" s="171">
        <f t="shared" ref="M12:M19" si="0">ROUND(G12*1000*1000/D12,0)</f>
        <v>198157</v>
      </c>
    </row>
    <row r="13" spans="1:14" s="5" customFormat="1" ht="23.1" customHeight="1" x14ac:dyDescent="0.2">
      <c r="A13" s="38">
        <v>5</v>
      </c>
      <c r="B13" s="39" t="s">
        <v>160</v>
      </c>
      <c r="C13" s="169">
        <v>0</v>
      </c>
      <c r="D13" s="169">
        <v>0</v>
      </c>
      <c r="E13" s="169">
        <v>0</v>
      </c>
      <c r="F13" s="169">
        <v>0</v>
      </c>
      <c r="G13" s="169">
        <v>0</v>
      </c>
      <c r="H13" s="169">
        <v>0</v>
      </c>
      <c r="I13" s="169">
        <v>0</v>
      </c>
      <c r="J13" s="170">
        <v>0</v>
      </c>
      <c r="K13" s="170">
        <v>0</v>
      </c>
      <c r="L13" s="170">
        <v>0</v>
      </c>
      <c r="M13" s="171" t="s">
        <v>288</v>
      </c>
    </row>
    <row r="14" spans="1:14" s="5" customFormat="1" ht="23.1" customHeight="1" x14ac:dyDescent="0.2">
      <c r="A14" s="38">
        <v>6</v>
      </c>
      <c r="B14" s="39" t="s">
        <v>161</v>
      </c>
      <c r="C14" s="169">
        <v>0</v>
      </c>
      <c r="D14" s="169">
        <v>0</v>
      </c>
      <c r="E14" s="169">
        <v>0</v>
      </c>
      <c r="F14" s="169">
        <v>0</v>
      </c>
      <c r="G14" s="169">
        <v>0</v>
      </c>
      <c r="H14" s="169">
        <v>0</v>
      </c>
      <c r="I14" s="169">
        <v>0</v>
      </c>
      <c r="J14" s="170">
        <v>0</v>
      </c>
      <c r="K14" s="170">
        <v>0</v>
      </c>
      <c r="L14" s="170">
        <v>0</v>
      </c>
      <c r="M14" s="171" t="s">
        <v>288</v>
      </c>
    </row>
    <row r="15" spans="1:14" s="5" customFormat="1" ht="23.1" customHeight="1" x14ac:dyDescent="0.2">
      <c r="A15" s="38">
        <v>7</v>
      </c>
      <c r="B15" s="39" t="s">
        <v>162</v>
      </c>
      <c r="C15" s="169">
        <v>0</v>
      </c>
      <c r="D15" s="169">
        <v>0</v>
      </c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70">
        <v>0</v>
      </c>
      <c r="K15" s="170">
        <v>0</v>
      </c>
      <c r="L15" s="170">
        <v>0</v>
      </c>
      <c r="M15" s="171" t="s">
        <v>288</v>
      </c>
    </row>
    <row r="16" spans="1:14" s="5" customFormat="1" ht="23.1" customHeight="1" x14ac:dyDescent="0.2">
      <c r="A16" s="38">
        <v>8</v>
      </c>
      <c r="B16" s="39" t="s">
        <v>163</v>
      </c>
      <c r="C16" s="169">
        <v>0</v>
      </c>
      <c r="D16" s="169">
        <v>4694</v>
      </c>
      <c r="E16" s="169">
        <v>0</v>
      </c>
      <c r="F16" s="169">
        <v>4694</v>
      </c>
      <c r="G16" s="169">
        <v>1187</v>
      </c>
      <c r="H16" s="169">
        <v>0</v>
      </c>
      <c r="I16" s="169">
        <v>1187</v>
      </c>
      <c r="J16" s="170">
        <v>1187</v>
      </c>
      <c r="K16" s="170">
        <v>0</v>
      </c>
      <c r="L16" s="170">
        <v>1187</v>
      </c>
      <c r="M16" s="171">
        <f t="shared" si="0"/>
        <v>252876</v>
      </c>
    </row>
    <row r="17" spans="1:13" s="5" customFormat="1" ht="23.1" customHeight="1" x14ac:dyDescent="0.2">
      <c r="A17" s="38">
        <v>9</v>
      </c>
      <c r="B17" s="39" t="s">
        <v>164</v>
      </c>
      <c r="C17" s="169">
        <v>0</v>
      </c>
      <c r="D17" s="169">
        <v>0</v>
      </c>
      <c r="E17" s="169">
        <v>0</v>
      </c>
      <c r="F17" s="169">
        <v>0</v>
      </c>
      <c r="G17" s="169">
        <v>0</v>
      </c>
      <c r="H17" s="169">
        <v>0</v>
      </c>
      <c r="I17" s="169">
        <v>0</v>
      </c>
      <c r="J17" s="170">
        <v>0</v>
      </c>
      <c r="K17" s="170">
        <v>0</v>
      </c>
      <c r="L17" s="170">
        <v>0</v>
      </c>
      <c r="M17" s="171" t="s">
        <v>288</v>
      </c>
    </row>
    <row r="18" spans="1:13" s="5" customFormat="1" ht="23.1" customHeight="1" x14ac:dyDescent="0.2">
      <c r="A18" s="38">
        <v>10</v>
      </c>
      <c r="B18" s="39" t="s">
        <v>165</v>
      </c>
      <c r="C18" s="169">
        <v>0</v>
      </c>
      <c r="D18" s="169">
        <v>0</v>
      </c>
      <c r="E18" s="169">
        <v>0</v>
      </c>
      <c r="F18" s="169">
        <v>0</v>
      </c>
      <c r="G18" s="169">
        <v>0</v>
      </c>
      <c r="H18" s="169">
        <v>0</v>
      </c>
      <c r="I18" s="169">
        <v>0</v>
      </c>
      <c r="J18" s="170">
        <v>0</v>
      </c>
      <c r="K18" s="170">
        <v>0</v>
      </c>
      <c r="L18" s="170">
        <v>0</v>
      </c>
      <c r="M18" s="171" t="s">
        <v>288</v>
      </c>
    </row>
    <row r="19" spans="1:13" s="5" customFormat="1" ht="23.1" customHeight="1" x14ac:dyDescent="0.2">
      <c r="A19" s="40">
        <v>11</v>
      </c>
      <c r="B19" s="41" t="s">
        <v>104</v>
      </c>
      <c r="C19" s="172">
        <v>0</v>
      </c>
      <c r="D19" s="172">
        <v>3299</v>
      </c>
      <c r="E19" s="172">
        <v>0</v>
      </c>
      <c r="F19" s="172">
        <v>3299</v>
      </c>
      <c r="G19" s="172">
        <v>561</v>
      </c>
      <c r="H19" s="172">
        <v>0</v>
      </c>
      <c r="I19" s="172">
        <v>561</v>
      </c>
      <c r="J19" s="173">
        <v>561</v>
      </c>
      <c r="K19" s="173">
        <v>0</v>
      </c>
      <c r="L19" s="173">
        <v>561</v>
      </c>
      <c r="M19" s="171">
        <f t="shared" si="0"/>
        <v>170052</v>
      </c>
    </row>
    <row r="20" spans="1:13" s="5" customFormat="1" ht="23.1" customHeight="1" x14ac:dyDescent="0.2">
      <c r="A20" s="40">
        <v>12</v>
      </c>
      <c r="B20" s="41" t="s">
        <v>103</v>
      </c>
      <c r="C20" s="172">
        <v>0</v>
      </c>
      <c r="D20" s="172">
        <v>0</v>
      </c>
      <c r="E20" s="172">
        <v>0</v>
      </c>
      <c r="F20" s="172">
        <v>0</v>
      </c>
      <c r="G20" s="172">
        <v>0</v>
      </c>
      <c r="H20" s="172">
        <v>0</v>
      </c>
      <c r="I20" s="172">
        <v>0</v>
      </c>
      <c r="J20" s="173">
        <v>0</v>
      </c>
      <c r="K20" s="173">
        <v>0</v>
      </c>
      <c r="L20" s="173">
        <v>0</v>
      </c>
      <c r="M20" s="171" t="s">
        <v>288</v>
      </c>
    </row>
    <row r="21" spans="1:13" s="5" customFormat="1" ht="23.1" customHeight="1" x14ac:dyDescent="0.2">
      <c r="A21" s="40">
        <v>13</v>
      </c>
      <c r="B21" s="41" t="s">
        <v>105</v>
      </c>
      <c r="C21" s="172">
        <v>0</v>
      </c>
      <c r="D21" s="172">
        <v>0</v>
      </c>
      <c r="E21" s="172">
        <v>0</v>
      </c>
      <c r="F21" s="172">
        <v>0</v>
      </c>
      <c r="G21" s="172">
        <v>0</v>
      </c>
      <c r="H21" s="172">
        <v>0</v>
      </c>
      <c r="I21" s="172">
        <v>0</v>
      </c>
      <c r="J21" s="173">
        <v>0</v>
      </c>
      <c r="K21" s="173">
        <v>0</v>
      </c>
      <c r="L21" s="173">
        <v>0</v>
      </c>
      <c r="M21" s="171" t="s">
        <v>288</v>
      </c>
    </row>
    <row r="22" spans="1:13" s="5" customFormat="1" ht="23.1" customHeight="1" x14ac:dyDescent="0.2">
      <c r="A22" s="42">
        <v>14</v>
      </c>
      <c r="B22" s="43" t="s">
        <v>106</v>
      </c>
      <c r="C22" s="174">
        <v>0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I22" s="174">
        <v>0</v>
      </c>
      <c r="J22" s="175">
        <v>0</v>
      </c>
      <c r="K22" s="175">
        <v>0</v>
      </c>
      <c r="L22" s="175">
        <v>0</v>
      </c>
      <c r="M22" s="176" t="s">
        <v>288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0</v>
      </c>
      <c r="D23" s="177">
        <f t="shared" ref="D23:L23" si="1">SUM(D9:D22)</f>
        <v>11137</v>
      </c>
      <c r="E23" s="177">
        <f t="shared" si="1"/>
        <v>651</v>
      </c>
      <c r="F23" s="177">
        <f t="shared" si="1"/>
        <v>10486</v>
      </c>
      <c r="G23" s="177">
        <f t="shared" si="1"/>
        <v>2467</v>
      </c>
      <c r="H23" s="177">
        <f t="shared" si="1"/>
        <v>129</v>
      </c>
      <c r="I23" s="177">
        <f t="shared" si="1"/>
        <v>2338</v>
      </c>
      <c r="J23" s="177">
        <f t="shared" si="1"/>
        <v>2467</v>
      </c>
      <c r="K23" s="177">
        <f t="shared" si="1"/>
        <v>129</v>
      </c>
      <c r="L23" s="177">
        <f t="shared" si="1"/>
        <v>2338</v>
      </c>
      <c r="M23" s="176">
        <f>ROUND(G23*1000*1000/D23,0)</f>
        <v>221514</v>
      </c>
    </row>
    <row r="24" spans="1:13" s="5" customFormat="1" ht="23.1" customHeight="1" x14ac:dyDescent="0.2">
      <c r="A24" s="36">
        <v>15</v>
      </c>
      <c r="B24" s="37" t="s">
        <v>135</v>
      </c>
      <c r="C24" s="166">
        <v>0</v>
      </c>
      <c r="D24" s="166">
        <v>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  <c r="J24" s="167">
        <v>0</v>
      </c>
      <c r="K24" s="167">
        <v>0</v>
      </c>
      <c r="L24" s="167">
        <v>0</v>
      </c>
      <c r="M24" s="168" t="s">
        <v>288</v>
      </c>
    </row>
    <row r="25" spans="1:13" s="5" customFormat="1" ht="23.1" customHeight="1" x14ac:dyDescent="0.2">
      <c r="A25" s="38">
        <v>16</v>
      </c>
      <c r="B25" s="39" t="s">
        <v>136</v>
      </c>
      <c r="C25" s="169">
        <v>0</v>
      </c>
      <c r="D25" s="169">
        <v>0</v>
      </c>
      <c r="E25" s="169">
        <v>0</v>
      </c>
      <c r="F25" s="169">
        <v>0</v>
      </c>
      <c r="G25" s="169">
        <v>0</v>
      </c>
      <c r="H25" s="169">
        <v>0</v>
      </c>
      <c r="I25" s="169">
        <v>0</v>
      </c>
      <c r="J25" s="170">
        <v>0</v>
      </c>
      <c r="K25" s="170">
        <v>0</v>
      </c>
      <c r="L25" s="170">
        <v>0</v>
      </c>
      <c r="M25" s="171" t="s">
        <v>288</v>
      </c>
    </row>
    <row r="26" spans="1:13" s="5" customFormat="1" ht="23.1" customHeight="1" x14ac:dyDescent="0.2">
      <c r="A26" s="38">
        <v>17</v>
      </c>
      <c r="B26" s="39" t="s">
        <v>137</v>
      </c>
      <c r="C26" s="169">
        <v>0</v>
      </c>
      <c r="D26" s="169">
        <v>0</v>
      </c>
      <c r="E26" s="169">
        <v>0</v>
      </c>
      <c r="F26" s="169">
        <v>0</v>
      </c>
      <c r="G26" s="169">
        <v>0</v>
      </c>
      <c r="H26" s="169">
        <v>0</v>
      </c>
      <c r="I26" s="169">
        <v>0</v>
      </c>
      <c r="J26" s="170">
        <v>0</v>
      </c>
      <c r="K26" s="170">
        <v>0</v>
      </c>
      <c r="L26" s="170">
        <v>0</v>
      </c>
      <c r="M26" s="171" t="s">
        <v>288</v>
      </c>
    </row>
    <row r="27" spans="1:13" s="5" customFormat="1" ht="23.1" customHeight="1" x14ac:dyDescent="0.2">
      <c r="A27" s="38">
        <v>18</v>
      </c>
      <c r="B27" s="39" t="s">
        <v>138</v>
      </c>
      <c r="C27" s="169">
        <v>0</v>
      </c>
      <c r="D27" s="169">
        <v>0</v>
      </c>
      <c r="E27" s="169">
        <v>0</v>
      </c>
      <c r="F27" s="169">
        <v>0</v>
      </c>
      <c r="G27" s="169">
        <v>0</v>
      </c>
      <c r="H27" s="169">
        <v>0</v>
      </c>
      <c r="I27" s="169">
        <v>0</v>
      </c>
      <c r="J27" s="170">
        <v>0</v>
      </c>
      <c r="K27" s="170">
        <v>0</v>
      </c>
      <c r="L27" s="170">
        <v>0</v>
      </c>
      <c r="M27" s="171" t="s">
        <v>288</v>
      </c>
    </row>
    <row r="28" spans="1:13" s="5" customFormat="1" ht="23.1" customHeight="1" x14ac:dyDescent="0.2">
      <c r="A28" s="38">
        <v>19</v>
      </c>
      <c r="B28" s="39" t="s">
        <v>139</v>
      </c>
      <c r="C28" s="169">
        <v>0</v>
      </c>
      <c r="D28" s="169">
        <v>0</v>
      </c>
      <c r="E28" s="169">
        <v>0</v>
      </c>
      <c r="F28" s="169">
        <v>0</v>
      </c>
      <c r="G28" s="169">
        <v>0</v>
      </c>
      <c r="H28" s="169">
        <v>0</v>
      </c>
      <c r="I28" s="169">
        <v>0</v>
      </c>
      <c r="J28" s="170">
        <v>0</v>
      </c>
      <c r="K28" s="170">
        <v>0</v>
      </c>
      <c r="L28" s="170">
        <v>0</v>
      </c>
      <c r="M28" s="171" t="s">
        <v>288</v>
      </c>
    </row>
    <row r="29" spans="1:13" s="5" customFormat="1" ht="23.1" customHeight="1" x14ac:dyDescent="0.2">
      <c r="A29" s="38">
        <v>20</v>
      </c>
      <c r="B29" s="39" t="s">
        <v>140</v>
      </c>
      <c r="C29" s="169">
        <v>0</v>
      </c>
      <c r="D29" s="169">
        <v>849</v>
      </c>
      <c r="E29" s="169">
        <v>849</v>
      </c>
      <c r="F29" s="169">
        <v>0</v>
      </c>
      <c r="G29" s="169">
        <v>176</v>
      </c>
      <c r="H29" s="169">
        <v>176</v>
      </c>
      <c r="I29" s="169">
        <v>0</v>
      </c>
      <c r="J29" s="170">
        <v>176</v>
      </c>
      <c r="K29" s="170">
        <v>176</v>
      </c>
      <c r="L29" s="170">
        <v>0</v>
      </c>
      <c r="M29" s="171">
        <f t="shared" ref="M29" si="2">ROUND(G29*1000*1000/D29,0)</f>
        <v>207303</v>
      </c>
    </row>
    <row r="30" spans="1:13" s="5" customFormat="1" ht="23.1" customHeight="1" x14ac:dyDescent="0.2">
      <c r="A30" s="38">
        <v>21</v>
      </c>
      <c r="B30" s="39" t="s">
        <v>141</v>
      </c>
      <c r="C30" s="169">
        <v>0</v>
      </c>
      <c r="D30" s="169">
        <v>0</v>
      </c>
      <c r="E30" s="169">
        <v>0</v>
      </c>
      <c r="F30" s="169">
        <v>0</v>
      </c>
      <c r="G30" s="169">
        <v>0</v>
      </c>
      <c r="H30" s="169">
        <v>0</v>
      </c>
      <c r="I30" s="169">
        <v>0</v>
      </c>
      <c r="J30" s="170">
        <v>0</v>
      </c>
      <c r="K30" s="170">
        <v>0</v>
      </c>
      <c r="L30" s="170">
        <v>0</v>
      </c>
      <c r="M30" s="171" t="s">
        <v>288</v>
      </c>
    </row>
    <row r="31" spans="1:13" s="5" customFormat="1" ht="23.1" customHeight="1" x14ac:dyDescent="0.2">
      <c r="A31" s="38">
        <v>22</v>
      </c>
      <c r="B31" s="39" t="s">
        <v>142</v>
      </c>
      <c r="C31" s="169">
        <v>0</v>
      </c>
      <c r="D31" s="169">
        <v>0</v>
      </c>
      <c r="E31" s="169">
        <v>0</v>
      </c>
      <c r="F31" s="169">
        <v>0</v>
      </c>
      <c r="G31" s="169">
        <v>0</v>
      </c>
      <c r="H31" s="169">
        <v>0</v>
      </c>
      <c r="I31" s="169">
        <v>0</v>
      </c>
      <c r="J31" s="170">
        <v>0</v>
      </c>
      <c r="K31" s="170">
        <v>0</v>
      </c>
      <c r="L31" s="170">
        <v>0</v>
      </c>
      <c r="M31" s="171" t="s">
        <v>288</v>
      </c>
    </row>
    <row r="32" spans="1:13" s="5" customFormat="1" ht="23.1" customHeight="1" x14ac:dyDescent="0.2">
      <c r="A32" s="38">
        <v>23</v>
      </c>
      <c r="B32" s="39" t="s">
        <v>143</v>
      </c>
      <c r="C32" s="169">
        <v>0</v>
      </c>
      <c r="D32" s="169">
        <v>0</v>
      </c>
      <c r="E32" s="169">
        <v>0</v>
      </c>
      <c r="F32" s="169">
        <v>0</v>
      </c>
      <c r="G32" s="169">
        <v>0</v>
      </c>
      <c r="H32" s="169">
        <v>0</v>
      </c>
      <c r="I32" s="169">
        <v>0</v>
      </c>
      <c r="J32" s="170">
        <v>0</v>
      </c>
      <c r="K32" s="170">
        <v>0</v>
      </c>
      <c r="L32" s="170">
        <v>0</v>
      </c>
      <c r="M32" s="171" t="s">
        <v>288</v>
      </c>
    </row>
    <row r="33" spans="1:13" s="5" customFormat="1" ht="23.1" customHeight="1" x14ac:dyDescent="0.2">
      <c r="A33" s="38">
        <v>24</v>
      </c>
      <c r="B33" s="39" t="s">
        <v>107</v>
      </c>
      <c r="C33" s="169">
        <v>0</v>
      </c>
      <c r="D33" s="169">
        <v>0</v>
      </c>
      <c r="E33" s="169">
        <v>0</v>
      </c>
      <c r="F33" s="169">
        <v>0</v>
      </c>
      <c r="G33" s="169">
        <v>0</v>
      </c>
      <c r="H33" s="169">
        <v>0</v>
      </c>
      <c r="I33" s="169">
        <v>0</v>
      </c>
      <c r="J33" s="170">
        <v>0</v>
      </c>
      <c r="K33" s="170">
        <v>0</v>
      </c>
      <c r="L33" s="170">
        <v>0</v>
      </c>
      <c r="M33" s="171" t="s">
        <v>288</v>
      </c>
    </row>
    <row r="34" spans="1:13" s="5" customFormat="1" ht="23.1" customHeight="1" x14ac:dyDescent="0.2">
      <c r="A34" s="42">
        <v>25</v>
      </c>
      <c r="B34" s="43" t="s">
        <v>108</v>
      </c>
      <c r="C34" s="174">
        <v>0</v>
      </c>
      <c r="D34" s="174">
        <v>0</v>
      </c>
      <c r="E34" s="174">
        <v>0</v>
      </c>
      <c r="F34" s="174">
        <v>0</v>
      </c>
      <c r="G34" s="174">
        <v>0</v>
      </c>
      <c r="H34" s="174">
        <v>0</v>
      </c>
      <c r="I34" s="174">
        <v>0</v>
      </c>
      <c r="J34" s="175">
        <v>0</v>
      </c>
      <c r="K34" s="175">
        <v>0</v>
      </c>
      <c r="L34" s="175">
        <v>0</v>
      </c>
      <c r="M34" s="176" t="s">
        <v>288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0</v>
      </c>
      <c r="D35" s="177">
        <f t="shared" ref="D35:L35" si="3">SUM(D24:D34)</f>
        <v>849</v>
      </c>
      <c r="E35" s="177">
        <f t="shared" si="3"/>
        <v>849</v>
      </c>
      <c r="F35" s="177">
        <f t="shared" si="3"/>
        <v>0</v>
      </c>
      <c r="G35" s="177">
        <f t="shared" si="3"/>
        <v>176</v>
      </c>
      <c r="H35" s="177">
        <f t="shared" si="3"/>
        <v>176</v>
      </c>
      <c r="I35" s="177">
        <f t="shared" si="3"/>
        <v>0</v>
      </c>
      <c r="J35" s="177">
        <f t="shared" si="3"/>
        <v>176</v>
      </c>
      <c r="K35" s="177">
        <f t="shared" si="3"/>
        <v>176</v>
      </c>
      <c r="L35" s="177">
        <f t="shared" si="3"/>
        <v>0</v>
      </c>
      <c r="M35" s="178">
        <f>ROUND(G35*1000*1000/D35,0)</f>
        <v>207303</v>
      </c>
    </row>
    <row r="36" spans="1:13" s="5" customFormat="1" ht="23.1" customHeight="1" thickBot="1" x14ac:dyDescent="0.25">
      <c r="A36" s="139"/>
      <c r="B36" s="49" t="s">
        <v>145</v>
      </c>
      <c r="C36" s="179">
        <f>SUM(C23,C35)</f>
        <v>0</v>
      </c>
      <c r="D36" s="179">
        <f t="shared" ref="D36:L36" si="4">SUM(D23,D35)</f>
        <v>11986</v>
      </c>
      <c r="E36" s="179">
        <f t="shared" si="4"/>
        <v>1500</v>
      </c>
      <c r="F36" s="179">
        <f t="shared" si="4"/>
        <v>10486</v>
      </c>
      <c r="G36" s="179">
        <f t="shared" si="4"/>
        <v>2643</v>
      </c>
      <c r="H36" s="179">
        <f t="shared" si="4"/>
        <v>305</v>
      </c>
      <c r="I36" s="179">
        <f t="shared" si="4"/>
        <v>2338</v>
      </c>
      <c r="J36" s="179">
        <f t="shared" si="4"/>
        <v>2643</v>
      </c>
      <c r="K36" s="179">
        <f t="shared" si="4"/>
        <v>305</v>
      </c>
      <c r="L36" s="179">
        <f t="shared" si="4"/>
        <v>2338</v>
      </c>
      <c r="M36" s="180">
        <f>ROUND(G36*1000*1000/D36,0)</f>
        <v>220507</v>
      </c>
    </row>
  </sheetData>
  <phoneticPr fontId="20"/>
  <pageMargins left="0.7" right="0.7" top="0.75" bottom="0.75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12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111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B7" s="141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88" customFormat="1" ht="23.1" customHeight="1" x14ac:dyDescent="0.15">
      <c r="A8" s="182"/>
      <c r="B8" s="183"/>
      <c r="C8" s="184" t="s">
        <v>289</v>
      </c>
      <c r="D8" s="185" t="s">
        <v>291</v>
      </c>
      <c r="E8" s="185" t="s">
        <v>292</v>
      </c>
      <c r="F8" s="184" t="s">
        <v>293</v>
      </c>
      <c r="G8" s="185" t="s">
        <v>294</v>
      </c>
      <c r="H8" s="185" t="s">
        <v>295</v>
      </c>
      <c r="I8" s="184" t="s">
        <v>296</v>
      </c>
      <c r="J8" s="185" t="s">
        <v>297</v>
      </c>
      <c r="K8" s="185" t="s">
        <v>298</v>
      </c>
      <c r="L8" s="185" t="s">
        <v>299</v>
      </c>
      <c r="M8" s="186"/>
    </row>
    <row r="9" spans="1:13" s="5" customFormat="1" ht="23.1" customHeight="1" x14ac:dyDescent="0.2">
      <c r="A9" s="36">
        <v>1</v>
      </c>
      <c r="B9" s="37" t="s">
        <v>156</v>
      </c>
      <c r="C9" s="66">
        <v>105218</v>
      </c>
      <c r="D9" s="66">
        <v>2176432</v>
      </c>
      <c r="E9" s="66">
        <v>4524</v>
      </c>
      <c r="F9" s="66">
        <v>2171908</v>
      </c>
      <c r="G9" s="66">
        <v>48894833</v>
      </c>
      <c r="H9" s="66">
        <v>48295</v>
      </c>
      <c r="I9" s="66">
        <v>48846538</v>
      </c>
      <c r="J9" s="67">
        <v>15079157</v>
      </c>
      <c r="K9" s="67">
        <v>2963</v>
      </c>
      <c r="L9" s="67">
        <v>15076194</v>
      </c>
      <c r="M9" s="168">
        <f>ROUND(G9*1000/D9,0)</f>
        <v>22466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8002</v>
      </c>
      <c r="D10" s="68">
        <v>1614047</v>
      </c>
      <c r="E10" s="68">
        <v>1866</v>
      </c>
      <c r="F10" s="68">
        <v>1612181</v>
      </c>
      <c r="G10" s="68">
        <v>15942480</v>
      </c>
      <c r="H10" s="68">
        <v>12418</v>
      </c>
      <c r="I10" s="68">
        <v>15930062</v>
      </c>
      <c r="J10" s="69">
        <v>5593136</v>
      </c>
      <c r="K10" s="69">
        <v>3697</v>
      </c>
      <c r="L10" s="69">
        <v>5589439</v>
      </c>
      <c r="M10" s="171">
        <f>ROUND(G10*1000/D10,0)</f>
        <v>9877</v>
      </c>
    </row>
    <row r="11" spans="1:13" s="5" customFormat="1" ht="23.1" customHeight="1" x14ac:dyDescent="0.2">
      <c r="A11" s="38">
        <v>3</v>
      </c>
      <c r="B11" s="39" t="s">
        <v>158</v>
      </c>
      <c r="C11" s="68">
        <v>64912</v>
      </c>
      <c r="D11" s="68">
        <v>2411795</v>
      </c>
      <c r="E11" s="68">
        <v>4658</v>
      </c>
      <c r="F11" s="68">
        <v>2407137</v>
      </c>
      <c r="G11" s="68">
        <v>14727457</v>
      </c>
      <c r="H11" s="68">
        <v>12560</v>
      </c>
      <c r="I11" s="68">
        <v>14714897</v>
      </c>
      <c r="J11" s="69">
        <v>5000985</v>
      </c>
      <c r="K11" s="69">
        <v>3881</v>
      </c>
      <c r="L11" s="69">
        <v>4997104</v>
      </c>
      <c r="M11" s="171">
        <f t="shared" ref="M11:M18" si="0">ROUND(G11*1000/D11,0)</f>
        <v>6106</v>
      </c>
    </row>
    <row r="12" spans="1:13" s="5" customFormat="1" ht="23.1" customHeight="1" x14ac:dyDescent="0.2">
      <c r="A12" s="38">
        <v>4</v>
      </c>
      <c r="B12" s="39" t="s">
        <v>159</v>
      </c>
      <c r="C12" s="68">
        <v>49218</v>
      </c>
      <c r="D12" s="68">
        <v>937145</v>
      </c>
      <c r="E12" s="68">
        <v>1042</v>
      </c>
      <c r="F12" s="68">
        <v>936103</v>
      </c>
      <c r="G12" s="68">
        <v>9857407</v>
      </c>
      <c r="H12" s="68">
        <v>2343</v>
      </c>
      <c r="I12" s="68">
        <v>9855064</v>
      </c>
      <c r="J12" s="69">
        <v>3439091</v>
      </c>
      <c r="K12" s="69">
        <v>1016</v>
      </c>
      <c r="L12" s="69">
        <v>3438075</v>
      </c>
      <c r="M12" s="171">
        <f t="shared" si="0"/>
        <v>10519</v>
      </c>
    </row>
    <row r="13" spans="1:13" s="5" customFormat="1" ht="23.1" customHeight="1" x14ac:dyDescent="0.2">
      <c r="A13" s="38">
        <v>5</v>
      </c>
      <c r="B13" s="39" t="s">
        <v>160</v>
      </c>
      <c r="C13" s="68">
        <v>10157</v>
      </c>
      <c r="D13" s="68">
        <v>1214650</v>
      </c>
      <c r="E13" s="68">
        <v>66</v>
      </c>
      <c r="F13" s="68">
        <v>1214584</v>
      </c>
      <c r="G13" s="68">
        <v>13994497</v>
      </c>
      <c r="H13" s="68">
        <v>687</v>
      </c>
      <c r="I13" s="68">
        <v>13993810</v>
      </c>
      <c r="J13" s="69">
        <v>4778040</v>
      </c>
      <c r="K13" s="69">
        <v>229</v>
      </c>
      <c r="L13" s="69">
        <v>4777811</v>
      </c>
      <c r="M13" s="171">
        <f t="shared" si="0"/>
        <v>11521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28594</v>
      </c>
      <c r="E14" s="68">
        <v>231</v>
      </c>
      <c r="F14" s="68">
        <v>28363</v>
      </c>
      <c r="G14" s="68">
        <v>176741</v>
      </c>
      <c r="H14" s="68">
        <v>201</v>
      </c>
      <c r="I14" s="68">
        <v>176540</v>
      </c>
      <c r="J14" s="69">
        <v>123653</v>
      </c>
      <c r="K14" s="69">
        <v>141</v>
      </c>
      <c r="L14" s="69">
        <v>123512</v>
      </c>
      <c r="M14" s="171">
        <f t="shared" si="0"/>
        <v>6181</v>
      </c>
    </row>
    <row r="15" spans="1:13" s="5" customFormat="1" ht="23.1" customHeight="1" x14ac:dyDescent="0.2">
      <c r="A15" s="38">
        <v>7</v>
      </c>
      <c r="B15" s="39" t="s">
        <v>162</v>
      </c>
      <c r="C15" s="68">
        <v>3573</v>
      </c>
      <c r="D15" s="68">
        <v>310166</v>
      </c>
      <c r="E15" s="68">
        <v>1929</v>
      </c>
      <c r="F15" s="68">
        <v>308237</v>
      </c>
      <c r="G15" s="68">
        <v>4384797</v>
      </c>
      <c r="H15" s="68">
        <v>31828</v>
      </c>
      <c r="I15" s="68">
        <v>4352969</v>
      </c>
      <c r="J15" s="69">
        <v>924806</v>
      </c>
      <c r="K15" s="69">
        <v>524</v>
      </c>
      <c r="L15" s="69">
        <v>924282</v>
      </c>
      <c r="M15" s="171">
        <f t="shared" si="0"/>
        <v>14137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190151</v>
      </c>
      <c r="E16" s="68">
        <v>180</v>
      </c>
      <c r="F16" s="68">
        <v>189971</v>
      </c>
      <c r="G16" s="68">
        <v>1428204</v>
      </c>
      <c r="H16" s="68">
        <v>784</v>
      </c>
      <c r="I16" s="68">
        <v>1427420</v>
      </c>
      <c r="J16" s="69">
        <v>491170</v>
      </c>
      <c r="K16" s="69">
        <v>261</v>
      </c>
      <c r="L16" s="69">
        <v>490909</v>
      </c>
      <c r="M16" s="171">
        <f t="shared" si="0"/>
        <v>7511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1638</v>
      </c>
      <c r="D17" s="68">
        <v>71353</v>
      </c>
      <c r="E17" s="68">
        <v>0</v>
      </c>
      <c r="F17" s="68">
        <v>71353</v>
      </c>
      <c r="G17" s="68">
        <v>270113</v>
      </c>
      <c r="H17" s="68">
        <v>0</v>
      </c>
      <c r="I17" s="68">
        <v>270113</v>
      </c>
      <c r="J17" s="69">
        <v>188598</v>
      </c>
      <c r="K17" s="69">
        <v>0</v>
      </c>
      <c r="L17" s="69">
        <v>188598</v>
      </c>
      <c r="M17" s="171">
        <f t="shared" si="0"/>
        <v>3786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4151</v>
      </c>
      <c r="E18" s="68">
        <v>0</v>
      </c>
      <c r="F18" s="68">
        <v>4151</v>
      </c>
      <c r="G18" s="68">
        <v>18561</v>
      </c>
      <c r="H18" s="68">
        <v>0</v>
      </c>
      <c r="I18" s="68">
        <v>18561</v>
      </c>
      <c r="J18" s="69">
        <v>12993</v>
      </c>
      <c r="K18" s="69">
        <v>0</v>
      </c>
      <c r="L18" s="69">
        <v>12993</v>
      </c>
      <c r="M18" s="171">
        <f t="shared" si="0"/>
        <v>4471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300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301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20343</v>
      </c>
      <c r="E22" s="72">
        <v>0</v>
      </c>
      <c r="F22" s="72">
        <v>20343</v>
      </c>
      <c r="G22" s="72">
        <v>90427</v>
      </c>
      <c r="H22" s="72">
        <v>0</v>
      </c>
      <c r="I22" s="72">
        <v>90427</v>
      </c>
      <c r="J22" s="73">
        <v>27723</v>
      </c>
      <c r="K22" s="73">
        <v>0</v>
      </c>
      <c r="L22" s="73">
        <v>27723</v>
      </c>
      <c r="M22" s="176">
        <f>ROUND(G22*1000/D22,0)</f>
        <v>4445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242718</v>
      </c>
      <c r="D23" s="177">
        <f t="shared" ref="D23:L23" si="1">SUM(D9:D22)</f>
        <v>8978827</v>
      </c>
      <c r="E23" s="177">
        <f t="shared" si="1"/>
        <v>14496</v>
      </c>
      <c r="F23" s="177">
        <f t="shared" si="1"/>
        <v>8964331</v>
      </c>
      <c r="G23" s="177">
        <f t="shared" si="1"/>
        <v>109785517</v>
      </c>
      <c r="H23" s="177">
        <f t="shared" si="1"/>
        <v>109116</v>
      </c>
      <c r="I23" s="177">
        <f t="shared" si="1"/>
        <v>109676401</v>
      </c>
      <c r="J23" s="177">
        <f t="shared" si="1"/>
        <v>35659352</v>
      </c>
      <c r="K23" s="177">
        <f t="shared" si="1"/>
        <v>12712</v>
      </c>
      <c r="L23" s="177">
        <f t="shared" si="1"/>
        <v>35646640</v>
      </c>
      <c r="M23" s="176">
        <f>ROUND(G23*1000/D23,0)</f>
        <v>12227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476</v>
      </c>
      <c r="D24" s="66">
        <v>116740</v>
      </c>
      <c r="E24" s="66">
        <v>0</v>
      </c>
      <c r="F24" s="66">
        <v>116740</v>
      </c>
      <c r="G24" s="66">
        <v>1883592</v>
      </c>
      <c r="H24" s="66">
        <v>0</v>
      </c>
      <c r="I24" s="66">
        <v>1883592</v>
      </c>
      <c r="J24" s="67">
        <v>638141</v>
      </c>
      <c r="K24" s="67">
        <v>0</v>
      </c>
      <c r="L24" s="67">
        <v>638141</v>
      </c>
      <c r="M24" s="171">
        <f>ROUND(G24*1000/D24,0)</f>
        <v>16135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301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5259</v>
      </c>
      <c r="E27" s="68">
        <v>564</v>
      </c>
      <c r="F27" s="68">
        <v>4695</v>
      </c>
      <c r="G27" s="68">
        <v>1824</v>
      </c>
      <c r="H27" s="68">
        <v>186</v>
      </c>
      <c r="I27" s="68">
        <v>1638</v>
      </c>
      <c r="J27" s="69">
        <v>1237</v>
      </c>
      <c r="K27" s="69">
        <v>129</v>
      </c>
      <c r="L27" s="69">
        <v>1108</v>
      </c>
      <c r="M27" s="171">
        <f t="shared" ref="M27:M32" si="2">ROUND(G27*1000/D27,0)</f>
        <v>347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2910</v>
      </c>
      <c r="D28" s="68">
        <v>24372</v>
      </c>
      <c r="E28" s="68">
        <v>29</v>
      </c>
      <c r="F28" s="68">
        <v>24343</v>
      </c>
      <c r="G28" s="68">
        <v>215481</v>
      </c>
      <c r="H28" s="68">
        <v>215</v>
      </c>
      <c r="I28" s="68">
        <v>215266</v>
      </c>
      <c r="J28" s="69">
        <v>70817</v>
      </c>
      <c r="K28" s="69">
        <v>72</v>
      </c>
      <c r="L28" s="69">
        <v>70745</v>
      </c>
      <c r="M28" s="171">
        <f t="shared" si="2"/>
        <v>8841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282</v>
      </c>
      <c r="D29" s="68">
        <v>195645</v>
      </c>
      <c r="E29" s="68">
        <v>0</v>
      </c>
      <c r="F29" s="68">
        <v>195645</v>
      </c>
      <c r="G29" s="68">
        <v>2186945</v>
      </c>
      <c r="H29" s="68">
        <v>0</v>
      </c>
      <c r="I29" s="68">
        <v>2186945</v>
      </c>
      <c r="J29" s="69">
        <v>787211</v>
      </c>
      <c r="K29" s="69">
        <v>0</v>
      </c>
      <c r="L29" s="69">
        <v>787211</v>
      </c>
      <c r="M29" s="171">
        <f t="shared" si="2"/>
        <v>11178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224114</v>
      </c>
      <c r="E30" s="68">
        <v>0</v>
      </c>
      <c r="F30" s="68">
        <v>224114</v>
      </c>
      <c r="G30" s="68">
        <v>2584774</v>
      </c>
      <c r="H30" s="68">
        <v>0</v>
      </c>
      <c r="I30" s="68">
        <v>2584774</v>
      </c>
      <c r="J30" s="69">
        <v>861591</v>
      </c>
      <c r="K30" s="69">
        <v>0</v>
      </c>
      <c r="L30" s="69">
        <v>861591</v>
      </c>
      <c r="M30" s="171">
        <f t="shared" si="2"/>
        <v>11533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6778</v>
      </c>
      <c r="E31" s="68">
        <v>0</v>
      </c>
      <c r="F31" s="68">
        <v>6778</v>
      </c>
      <c r="G31" s="68">
        <v>19240</v>
      </c>
      <c r="H31" s="68">
        <v>0</v>
      </c>
      <c r="I31" s="68">
        <v>19240</v>
      </c>
      <c r="J31" s="69">
        <v>13468</v>
      </c>
      <c r="K31" s="69">
        <v>0</v>
      </c>
      <c r="L31" s="69">
        <v>13468</v>
      </c>
      <c r="M31" s="171">
        <f t="shared" si="2"/>
        <v>2839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174967</v>
      </c>
      <c r="E32" s="68">
        <v>0</v>
      </c>
      <c r="F32" s="68">
        <v>174967</v>
      </c>
      <c r="G32" s="68">
        <v>1061702</v>
      </c>
      <c r="H32" s="68">
        <v>0</v>
      </c>
      <c r="I32" s="68">
        <v>1061702</v>
      </c>
      <c r="J32" s="69">
        <v>353901</v>
      </c>
      <c r="K32" s="69">
        <v>0</v>
      </c>
      <c r="L32" s="69">
        <v>353901</v>
      </c>
      <c r="M32" s="171">
        <f t="shared" si="2"/>
        <v>6068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3570</v>
      </c>
      <c r="E33" s="68">
        <v>0</v>
      </c>
      <c r="F33" s="68">
        <v>3570</v>
      </c>
      <c r="G33" s="68">
        <v>5966</v>
      </c>
      <c r="H33" s="68">
        <v>0</v>
      </c>
      <c r="I33" s="68">
        <v>5966</v>
      </c>
      <c r="J33" s="69">
        <v>4176</v>
      </c>
      <c r="K33" s="69">
        <v>0</v>
      </c>
      <c r="L33" s="69">
        <v>4176</v>
      </c>
      <c r="M33" s="171" t="s">
        <v>301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4888</v>
      </c>
      <c r="E34" s="72">
        <v>627</v>
      </c>
      <c r="F34" s="72">
        <v>4261</v>
      </c>
      <c r="G34" s="72">
        <v>10612</v>
      </c>
      <c r="H34" s="72">
        <v>339</v>
      </c>
      <c r="I34" s="72">
        <v>10273</v>
      </c>
      <c r="J34" s="73">
        <v>8044</v>
      </c>
      <c r="K34" s="73">
        <v>238</v>
      </c>
      <c r="L34" s="73">
        <v>7806</v>
      </c>
      <c r="M34" s="176">
        <f>ROUND(G34*1000/D34,0)</f>
        <v>2171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3668</v>
      </c>
      <c r="D35" s="177">
        <f t="shared" ref="D35:L35" si="3">SUM(D24:D34)</f>
        <v>756333</v>
      </c>
      <c r="E35" s="177">
        <f t="shared" si="3"/>
        <v>1220</v>
      </c>
      <c r="F35" s="177">
        <f t="shared" si="3"/>
        <v>755113</v>
      </c>
      <c r="G35" s="177">
        <f t="shared" si="3"/>
        <v>7970136</v>
      </c>
      <c r="H35" s="177">
        <f t="shared" si="3"/>
        <v>740</v>
      </c>
      <c r="I35" s="177">
        <f t="shared" si="3"/>
        <v>7969396</v>
      </c>
      <c r="J35" s="177">
        <f t="shared" si="3"/>
        <v>2738586</v>
      </c>
      <c r="K35" s="177">
        <f t="shared" si="3"/>
        <v>439</v>
      </c>
      <c r="L35" s="177">
        <f t="shared" si="3"/>
        <v>2738147</v>
      </c>
      <c r="M35" s="178">
        <f>ROUND(G35*1000/D35,0)</f>
        <v>10538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246386</v>
      </c>
      <c r="D36" s="179">
        <f t="shared" ref="D36:L36" si="4">SUM(D23,D35)</f>
        <v>9735160</v>
      </c>
      <c r="E36" s="179">
        <f t="shared" si="4"/>
        <v>15716</v>
      </c>
      <c r="F36" s="179">
        <f t="shared" si="4"/>
        <v>9719444</v>
      </c>
      <c r="G36" s="179">
        <f t="shared" si="4"/>
        <v>117755653</v>
      </c>
      <c r="H36" s="179">
        <f t="shared" si="4"/>
        <v>109856</v>
      </c>
      <c r="I36" s="179">
        <f t="shared" si="4"/>
        <v>117645797</v>
      </c>
      <c r="J36" s="179">
        <f t="shared" si="4"/>
        <v>38397938</v>
      </c>
      <c r="K36" s="179">
        <f t="shared" si="4"/>
        <v>13151</v>
      </c>
      <c r="L36" s="179">
        <f t="shared" si="4"/>
        <v>38384787</v>
      </c>
      <c r="M36" s="180">
        <f>ROUND(G36*1000/D36,0)</f>
        <v>12096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260</v>
      </c>
      <c r="M3" s="10" t="s">
        <v>261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250</v>
      </c>
      <c r="D8" s="33" t="s">
        <v>251</v>
      </c>
      <c r="E8" s="33" t="s">
        <v>252</v>
      </c>
      <c r="F8" s="34" t="s">
        <v>253</v>
      </c>
      <c r="G8" s="33" t="s">
        <v>254</v>
      </c>
      <c r="H8" s="33" t="s">
        <v>255</v>
      </c>
      <c r="I8" s="34" t="s">
        <v>256</v>
      </c>
      <c r="J8" s="33" t="s">
        <v>257</v>
      </c>
      <c r="K8" s="33" t="s">
        <v>258</v>
      </c>
      <c r="L8" s="33" t="s">
        <v>259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824584</v>
      </c>
      <c r="D9" s="66">
        <v>30126201</v>
      </c>
      <c r="E9" s="66">
        <v>1805643</v>
      </c>
      <c r="F9" s="66">
        <v>28320558</v>
      </c>
      <c r="G9" s="66">
        <v>1705942</v>
      </c>
      <c r="H9" s="66">
        <v>102567</v>
      </c>
      <c r="I9" s="66">
        <v>1603375</v>
      </c>
      <c r="J9" s="67">
        <v>1705582</v>
      </c>
      <c r="K9" s="67">
        <v>102557</v>
      </c>
      <c r="L9" s="67">
        <v>1603025</v>
      </c>
      <c r="M9" s="168">
        <f>ROUND(G9*1000*1000/D9,0)</f>
        <v>56627</v>
      </c>
    </row>
    <row r="10" spans="1:13" s="5" customFormat="1" ht="23.1" customHeight="1" x14ac:dyDescent="0.2">
      <c r="A10" s="38">
        <v>2</v>
      </c>
      <c r="B10" s="39" t="s">
        <v>157</v>
      </c>
      <c r="C10" s="68">
        <v>94571</v>
      </c>
      <c r="D10" s="68">
        <v>6660439</v>
      </c>
      <c r="E10" s="68">
        <v>607126</v>
      </c>
      <c r="F10" s="68">
        <v>6053313</v>
      </c>
      <c r="G10" s="68">
        <v>377941</v>
      </c>
      <c r="H10" s="68">
        <v>34307</v>
      </c>
      <c r="I10" s="68">
        <v>343634</v>
      </c>
      <c r="J10" s="69">
        <v>377941</v>
      </c>
      <c r="K10" s="69">
        <v>34307</v>
      </c>
      <c r="L10" s="69">
        <v>343634</v>
      </c>
      <c r="M10" s="171">
        <f>ROUND(G10*1000*1000/D10,0)</f>
        <v>56744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389719</v>
      </c>
      <c r="D11" s="68">
        <v>20162565</v>
      </c>
      <c r="E11" s="68">
        <v>940301</v>
      </c>
      <c r="F11" s="68">
        <v>19222264</v>
      </c>
      <c r="G11" s="68">
        <v>1238429</v>
      </c>
      <c r="H11" s="68">
        <v>57151</v>
      </c>
      <c r="I11" s="68">
        <v>1181278</v>
      </c>
      <c r="J11" s="69">
        <v>1236915</v>
      </c>
      <c r="K11" s="69">
        <v>57150</v>
      </c>
      <c r="L11" s="69">
        <v>1179765</v>
      </c>
      <c r="M11" s="171">
        <f t="shared" ref="M11:M20" si="0">ROUND(G11*1000*1000/D11,0)</f>
        <v>61422</v>
      </c>
    </row>
    <row r="12" spans="1:13" s="5" customFormat="1" ht="23.1" customHeight="1" x14ac:dyDescent="0.2">
      <c r="A12" s="38">
        <v>4</v>
      </c>
      <c r="B12" s="39" t="s">
        <v>159</v>
      </c>
      <c r="C12" s="68">
        <v>107721</v>
      </c>
      <c r="D12" s="68">
        <v>10644866</v>
      </c>
      <c r="E12" s="68">
        <v>833839</v>
      </c>
      <c r="F12" s="68">
        <v>9811027</v>
      </c>
      <c r="G12" s="68">
        <v>577743</v>
      </c>
      <c r="H12" s="68">
        <v>40450</v>
      </c>
      <c r="I12" s="68">
        <v>537293</v>
      </c>
      <c r="J12" s="69">
        <v>577630</v>
      </c>
      <c r="K12" s="69">
        <v>40450</v>
      </c>
      <c r="L12" s="69">
        <v>537180</v>
      </c>
      <c r="M12" s="171">
        <f t="shared" si="0"/>
        <v>54274</v>
      </c>
    </row>
    <row r="13" spans="1:13" s="5" customFormat="1" ht="23.1" customHeight="1" x14ac:dyDescent="0.2">
      <c r="A13" s="38">
        <v>5</v>
      </c>
      <c r="B13" s="39" t="s">
        <v>160</v>
      </c>
      <c r="C13" s="68">
        <v>438118</v>
      </c>
      <c r="D13" s="68">
        <v>23345419</v>
      </c>
      <c r="E13" s="68">
        <v>841751</v>
      </c>
      <c r="F13" s="68">
        <v>22503668</v>
      </c>
      <c r="G13" s="68">
        <v>1403109</v>
      </c>
      <c r="H13" s="68">
        <v>48631</v>
      </c>
      <c r="I13" s="68">
        <v>1354478</v>
      </c>
      <c r="J13" s="69">
        <v>1403109</v>
      </c>
      <c r="K13" s="69">
        <v>48631</v>
      </c>
      <c r="L13" s="69">
        <v>1354478</v>
      </c>
      <c r="M13" s="171">
        <f t="shared" si="0"/>
        <v>60102</v>
      </c>
    </row>
    <row r="14" spans="1:13" s="5" customFormat="1" ht="23.1" customHeight="1" x14ac:dyDescent="0.2">
      <c r="A14" s="38">
        <v>6</v>
      </c>
      <c r="B14" s="39" t="s">
        <v>161</v>
      </c>
      <c r="C14" s="68">
        <v>509639</v>
      </c>
      <c r="D14" s="68">
        <v>15104194</v>
      </c>
      <c r="E14" s="68">
        <v>1022545</v>
      </c>
      <c r="F14" s="68">
        <v>14081649</v>
      </c>
      <c r="G14" s="68">
        <v>598431</v>
      </c>
      <c r="H14" s="68">
        <v>34339</v>
      </c>
      <c r="I14" s="68">
        <v>564092</v>
      </c>
      <c r="J14" s="69">
        <v>598277</v>
      </c>
      <c r="K14" s="69">
        <v>34339</v>
      </c>
      <c r="L14" s="69">
        <v>563938</v>
      </c>
      <c r="M14" s="171">
        <f t="shared" si="0"/>
        <v>39620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260091</v>
      </c>
      <c r="D15" s="68">
        <v>20911943</v>
      </c>
      <c r="E15" s="68">
        <v>1011138</v>
      </c>
      <c r="F15" s="68">
        <v>19900805</v>
      </c>
      <c r="G15" s="68">
        <v>1514256</v>
      </c>
      <c r="H15" s="68">
        <v>73379</v>
      </c>
      <c r="I15" s="68">
        <v>1440877</v>
      </c>
      <c r="J15" s="69">
        <v>1512510</v>
      </c>
      <c r="K15" s="69">
        <v>73324</v>
      </c>
      <c r="L15" s="69">
        <v>1439186</v>
      </c>
      <c r="M15" s="171">
        <f t="shared" si="0"/>
        <v>72411</v>
      </c>
    </row>
    <row r="16" spans="1:13" s="5" customFormat="1" ht="23.1" customHeight="1" x14ac:dyDescent="0.2">
      <c r="A16" s="38">
        <v>8</v>
      </c>
      <c r="B16" s="39" t="s">
        <v>163</v>
      </c>
      <c r="C16" s="68">
        <v>245112</v>
      </c>
      <c r="D16" s="68">
        <v>17431067</v>
      </c>
      <c r="E16" s="68">
        <v>809469</v>
      </c>
      <c r="F16" s="68">
        <v>16621598</v>
      </c>
      <c r="G16" s="68">
        <v>1219767</v>
      </c>
      <c r="H16" s="68">
        <v>55463</v>
      </c>
      <c r="I16" s="68">
        <v>1164304</v>
      </c>
      <c r="J16" s="69">
        <v>1218428</v>
      </c>
      <c r="K16" s="69">
        <v>55463</v>
      </c>
      <c r="L16" s="69">
        <v>1162965</v>
      </c>
      <c r="M16" s="171">
        <f t="shared" si="0"/>
        <v>69977</v>
      </c>
    </row>
    <row r="17" spans="1:13" s="5" customFormat="1" ht="23.1" customHeight="1" x14ac:dyDescent="0.2">
      <c r="A17" s="38">
        <v>9</v>
      </c>
      <c r="B17" s="39" t="s">
        <v>164</v>
      </c>
      <c r="C17" s="68">
        <v>134573</v>
      </c>
      <c r="D17" s="68">
        <v>12378895</v>
      </c>
      <c r="E17" s="68">
        <v>401738</v>
      </c>
      <c r="F17" s="68">
        <v>11977157</v>
      </c>
      <c r="G17" s="68">
        <v>582154</v>
      </c>
      <c r="H17" s="68">
        <v>18816</v>
      </c>
      <c r="I17" s="68">
        <v>563338</v>
      </c>
      <c r="J17" s="69">
        <v>582154</v>
      </c>
      <c r="K17" s="69">
        <v>18816</v>
      </c>
      <c r="L17" s="69">
        <v>563338</v>
      </c>
      <c r="M17" s="171">
        <f t="shared" si="0"/>
        <v>47028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1438952</v>
      </c>
      <c r="D18" s="68">
        <v>5026175</v>
      </c>
      <c r="E18" s="68">
        <v>207679</v>
      </c>
      <c r="F18" s="68">
        <v>4818496</v>
      </c>
      <c r="G18" s="68">
        <v>263947</v>
      </c>
      <c r="H18" s="68">
        <v>11870</v>
      </c>
      <c r="I18" s="68">
        <v>252077</v>
      </c>
      <c r="J18" s="69">
        <v>263011</v>
      </c>
      <c r="K18" s="69">
        <v>11245</v>
      </c>
      <c r="L18" s="69">
        <v>251766</v>
      </c>
      <c r="M18" s="171">
        <f t="shared" si="0"/>
        <v>52514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1536252</v>
      </c>
      <c r="D19" s="70">
        <v>36508484</v>
      </c>
      <c r="E19" s="70">
        <v>725709</v>
      </c>
      <c r="F19" s="70">
        <v>35782775</v>
      </c>
      <c r="G19" s="70">
        <v>1384562</v>
      </c>
      <c r="H19" s="70">
        <v>28892</v>
      </c>
      <c r="I19" s="70">
        <v>1355670</v>
      </c>
      <c r="J19" s="71">
        <v>1383718</v>
      </c>
      <c r="K19" s="71">
        <v>28892</v>
      </c>
      <c r="L19" s="71">
        <v>1354826</v>
      </c>
      <c r="M19" s="171">
        <f t="shared" si="0"/>
        <v>37924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110874</v>
      </c>
      <c r="D20" s="70">
        <v>5656417</v>
      </c>
      <c r="E20" s="70">
        <v>167895</v>
      </c>
      <c r="F20" s="70">
        <v>5488522</v>
      </c>
      <c r="G20" s="70">
        <v>342358</v>
      </c>
      <c r="H20" s="70">
        <v>10177</v>
      </c>
      <c r="I20" s="70">
        <v>332181</v>
      </c>
      <c r="J20" s="71">
        <v>342110</v>
      </c>
      <c r="K20" s="71">
        <v>10177</v>
      </c>
      <c r="L20" s="71">
        <v>331933</v>
      </c>
      <c r="M20" s="171">
        <f t="shared" si="0"/>
        <v>60526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233544</v>
      </c>
      <c r="D21" s="70">
        <v>14001104</v>
      </c>
      <c r="E21" s="70">
        <v>480431</v>
      </c>
      <c r="F21" s="70">
        <v>13520673</v>
      </c>
      <c r="G21" s="70">
        <v>677963</v>
      </c>
      <c r="H21" s="70">
        <v>23229</v>
      </c>
      <c r="I21" s="70">
        <v>654734</v>
      </c>
      <c r="J21" s="71">
        <v>676578</v>
      </c>
      <c r="K21" s="71">
        <v>23196</v>
      </c>
      <c r="L21" s="71">
        <v>653382</v>
      </c>
      <c r="M21" s="171">
        <f>ROUND(G21*1000*1000/D21,0)</f>
        <v>48422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173567</v>
      </c>
      <c r="D22" s="72">
        <v>15339386</v>
      </c>
      <c r="E22" s="72">
        <v>700295</v>
      </c>
      <c r="F22" s="72">
        <v>14639091</v>
      </c>
      <c r="G22" s="72">
        <v>1161924</v>
      </c>
      <c r="H22" s="72">
        <v>52069</v>
      </c>
      <c r="I22" s="72">
        <v>1109855</v>
      </c>
      <c r="J22" s="73">
        <v>1159490</v>
      </c>
      <c r="K22" s="73">
        <v>52014</v>
      </c>
      <c r="L22" s="73">
        <v>1107476</v>
      </c>
      <c r="M22" s="176">
        <f>ROUND(G22*1000*1000/D22,0)</f>
        <v>75748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6497317</v>
      </c>
      <c r="D23" s="177">
        <f t="shared" ref="D23:L23" si="1">SUM(D9:D22)</f>
        <v>233297155</v>
      </c>
      <c r="E23" s="177">
        <f t="shared" si="1"/>
        <v>10555559</v>
      </c>
      <c r="F23" s="177">
        <f t="shared" si="1"/>
        <v>222741596</v>
      </c>
      <c r="G23" s="177">
        <f t="shared" si="1"/>
        <v>13048526</v>
      </c>
      <c r="H23" s="177">
        <f t="shared" si="1"/>
        <v>591340</v>
      </c>
      <c r="I23" s="177">
        <f t="shared" si="1"/>
        <v>12457186</v>
      </c>
      <c r="J23" s="177">
        <f t="shared" si="1"/>
        <v>13037453</v>
      </c>
      <c r="K23" s="177">
        <f t="shared" si="1"/>
        <v>590561</v>
      </c>
      <c r="L23" s="177">
        <f t="shared" si="1"/>
        <v>12446892</v>
      </c>
      <c r="M23" s="176">
        <f>ROUND(G23*1000*1000/D23,0)</f>
        <v>55931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24404</v>
      </c>
      <c r="D24" s="66">
        <v>5831100</v>
      </c>
      <c r="E24" s="66">
        <v>378960</v>
      </c>
      <c r="F24" s="66">
        <v>5452140</v>
      </c>
      <c r="G24" s="66">
        <v>401236</v>
      </c>
      <c r="H24" s="66">
        <v>26091</v>
      </c>
      <c r="I24" s="66">
        <v>375145</v>
      </c>
      <c r="J24" s="67">
        <v>401097</v>
      </c>
      <c r="K24" s="67">
        <v>26091</v>
      </c>
      <c r="L24" s="67">
        <v>375006</v>
      </c>
      <c r="M24" s="168">
        <f>ROUND(G24*1000*1000/D24,0)</f>
        <v>68810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103122</v>
      </c>
      <c r="D25" s="68">
        <v>11485261</v>
      </c>
      <c r="E25" s="68">
        <v>552190</v>
      </c>
      <c r="F25" s="68">
        <v>10933071</v>
      </c>
      <c r="G25" s="68">
        <v>741708</v>
      </c>
      <c r="H25" s="68">
        <v>35811</v>
      </c>
      <c r="I25" s="68">
        <v>705897</v>
      </c>
      <c r="J25" s="69">
        <v>740407</v>
      </c>
      <c r="K25" s="69">
        <v>35765</v>
      </c>
      <c r="L25" s="69">
        <v>704642</v>
      </c>
      <c r="M25" s="171">
        <f>ROUND(G25*1000*1000/D25,0)</f>
        <v>64579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415341</v>
      </c>
      <c r="D26" s="68">
        <v>12838993</v>
      </c>
      <c r="E26" s="68">
        <v>612967</v>
      </c>
      <c r="F26" s="68">
        <v>12226026</v>
      </c>
      <c r="G26" s="68">
        <v>765536</v>
      </c>
      <c r="H26" s="68">
        <v>35201</v>
      </c>
      <c r="I26" s="68">
        <v>730335</v>
      </c>
      <c r="J26" s="69">
        <v>765536</v>
      </c>
      <c r="K26" s="69">
        <v>35201</v>
      </c>
      <c r="L26" s="69">
        <v>730335</v>
      </c>
      <c r="M26" s="171">
        <f t="shared" ref="M26:M33" si="2">ROUND(G26*1000*1000/D26,0)</f>
        <v>59626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42515</v>
      </c>
      <c r="D27" s="68">
        <v>7692493</v>
      </c>
      <c r="E27" s="68">
        <v>258424</v>
      </c>
      <c r="F27" s="68">
        <v>7434069</v>
      </c>
      <c r="G27" s="68">
        <v>432842</v>
      </c>
      <c r="H27" s="68">
        <v>14835</v>
      </c>
      <c r="I27" s="68">
        <v>418007</v>
      </c>
      <c r="J27" s="69">
        <v>432150</v>
      </c>
      <c r="K27" s="69">
        <v>14835</v>
      </c>
      <c r="L27" s="69">
        <v>417315</v>
      </c>
      <c r="M27" s="171">
        <f t="shared" si="2"/>
        <v>56268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220464</v>
      </c>
      <c r="D28" s="68">
        <v>6817540</v>
      </c>
      <c r="E28" s="68">
        <v>369784</v>
      </c>
      <c r="F28" s="68">
        <v>6447756</v>
      </c>
      <c r="G28" s="68">
        <v>384109</v>
      </c>
      <c r="H28" s="68">
        <v>19317</v>
      </c>
      <c r="I28" s="68">
        <v>364792</v>
      </c>
      <c r="J28" s="69">
        <v>383450</v>
      </c>
      <c r="K28" s="69">
        <v>19317</v>
      </c>
      <c r="L28" s="69">
        <v>364133</v>
      </c>
      <c r="M28" s="171">
        <f t="shared" si="2"/>
        <v>56341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39985</v>
      </c>
      <c r="D29" s="68">
        <v>10633977</v>
      </c>
      <c r="E29" s="68">
        <v>876430</v>
      </c>
      <c r="F29" s="68">
        <v>9757547</v>
      </c>
      <c r="G29" s="68">
        <v>589497</v>
      </c>
      <c r="H29" s="68">
        <v>47667</v>
      </c>
      <c r="I29" s="68">
        <v>541830</v>
      </c>
      <c r="J29" s="69">
        <v>589497</v>
      </c>
      <c r="K29" s="69">
        <v>47667</v>
      </c>
      <c r="L29" s="69">
        <v>541830</v>
      </c>
      <c r="M29" s="171">
        <f t="shared" si="2"/>
        <v>55435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1632429</v>
      </c>
      <c r="D30" s="68">
        <v>5991240</v>
      </c>
      <c r="E30" s="68">
        <v>295205</v>
      </c>
      <c r="F30" s="68">
        <v>5696035</v>
      </c>
      <c r="G30" s="68">
        <v>357401</v>
      </c>
      <c r="H30" s="68">
        <v>17732</v>
      </c>
      <c r="I30" s="68">
        <v>339669</v>
      </c>
      <c r="J30" s="69">
        <v>356618</v>
      </c>
      <c r="K30" s="69">
        <v>17732</v>
      </c>
      <c r="L30" s="69">
        <v>338886</v>
      </c>
      <c r="M30" s="171">
        <f t="shared" si="2"/>
        <v>59654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37075</v>
      </c>
      <c r="D31" s="68">
        <v>2988314</v>
      </c>
      <c r="E31" s="68">
        <v>150125</v>
      </c>
      <c r="F31" s="68">
        <v>2838189</v>
      </c>
      <c r="G31" s="68">
        <v>134232</v>
      </c>
      <c r="H31" s="68">
        <v>6980</v>
      </c>
      <c r="I31" s="68">
        <v>127252</v>
      </c>
      <c r="J31" s="69">
        <v>134182</v>
      </c>
      <c r="K31" s="69">
        <v>6980</v>
      </c>
      <c r="L31" s="69">
        <v>127202</v>
      </c>
      <c r="M31" s="171">
        <f t="shared" si="2"/>
        <v>44919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152139</v>
      </c>
      <c r="D32" s="68">
        <v>3333761</v>
      </c>
      <c r="E32" s="68">
        <v>151483</v>
      </c>
      <c r="F32" s="68">
        <v>3182278</v>
      </c>
      <c r="G32" s="68">
        <v>167799</v>
      </c>
      <c r="H32" s="68">
        <v>7532</v>
      </c>
      <c r="I32" s="68">
        <v>160267</v>
      </c>
      <c r="J32" s="69">
        <v>167620</v>
      </c>
      <c r="K32" s="69">
        <v>7529</v>
      </c>
      <c r="L32" s="69">
        <v>160091</v>
      </c>
      <c r="M32" s="171">
        <f t="shared" si="2"/>
        <v>50333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574241</v>
      </c>
      <c r="D33" s="68">
        <v>21264106</v>
      </c>
      <c r="E33" s="68">
        <v>553596</v>
      </c>
      <c r="F33" s="68">
        <v>20710510</v>
      </c>
      <c r="G33" s="68">
        <v>807953</v>
      </c>
      <c r="H33" s="68">
        <v>21470</v>
      </c>
      <c r="I33" s="68">
        <v>786483</v>
      </c>
      <c r="J33" s="69">
        <v>807373</v>
      </c>
      <c r="K33" s="69">
        <v>21470</v>
      </c>
      <c r="L33" s="69">
        <v>785903</v>
      </c>
      <c r="M33" s="171">
        <f t="shared" si="2"/>
        <v>37996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58499</v>
      </c>
      <c r="D34" s="72">
        <v>10793934</v>
      </c>
      <c r="E34" s="72">
        <v>326228</v>
      </c>
      <c r="F34" s="72">
        <v>10467706</v>
      </c>
      <c r="G34" s="72">
        <v>526085</v>
      </c>
      <c r="H34" s="72">
        <v>15545</v>
      </c>
      <c r="I34" s="72">
        <v>510540</v>
      </c>
      <c r="J34" s="73">
        <v>526083</v>
      </c>
      <c r="K34" s="73">
        <v>15545</v>
      </c>
      <c r="L34" s="73">
        <v>510538</v>
      </c>
      <c r="M34" s="176">
        <f>ROUND(G34*1000*1000/D34,0)</f>
        <v>48739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3300214</v>
      </c>
      <c r="D35" s="177">
        <f t="shared" ref="D35:L35" si="3">SUM(D24:D34)</f>
        <v>99670719</v>
      </c>
      <c r="E35" s="177">
        <f t="shared" si="3"/>
        <v>4525392</v>
      </c>
      <c r="F35" s="177">
        <f t="shared" si="3"/>
        <v>95145327</v>
      </c>
      <c r="G35" s="177">
        <f t="shared" si="3"/>
        <v>5308398</v>
      </c>
      <c r="H35" s="177">
        <f t="shared" si="3"/>
        <v>248181</v>
      </c>
      <c r="I35" s="177">
        <f t="shared" si="3"/>
        <v>5060217</v>
      </c>
      <c r="J35" s="177">
        <f t="shared" si="3"/>
        <v>5304013</v>
      </c>
      <c r="K35" s="177">
        <f t="shared" si="3"/>
        <v>248132</v>
      </c>
      <c r="L35" s="177">
        <f t="shared" si="3"/>
        <v>5055881</v>
      </c>
      <c r="M35" s="178">
        <f>ROUND(G35*1000*1000/D35,0)</f>
        <v>53259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9797531</v>
      </c>
      <c r="D36" s="179">
        <f t="shared" ref="D36:L36" si="4">SUM(D23,D35)</f>
        <v>332967874</v>
      </c>
      <c r="E36" s="179">
        <f t="shared" si="4"/>
        <v>15080951</v>
      </c>
      <c r="F36" s="179">
        <f t="shared" si="4"/>
        <v>317886923</v>
      </c>
      <c r="G36" s="179">
        <f t="shared" si="4"/>
        <v>18356924</v>
      </c>
      <c r="H36" s="179">
        <f t="shared" si="4"/>
        <v>839521</v>
      </c>
      <c r="I36" s="179">
        <f t="shared" si="4"/>
        <v>17517403</v>
      </c>
      <c r="J36" s="179">
        <f t="shared" si="4"/>
        <v>18341466</v>
      </c>
      <c r="K36" s="179">
        <f t="shared" si="4"/>
        <v>838693</v>
      </c>
      <c r="L36" s="179">
        <f t="shared" si="4"/>
        <v>17502773</v>
      </c>
      <c r="M36" s="180">
        <f>ROUND(G36*1000*1000/D36,0)</f>
        <v>55131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C3" s="54"/>
      <c r="D3" s="7" t="s">
        <v>178</v>
      </c>
      <c r="E3" s="53" t="s">
        <v>302</v>
      </c>
      <c r="M3" s="10" t="s">
        <v>261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240</v>
      </c>
      <c r="D8" s="33" t="s">
        <v>241</v>
      </c>
      <c r="E8" s="33" t="s">
        <v>242</v>
      </c>
      <c r="F8" s="34" t="s">
        <v>243</v>
      </c>
      <c r="G8" s="33" t="s">
        <v>244</v>
      </c>
      <c r="H8" s="33" t="s">
        <v>245</v>
      </c>
      <c r="I8" s="34" t="s">
        <v>246</v>
      </c>
      <c r="J8" s="33" t="s">
        <v>247</v>
      </c>
      <c r="K8" s="33" t="s">
        <v>248</v>
      </c>
      <c r="L8" s="33" t="s">
        <v>249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0</v>
      </c>
      <c r="D9" s="66">
        <v>2450</v>
      </c>
      <c r="E9" s="66">
        <v>2450</v>
      </c>
      <c r="F9" s="66">
        <v>0</v>
      </c>
      <c r="G9" s="66">
        <v>232</v>
      </c>
      <c r="H9" s="66">
        <v>232</v>
      </c>
      <c r="I9" s="66">
        <v>0</v>
      </c>
      <c r="J9" s="67">
        <v>232</v>
      </c>
      <c r="K9" s="67">
        <v>232</v>
      </c>
      <c r="L9" s="67">
        <v>0</v>
      </c>
      <c r="M9" s="168">
        <f>ROUND(G9*1000*1000/D9,0)</f>
        <v>94694</v>
      </c>
    </row>
    <row r="10" spans="1:13" s="5" customFormat="1" ht="23.1" customHeight="1" x14ac:dyDescent="0.2">
      <c r="A10" s="38">
        <v>2</v>
      </c>
      <c r="B10" s="39" t="s">
        <v>157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9">
        <v>0</v>
      </c>
      <c r="K10" s="69">
        <v>0</v>
      </c>
      <c r="L10" s="69">
        <v>0</v>
      </c>
      <c r="M10" s="171" t="s">
        <v>288</v>
      </c>
    </row>
    <row r="11" spans="1:13" s="5" customFormat="1" ht="23.1" customHeight="1" x14ac:dyDescent="0.2">
      <c r="A11" s="38">
        <v>3</v>
      </c>
      <c r="B11" s="39" t="s">
        <v>158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9">
        <v>0</v>
      </c>
      <c r="K11" s="69">
        <v>0</v>
      </c>
      <c r="L11" s="69">
        <v>0</v>
      </c>
      <c r="M11" s="171" t="s">
        <v>288</v>
      </c>
    </row>
    <row r="12" spans="1:13" s="5" customFormat="1" ht="23.1" customHeight="1" x14ac:dyDescent="0.2">
      <c r="A12" s="38">
        <v>4</v>
      </c>
      <c r="B12" s="39" t="s">
        <v>159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9">
        <v>0</v>
      </c>
      <c r="K12" s="69">
        <v>0</v>
      </c>
      <c r="L12" s="69">
        <v>0</v>
      </c>
      <c r="M12" s="171" t="s">
        <v>288</v>
      </c>
    </row>
    <row r="13" spans="1:13" s="5" customFormat="1" ht="23.1" customHeight="1" x14ac:dyDescent="0.2">
      <c r="A13" s="38">
        <v>5</v>
      </c>
      <c r="B13" s="39" t="s">
        <v>160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  <c r="K13" s="69">
        <v>0</v>
      </c>
      <c r="L13" s="69">
        <v>0</v>
      </c>
      <c r="M13" s="171" t="s">
        <v>288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9">
        <v>0</v>
      </c>
      <c r="K14" s="69">
        <v>0</v>
      </c>
      <c r="L14" s="69">
        <v>0</v>
      </c>
      <c r="M14" s="171" t="s">
        <v>288</v>
      </c>
    </row>
    <row r="15" spans="1:13" s="5" customFormat="1" ht="23.1" customHeight="1" x14ac:dyDescent="0.2">
      <c r="A15" s="38">
        <v>7</v>
      </c>
      <c r="B15" s="39" t="s">
        <v>162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9">
        <v>0</v>
      </c>
      <c r="K15" s="69">
        <v>0</v>
      </c>
      <c r="L15" s="69">
        <v>0</v>
      </c>
      <c r="M15" s="171" t="s">
        <v>288</v>
      </c>
    </row>
    <row r="16" spans="1:13" s="5" customFormat="1" ht="23.1" customHeight="1" x14ac:dyDescent="0.2">
      <c r="A16" s="38">
        <v>8</v>
      </c>
      <c r="B16" s="39" t="s">
        <v>163</v>
      </c>
      <c r="C16" s="68">
        <v>0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9">
        <v>0</v>
      </c>
      <c r="K16" s="69">
        <v>0</v>
      </c>
      <c r="L16" s="69">
        <v>0</v>
      </c>
      <c r="M16" s="171" t="s">
        <v>288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9">
        <v>0</v>
      </c>
      <c r="K17" s="69">
        <v>0</v>
      </c>
      <c r="L17" s="69">
        <v>0</v>
      </c>
      <c r="M17" s="171" t="s">
        <v>288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9">
        <v>0</v>
      </c>
      <c r="K18" s="69">
        <v>0</v>
      </c>
      <c r="L18" s="69">
        <v>0</v>
      </c>
      <c r="M18" s="171" t="s">
        <v>288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25154</v>
      </c>
      <c r="E19" s="70">
        <v>0</v>
      </c>
      <c r="F19" s="70">
        <v>25154</v>
      </c>
      <c r="G19" s="70">
        <v>1531</v>
      </c>
      <c r="H19" s="70">
        <v>0</v>
      </c>
      <c r="I19" s="70">
        <v>1531</v>
      </c>
      <c r="J19" s="71">
        <v>1531</v>
      </c>
      <c r="K19" s="71">
        <v>0</v>
      </c>
      <c r="L19" s="71">
        <v>1531</v>
      </c>
      <c r="M19" s="171">
        <f>ROUND(G19*1000*1000/D19,0)</f>
        <v>60865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4625</v>
      </c>
      <c r="E20" s="70">
        <v>0</v>
      </c>
      <c r="F20" s="70">
        <v>4625</v>
      </c>
      <c r="G20" s="70">
        <v>55</v>
      </c>
      <c r="H20" s="70">
        <v>0</v>
      </c>
      <c r="I20" s="70">
        <v>55</v>
      </c>
      <c r="J20" s="71">
        <v>55</v>
      </c>
      <c r="K20" s="71">
        <v>0</v>
      </c>
      <c r="L20" s="71">
        <v>55</v>
      </c>
      <c r="M20" s="171">
        <f t="shared" ref="M20" si="0">ROUND(G20*1000*1000/D20,0)</f>
        <v>11892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288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0</v>
      </c>
      <c r="D22" s="72">
        <v>1897</v>
      </c>
      <c r="E22" s="72">
        <v>0</v>
      </c>
      <c r="F22" s="72">
        <v>1897</v>
      </c>
      <c r="G22" s="72">
        <v>241</v>
      </c>
      <c r="H22" s="72">
        <v>0</v>
      </c>
      <c r="I22" s="72">
        <v>241</v>
      </c>
      <c r="J22" s="73">
        <v>241</v>
      </c>
      <c r="K22" s="73">
        <v>0</v>
      </c>
      <c r="L22" s="73">
        <v>241</v>
      </c>
      <c r="M22" s="176">
        <f>ROUND(G22*1000*1000/D22,0)</f>
        <v>127043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0</v>
      </c>
      <c r="D23" s="177">
        <f t="shared" ref="D23:L23" si="1">SUM(D9:D22)</f>
        <v>34126</v>
      </c>
      <c r="E23" s="177">
        <f t="shared" si="1"/>
        <v>2450</v>
      </c>
      <c r="F23" s="177">
        <f t="shared" si="1"/>
        <v>31676</v>
      </c>
      <c r="G23" s="177">
        <f t="shared" si="1"/>
        <v>2059</v>
      </c>
      <c r="H23" s="177">
        <f t="shared" si="1"/>
        <v>232</v>
      </c>
      <c r="I23" s="177">
        <f t="shared" si="1"/>
        <v>1827</v>
      </c>
      <c r="J23" s="177">
        <f t="shared" si="1"/>
        <v>2059</v>
      </c>
      <c r="K23" s="177">
        <f t="shared" si="1"/>
        <v>232</v>
      </c>
      <c r="L23" s="177">
        <f t="shared" si="1"/>
        <v>1827</v>
      </c>
      <c r="M23" s="176">
        <f>ROUND(G23*1000*1000/D23,0)</f>
        <v>60335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0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7">
        <v>0</v>
      </c>
      <c r="K24" s="67">
        <v>0</v>
      </c>
      <c r="L24" s="67">
        <v>0</v>
      </c>
      <c r="M24" s="168" t="s">
        <v>288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288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288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9">
        <v>0</v>
      </c>
      <c r="K27" s="69">
        <v>0</v>
      </c>
      <c r="L27" s="69">
        <v>0</v>
      </c>
      <c r="M27" s="171" t="s">
        <v>288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9">
        <v>0</v>
      </c>
      <c r="K28" s="69">
        <v>0</v>
      </c>
      <c r="L28" s="69">
        <v>0</v>
      </c>
      <c r="M28" s="171" t="s">
        <v>288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0</v>
      </c>
      <c r="D29" s="68">
        <v>499</v>
      </c>
      <c r="E29" s="68">
        <v>499</v>
      </c>
      <c r="F29" s="68">
        <v>0</v>
      </c>
      <c r="G29" s="68">
        <v>52</v>
      </c>
      <c r="H29" s="68">
        <v>52</v>
      </c>
      <c r="I29" s="68">
        <v>0</v>
      </c>
      <c r="J29" s="69">
        <v>52</v>
      </c>
      <c r="K29" s="69">
        <v>52</v>
      </c>
      <c r="L29" s="69">
        <v>0</v>
      </c>
      <c r="M29" s="171">
        <f t="shared" ref="M29" si="2">ROUND(G29*1000*1000/D29,0)</f>
        <v>104208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9">
        <v>0</v>
      </c>
      <c r="K30" s="69">
        <v>0</v>
      </c>
      <c r="L30" s="69">
        <v>0</v>
      </c>
      <c r="M30" s="171" t="s">
        <v>288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9">
        <v>0</v>
      </c>
      <c r="K31" s="69">
        <v>0</v>
      </c>
      <c r="L31" s="69">
        <v>0</v>
      </c>
      <c r="M31" s="171" t="s">
        <v>288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9">
        <v>0</v>
      </c>
      <c r="K32" s="69">
        <v>0</v>
      </c>
      <c r="L32" s="69">
        <v>0</v>
      </c>
      <c r="M32" s="171" t="s">
        <v>288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9">
        <v>0</v>
      </c>
      <c r="K33" s="69">
        <v>0</v>
      </c>
      <c r="L33" s="69">
        <v>0</v>
      </c>
      <c r="M33" s="171" t="s">
        <v>288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0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3">
        <v>0</v>
      </c>
      <c r="K34" s="73">
        <v>0</v>
      </c>
      <c r="L34" s="73">
        <v>0</v>
      </c>
      <c r="M34" s="176" t="s">
        <v>288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0</v>
      </c>
      <c r="D35" s="177">
        <f t="shared" ref="D35:L35" si="3">SUM(D24:D34)</f>
        <v>499</v>
      </c>
      <c r="E35" s="177">
        <f t="shared" si="3"/>
        <v>499</v>
      </c>
      <c r="F35" s="177">
        <f t="shared" si="3"/>
        <v>0</v>
      </c>
      <c r="G35" s="177">
        <f t="shared" si="3"/>
        <v>52</v>
      </c>
      <c r="H35" s="177">
        <f t="shared" si="3"/>
        <v>52</v>
      </c>
      <c r="I35" s="177">
        <f t="shared" si="3"/>
        <v>0</v>
      </c>
      <c r="J35" s="177">
        <f t="shared" si="3"/>
        <v>52</v>
      </c>
      <c r="K35" s="177">
        <f t="shared" si="3"/>
        <v>52</v>
      </c>
      <c r="L35" s="177">
        <f t="shared" si="3"/>
        <v>0</v>
      </c>
      <c r="M35" s="178">
        <f>ROUND(G35*1000*1000/D35,0)</f>
        <v>104208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0</v>
      </c>
      <c r="D36" s="179">
        <f t="shared" ref="D36:L36" si="4">SUM(D23,D35)</f>
        <v>34625</v>
      </c>
      <c r="E36" s="179">
        <f t="shared" si="4"/>
        <v>2949</v>
      </c>
      <c r="F36" s="179">
        <f t="shared" si="4"/>
        <v>31676</v>
      </c>
      <c r="G36" s="179">
        <f t="shared" si="4"/>
        <v>2111</v>
      </c>
      <c r="H36" s="179">
        <f t="shared" si="4"/>
        <v>284</v>
      </c>
      <c r="I36" s="179">
        <f t="shared" si="4"/>
        <v>1827</v>
      </c>
      <c r="J36" s="179">
        <f t="shared" si="4"/>
        <v>2111</v>
      </c>
      <c r="K36" s="179">
        <f t="shared" si="4"/>
        <v>284</v>
      </c>
      <c r="L36" s="179">
        <f t="shared" si="4"/>
        <v>1827</v>
      </c>
      <c r="M36" s="180">
        <f>ROUND(G36*1000*1000/D36,0)</f>
        <v>60968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20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112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229</v>
      </c>
      <c r="D8" s="33" t="s">
        <v>230</v>
      </c>
      <c r="E8" s="33" t="s">
        <v>231</v>
      </c>
      <c r="F8" s="34" t="s">
        <v>232</v>
      </c>
      <c r="G8" s="33" t="s">
        <v>233</v>
      </c>
      <c r="H8" s="33" t="s">
        <v>234</v>
      </c>
      <c r="I8" s="34" t="s">
        <v>235</v>
      </c>
      <c r="J8" s="33" t="s">
        <v>236</v>
      </c>
      <c r="K8" s="33" t="s">
        <v>237</v>
      </c>
      <c r="L8" s="33" t="s">
        <v>238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66">
        <v>170061</v>
      </c>
      <c r="D9" s="66">
        <v>2993636</v>
      </c>
      <c r="E9" s="66">
        <v>5488</v>
      </c>
      <c r="F9" s="66">
        <v>2988148</v>
      </c>
      <c r="G9" s="66">
        <v>80305795</v>
      </c>
      <c r="H9" s="66">
        <v>101695</v>
      </c>
      <c r="I9" s="66">
        <v>80204100</v>
      </c>
      <c r="J9" s="67">
        <v>16931444</v>
      </c>
      <c r="K9" s="67">
        <v>6799</v>
      </c>
      <c r="L9" s="67">
        <v>16924645</v>
      </c>
      <c r="M9" s="168">
        <f>ROUND(G9*1000/D9,0)</f>
        <v>26826</v>
      </c>
    </row>
    <row r="10" spans="1:13" s="5" customFormat="1" ht="23.1" customHeight="1" x14ac:dyDescent="0.2">
      <c r="A10" s="38">
        <v>2</v>
      </c>
      <c r="B10" s="39" t="s">
        <v>157</v>
      </c>
      <c r="C10" s="68">
        <v>6417</v>
      </c>
      <c r="D10" s="68">
        <v>1121868</v>
      </c>
      <c r="E10" s="68">
        <v>1569</v>
      </c>
      <c r="F10" s="68">
        <v>1120299</v>
      </c>
      <c r="G10" s="68">
        <v>14430979</v>
      </c>
      <c r="H10" s="68">
        <v>14500</v>
      </c>
      <c r="I10" s="68">
        <v>14416479</v>
      </c>
      <c r="J10" s="69">
        <v>5194453</v>
      </c>
      <c r="K10" s="69">
        <v>3895</v>
      </c>
      <c r="L10" s="69">
        <v>5190558</v>
      </c>
      <c r="M10" s="171">
        <f>ROUND(G10*1000/D10,0)</f>
        <v>12863</v>
      </c>
    </row>
    <row r="11" spans="1:13" s="5" customFormat="1" ht="23.1" customHeight="1" x14ac:dyDescent="0.2">
      <c r="A11" s="38">
        <v>3</v>
      </c>
      <c r="B11" s="39" t="s">
        <v>158</v>
      </c>
      <c r="C11" s="68">
        <v>35852</v>
      </c>
      <c r="D11" s="68">
        <v>1899536</v>
      </c>
      <c r="E11" s="68">
        <v>11043</v>
      </c>
      <c r="F11" s="68">
        <v>1888493</v>
      </c>
      <c r="G11" s="68">
        <v>10576153</v>
      </c>
      <c r="H11" s="68">
        <v>26752</v>
      </c>
      <c r="I11" s="68">
        <v>10549401</v>
      </c>
      <c r="J11" s="69">
        <v>3673675</v>
      </c>
      <c r="K11" s="69">
        <v>8739</v>
      </c>
      <c r="L11" s="69">
        <v>3664936</v>
      </c>
      <c r="M11" s="171">
        <f t="shared" ref="M11:M18" si="0">ROUND(G11*1000/D11,0)</f>
        <v>5568</v>
      </c>
    </row>
    <row r="12" spans="1:13" s="5" customFormat="1" ht="23.1" customHeight="1" x14ac:dyDescent="0.2">
      <c r="A12" s="38">
        <v>4</v>
      </c>
      <c r="B12" s="39" t="s">
        <v>159</v>
      </c>
      <c r="C12" s="68">
        <v>23091</v>
      </c>
      <c r="D12" s="68">
        <v>2017854</v>
      </c>
      <c r="E12" s="68">
        <v>4997</v>
      </c>
      <c r="F12" s="68">
        <v>2012857</v>
      </c>
      <c r="G12" s="68">
        <v>25492219</v>
      </c>
      <c r="H12" s="68">
        <v>24091</v>
      </c>
      <c r="I12" s="68">
        <v>25468128</v>
      </c>
      <c r="J12" s="69">
        <v>8680678</v>
      </c>
      <c r="K12" s="69">
        <v>4705</v>
      </c>
      <c r="L12" s="69">
        <v>8675973</v>
      </c>
      <c r="M12" s="171">
        <f t="shared" si="0"/>
        <v>12633</v>
      </c>
    </row>
    <row r="13" spans="1:13" s="5" customFormat="1" ht="23.1" customHeight="1" x14ac:dyDescent="0.2">
      <c r="A13" s="38">
        <v>5</v>
      </c>
      <c r="B13" s="39" t="s">
        <v>160</v>
      </c>
      <c r="C13" s="68">
        <v>6655</v>
      </c>
      <c r="D13" s="68">
        <v>1850252</v>
      </c>
      <c r="E13" s="68">
        <v>294</v>
      </c>
      <c r="F13" s="68">
        <v>1849958</v>
      </c>
      <c r="G13" s="68">
        <v>25550670</v>
      </c>
      <c r="H13" s="68">
        <v>1686</v>
      </c>
      <c r="I13" s="68">
        <v>25548984</v>
      </c>
      <c r="J13" s="69">
        <v>8610300</v>
      </c>
      <c r="K13" s="69">
        <v>756</v>
      </c>
      <c r="L13" s="69">
        <v>8609544</v>
      </c>
      <c r="M13" s="171">
        <f t="shared" si="0"/>
        <v>13809</v>
      </c>
    </row>
    <row r="14" spans="1:13" s="5" customFormat="1" ht="23.1" customHeight="1" x14ac:dyDescent="0.2">
      <c r="A14" s="38">
        <v>6</v>
      </c>
      <c r="B14" s="39" t="s">
        <v>161</v>
      </c>
      <c r="C14" s="68">
        <v>0</v>
      </c>
      <c r="D14" s="68">
        <v>11208</v>
      </c>
      <c r="E14" s="68">
        <v>0</v>
      </c>
      <c r="F14" s="68">
        <v>11208</v>
      </c>
      <c r="G14" s="68">
        <v>64817</v>
      </c>
      <c r="H14" s="68">
        <v>0</v>
      </c>
      <c r="I14" s="68">
        <v>64817</v>
      </c>
      <c r="J14" s="69">
        <v>45372</v>
      </c>
      <c r="K14" s="69">
        <v>0</v>
      </c>
      <c r="L14" s="69">
        <v>45372</v>
      </c>
      <c r="M14" s="171">
        <f t="shared" si="0"/>
        <v>5783</v>
      </c>
    </row>
    <row r="15" spans="1:13" s="5" customFormat="1" ht="23.1" customHeight="1" x14ac:dyDescent="0.2">
      <c r="A15" s="38">
        <v>7</v>
      </c>
      <c r="B15" s="39" t="s">
        <v>162</v>
      </c>
      <c r="C15" s="68">
        <v>24518</v>
      </c>
      <c r="D15" s="68">
        <v>2732181</v>
      </c>
      <c r="E15" s="68">
        <v>1232</v>
      </c>
      <c r="F15" s="68">
        <v>2730949</v>
      </c>
      <c r="G15" s="68">
        <v>41500070</v>
      </c>
      <c r="H15" s="68">
        <v>17115</v>
      </c>
      <c r="I15" s="68">
        <v>41482955</v>
      </c>
      <c r="J15" s="69">
        <v>12827227</v>
      </c>
      <c r="K15" s="69">
        <v>1141</v>
      </c>
      <c r="L15" s="69">
        <v>12826086</v>
      </c>
      <c r="M15" s="171">
        <f t="shared" si="0"/>
        <v>15189</v>
      </c>
    </row>
    <row r="16" spans="1:13" s="5" customFormat="1" ht="23.1" customHeight="1" x14ac:dyDescent="0.2">
      <c r="A16" s="38">
        <v>8</v>
      </c>
      <c r="B16" s="39" t="s">
        <v>163</v>
      </c>
      <c r="C16" s="68">
        <v>50827</v>
      </c>
      <c r="D16" s="68">
        <v>926659</v>
      </c>
      <c r="E16" s="68">
        <v>537</v>
      </c>
      <c r="F16" s="68">
        <v>926122</v>
      </c>
      <c r="G16" s="68">
        <v>9011767</v>
      </c>
      <c r="H16" s="68">
        <v>2914</v>
      </c>
      <c r="I16" s="68">
        <v>9008853</v>
      </c>
      <c r="J16" s="69">
        <v>3264789</v>
      </c>
      <c r="K16" s="69">
        <v>965</v>
      </c>
      <c r="L16" s="69">
        <v>3263824</v>
      </c>
      <c r="M16" s="171">
        <f t="shared" si="0"/>
        <v>9725</v>
      </c>
    </row>
    <row r="17" spans="1:13" s="5" customFormat="1" ht="23.1" customHeight="1" x14ac:dyDescent="0.2">
      <c r="A17" s="38">
        <v>9</v>
      </c>
      <c r="B17" s="39" t="s">
        <v>164</v>
      </c>
      <c r="C17" s="68">
        <v>0</v>
      </c>
      <c r="D17" s="68">
        <v>33048</v>
      </c>
      <c r="E17" s="68">
        <v>0</v>
      </c>
      <c r="F17" s="68">
        <v>33048</v>
      </c>
      <c r="G17" s="68">
        <v>107727</v>
      </c>
      <c r="H17" s="68">
        <v>0</v>
      </c>
      <c r="I17" s="68">
        <v>107727</v>
      </c>
      <c r="J17" s="69">
        <v>74673</v>
      </c>
      <c r="K17" s="69">
        <v>0</v>
      </c>
      <c r="L17" s="69">
        <v>74673</v>
      </c>
      <c r="M17" s="171">
        <f t="shared" si="0"/>
        <v>3260</v>
      </c>
    </row>
    <row r="18" spans="1:13" s="5" customFormat="1" ht="23.1" customHeight="1" x14ac:dyDescent="0.2">
      <c r="A18" s="38">
        <v>10</v>
      </c>
      <c r="B18" s="39" t="s">
        <v>165</v>
      </c>
      <c r="C18" s="68">
        <v>0</v>
      </c>
      <c r="D18" s="68">
        <v>17546</v>
      </c>
      <c r="E18" s="68">
        <v>0</v>
      </c>
      <c r="F18" s="68">
        <v>17546</v>
      </c>
      <c r="G18" s="68">
        <v>100159</v>
      </c>
      <c r="H18" s="68">
        <v>0</v>
      </c>
      <c r="I18" s="68">
        <v>100159</v>
      </c>
      <c r="J18" s="69">
        <v>70111</v>
      </c>
      <c r="K18" s="69">
        <v>0</v>
      </c>
      <c r="L18" s="69">
        <v>70111</v>
      </c>
      <c r="M18" s="171">
        <f t="shared" si="0"/>
        <v>5708</v>
      </c>
    </row>
    <row r="19" spans="1:13" s="5" customFormat="1" ht="23.1" customHeight="1" x14ac:dyDescent="0.2">
      <c r="A19" s="40">
        <v>11</v>
      </c>
      <c r="B19" s="41" t="s">
        <v>104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1">
        <v>0</v>
      </c>
      <c r="K19" s="71">
        <v>0</v>
      </c>
      <c r="L19" s="71">
        <v>0</v>
      </c>
      <c r="M19" s="171" t="s">
        <v>277</v>
      </c>
    </row>
    <row r="20" spans="1:13" s="5" customFormat="1" ht="23.1" customHeight="1" x14ac:dyDescent="0.2">
      <c r="A20" s="40">
        <v>12</v>
      </c>
      <c r="B20" s="41" t="s">
        <v>103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1">
        <v>0</v>
      </c>
      <c r="K20" s="71">
        <v>0</v>
      </c>
      <c r="L20" s="71">
        <v>0</v>
      </c>
      <c r="M20" s="171" t="s">
        <v>275</v>
      </c>
    </row>
    <row r="21" spans="1:13" s="5" customFormat="1" ht="23.1" customHeight="1" x14ac:dyDescent="0.2">
      <c r="A21" s="40">
        <v>13</v>
      </c>
      <c r="B21" s="41" t="s">
        <v>105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1">
        <v>0</v>
      </c>
      <c r="K21" s="71">
        <v>0</v>
      </c>
      <c r="L21" s="71">
        <v>0</v>
      </c>
      <c r="M21" s="171" t="s">
        <v>275</v>
      </c>
    </row>
    <row r="22" spans="1:13" s="5" customFormat="1" ht="23.1" customHeight="1" x14ac:dyDescent="0.2">
      <c r="A22" s="42">
        <v>14</v>
      </c>
      <c r="B22" s="43" t="s">
        <v>106</v>
      </c>
      <c r="C22" s="72">
        <v>21396</v>
      </c>
      <c r="D22" s="72">
        <v>687935</v>
      </c>
      <c r="E22" s="72">
        <v>17</v>
      </c>
      <c r="F22" s="72">
        <v>687918</v>
      </c>
      <c r="G22" s="72">
        <v>14899474</v>
      </c>
      <c r="H22" s="72">
        <v>233</v>
      </c>
      <c r="I22" s="72">
        <v>14899241</v>
      </c>
      <c r="J22" s="73">
        <v>4094254</v>
      </c>
      <c r="K22" s="73">
        <v>78</v>
      </c>
      <c r="L22" s="73">
        <v>4094176</v>
      </c>
      <c r="M22" s="176">
        <f>ROUND(G22*1000/D22,0)</f>
        <v>21658</v>
      </c>
    </row>
    <row r="23" spans="1:13" s="5" customFormat="1" ht="23.1" customHeight="1" x14ac:dyDescent="0.2">
      <c r="A23" s="44"/>
      <c r="B23" s="45" t="s">
        <v>134</v>
      </c>
      <c r="C23" s="177">
        <f>SUM(C9:C22)</f>
        <v>338817</v>
      </c>
      <c r="D23" s="177">
        <f t="shared" ref="D23:L23" si="1">SUM(D9:D22)</f>
        <v>14291723</v>
      </c>
      <c r="E23" s="177">
        <f t="shared" si="1"/>
        <v>25177</v>
      </c>
      <c r="F23" s="177">
        <f t="shared" si="1"/>
        <v>14266546</v>
      </c>
      <c r="G23" s="177">
        <f t="shared" si="1"/>
        <v>222039830</v>
      </c>
      <c r="H23" s="177">
        <f t="shared" si="1"/>
        <v>188986</v>
      </c>
      <c r="I23" s="177">
        <f t="shared" si="1"/>
        <v>221850844</v>
      </c>
      <c r="J23" s="177">
        <f t="shared" si="1"/>
        <v>63466976</v>
      </c>
      <c r="K23" s="177">
        <f t="shared" si="1"/>
        <v>27078</v>
      </c>
      <c r="L23" s="177">
        <f t="shared" si="1"/>
        <v>63439898</v>
      </c>
      <c r="M23" s="176">
        <f>ROUND(G23*1000/D23,0)</f>
        <v>15536</v>
      </c>
    </row>
    <row r="24" spans="1:13" s="5" customFormat="1" ht="23.1" customHeight="1" x14ac:dyDescent="0.2">
      <c r="A24" s="36">
        <v>15</v>
      </c>
      <c r="B24" s="37" t="s">
        <v>135</v>
      </c>
      <c r="C24" s="66">
        <v>918</v>
      </c>
      <c r="D24" s="66">
        <v>223395</v>
      </c>
      <c r="E24" s="66">
        <v>165</v>
      </c>
      <c r="F24" s="66">
        <v>223230</v>
      </c>
      <c r="G24" s="66">
        <v>4076625</v>
      </c>
      <c r="H24" s="66">
        <v>345</v>
      </c>
      <c r="I24" s="66">
        <v>4076280</v>
      </c>
      <c r="J24" s="67">
        <v>1395127</v>
      </c>
      <c r="K24" s="67">
        <v>241</v>
      </c>
      <c r="L24" s="67">
        <v>1394886</v>
      </c>
      <c r="M24" s="168">
        <f>ROUND(G24*1000/D24,0)</f>
        <v>18249</v>
      </c>
    </row>
    <row r="25" spans="1:13" s="5" customFormat="1" ht="23.1" customHeight="1" x14ac:dyDescent="0.2">
      <c r="A25" s="38">
        <v>16</v>
      </c>
      <c r="B25" s="39" t="s">
        <v>136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  <c r="K25" s="69">
        <v>0</v>
      </c>
      <c r="L25" s="69">
        <v>0</v>
      </c>
      <c r="M25" s="171" t="s">
        <v>275</v>
      </c>
    </row>
    <row r="26" spans="1:13" s="5" customFormat="1" ht="23.1" customHeight="1" x14ac:dyDescent="0.2">
      <c r="A26" s="38">
        <v>17</v>
      </c>
      <c r="B26" s="39" t="s">
        <v>137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9">
        <v>0</v>
      </c>
      <c r="K26" s="69">
        <v>0</v>
      </c>
      <c r="L26" s="69">
        <v>0</v>
      </c>
      <c r="M26" s="171" t="s">
        <v>275</v>
      </c>
    </row>
    <row r="27" spans="1:13" s="5" customFormat="1" ht="23.1" customHeight="1" x14ac:dyDescent="0.2">
      <c r="A27" s="38">
        <v>18</v>
      </c>
      <c r="B27" s="39" t="s">
        <v>138</v>
      </c>
      <c r="C27" s="68">
        <v>0</v>
      </c>
      <c r="D27" s="68">
        <v>11113</v>
      </c>
      <c r="E27" s="68">
        <v>2362</v>
      </c>
      <c r="F27" s="68">
        <v>8751</v>
      </c>
      <c r="G27" s="68">
        <v>4852</v>
      </c>
      <c r="H27" s="68">
        <v>735</v>
      </c>
      <c r="I27" s="68">
        <v>4117</v>
      </c>
      <c r="J27" s="69">
        <v>3235</v>
      </c>
      <c r="K27" s="69">
        <v>451</v>
      </c>
      <c r="L27" s="69">
        <v>2784</v>
      </c>
      <c r="M27" s="171">
        <f t="shared" ref="M27:M33" si="2">ROUND(G27*1000/D27,0)</f>
        <v>437</v>
      </c>
    </row>
    <row r="28" spans="1:13" s="5" customFormat="1" ht="23.1" customHeight="1" x14ac:dyDescent="0.2">
      <c r="A28" s="38">
        <v>19</v>
      </c>
      <c r="B28" s="39" t="s">
        <v>139</v>
      </c>
      <c r="C28" s="68">
        <v>12759</v>
      </c>
      <c r="D28" s="68">
        <v>55012</v>
      </c>
      <c r="E28" s="68">
        <v>0</v>
      </c>
      <c r="F28" s="68">
        <v>55012</v>
      </c>
      <c r="G28" s="68">
        <v>423940</v>
      </c>
      <c r="H28" s="68">
        <v>0</v>
      </c>
      <c r="I28" s="68">
        <v>423940</v>
      </c>
      <c r="J28" s="69">
        <v>140819</v>
      </c>
      <c r="K28" s="69">
        <v>0</v>
      </c>
      <c r="L28" s="69">
        <v>140819</v>
      </c>
      <c r="M28" s="171">
        <f t="shared" si="2"/>
        <v>7706</v>
      </c>
    </row>
    <row r="29" spans="1:13" s="5" customFormat="1" ht="23.1" customHeight="1" x14ac:dyDescent="0.2">
      <c r="A29" s="38">
        <v>20</v>
      </c>
      <c r="B29" s="39" t="s">
        <v>140</v>
      </c>
      <c r="C29" s="68">
        <v>2266</v>
      </c>
      <c r="D29" s="68">
        <v>242889</v>
      </c>
      <c r="E29" s="68">
        <v>42</v>
      </c>
      <c r="F29" s="68">
        <v>242847</v>
      </c>
      <c r="G29" s="68">
        <v>3763682</v>
      </c>
      <c r="H29" s="68">
        <v>731</v>
      </c>
      <c r="I29" s="68">
        <v>3762951</v>
      </c>
      <c r="J29" s="69">
        <v>1347710</v>
      </c>
      <c r="K29" s="69">
        <v>244</v>
      </c>
      <c r="L29" s="69">
        <v>1347466</v>
      </c>
      <c r="M29" s="171">
        <f t="shared" si="2"/>
        <v>15495</v>
      </c>
    </row>
    <row r="30" spans="1:13" s="5" customFormat="1" ht="23.1" customHeight="1" x14ac:dyDescent="0.2">
      <c r="A30" s="38">
        <v>21</v>
      </c>
      <c r="B30" s="39" t="s">
        <v>141</v>
      </c>
      <c r="C30" s="68">
        <v>773</v>
      </c>
      <c r="D30" s="68">
        <v>431688</v>
      </c>
      <c r="E30" s="68">
        <v>4</v>
      </c>
      <c r="F30" s="68">
        <v>431684</v>
      </c>
      <c r="G30" s="68">
        <v>6775175</v>
      </c>
      <c r="H30" s="68">
        <v>81</v>
      </c>
      <c r="I30" s="68">
        <v>6775094</v>
      </c>
      <c r="J30" s="69">
        <v>2048156</v>
      </c>
      <c r="K30" s="69">
        <v>22</v>
      </c>
      <c r="L30" s="69">
        <v>2048134</v>
      </c>
      <c r="M30" s="171">
        <f t="shared" si="2"/>
        <v>15695</v>
      </c>
    </row>
    <row r="31" spans="1:13" s="5" customFormat="1" ht="23.1" customHeight="1" x14ac:dyDescent="0.2">
      <c r="A31" s="38">
        <v>22</v>
      </c>
      <c r="B31" s="39" t="s">
        <v>142</v>
      </c>
      <c r="C31" s="68">
        <v>0</v>
      </c>
      <c r="D31" s="68">
        <v>2494</v>
      </c>
      <c r="E31" s="68">
        <v>0</v>
      </c>
      <c r="F31" s="68">
        <v>2494</v>
      </c>
      <c r="G31" s="68">
        <v>11126</v>
      </c>
      <c r="H31" s="68">
        <v>0</v>
      </c>
      <c r="I31" s="68">
        <v>11126</v>
      </c>
      <c r="J31" s="69">
        <v>7788</v>
      </c>
      <c r="K31" s="69">
        <v>0</v>
      </c>
      <c r="L31" s="69">
        <v>7788</v>
      </c>
      <c r="M31" s="171">
        <f t="shared" si="2"/>
        <v>4461</v>
      </c>
    </row>
    <row r="32" spans="1:13" s="5" customFormat="1" ht="23.1" customHeight="1" x14ac:dyDescent="0.2">
      <c r="A32" s="38">
        <v>23</v>
      </c>
      <c r="B32" s="39" t="s">
        <v>143</v>
      </c>
      <c r="C32" s="68">
        <v>0</v>
      </c>
      <c r="D32" s="68">
        <v>340776</v>
      </c>
      <c r="E32" s="68">
        <v>222</v>
      </c>
      <c r="F32" s="68">
        <v>340554</v>
      </c>
      <c r="G32" s="68">
        <v>2526676</v>
      </c>
      <c r="H32" s="68">
        <v>1660</v>
      </c>
      <c r="I32" s="68">
        <v>2525016</v>
      </c>
      <c r="J32" s="69">
        <v>820517</v>
      </c>
      <c r="K32" s="69">
        <v>553</v>
      </c>
      <c r="L32" s="69">
        <v>819964</v>
      </c>
      <c r="M32" s="171">
        <f t="shared" si="2"/>
        <v>7414</v>
      </c>
    </row>
    <row r="33" spans="1:13" s="5" customFormat="1" ht="23.1" customHeight="1" x14ac:dyDescent="0.2">
      <c r="A33" s="38">
        <v>24</v>
      </c>
      <c r="B33" s="39" t="s">
        <v>107</v>
      </c>
      <c r="C33" s="68">
        <v>149</v>
      </c>
      <c r="D33" s="68">
        <v>840</v>
      </c>
      <c r="E33" s="68">
        <v>0</v>
      </c>
      <c r="F33" s="68">
        <v>840</v>
      </c>
      <c r="G33" s="68">
        <v>1048</v>
      </c>
      <c r="H33" s="68">
        <v>0</v>
      </c>
      <c r="I33" s="68">
        <v>1048</v>
      </c>
      <c r="J33" s="69">
        <v>734</v>
      </c>
      <c r="K33" s="69">
        <v>0</v>
      </c>
      <c r="L33" s="69">
        <v>734</v>
      </c>
      <c r="M33" s="171">
        <f t="shared" si="2"/>
        <v>1248</v>
      </c>
    </row>
    <row r="34" spans="1:13" s="5" customFormat="1" ht="23.1" customHeight="1" x14ac:dyDescent="0.2">
      <c r="A34" s="42">
        <v>25</v>
      </c>
      <c r="B34" s="43" t="s">
        <v>108</v>
      </c>
      <c r="C34" s="72">
        <v>57</v>
      </c>
      <c r="D34" s="72">
        <v>13708</v>
      </c>
      <c r="E34" s="72">
        <v>887</v>
      </c>
      <c r="F34" s="72">
        <v>12821</v>
      </c>
      <c r="G34" s="72">
        <v>29855</v>
      </c>
      <c r="H34" s="72">
        <v>40</v>
      </c>
      <c r="I34" s="72">
        <v>29815</v>
      </c>
      <c r="J34" s="73">
        <v>21043</v>
      </c>
      <c r="K34" s="73">
        <v>28</v>
      </c>
      <c r="L34" s="73">
        <v>21015</v>
      </c>
      <c r="M34" s="176">
        <f>ROUND(G34*1000/D34,0)</f>
        <v>2178</v>
      </c>
    </row>
    <row r="35" spans="1:13" s="5" customFormat="1" ht="23.1" customHeight="1" x14ac:dyDescent="0.2">
      <c r="A35" s="47"/>
      <c r="B35" s="45" t="s">
        <v>144</v>
      </c>
      <c r="C35" s="177">
        <f>SUM(C24:C34)</f>
        <v>16922</v>
      </c>
      <c r="D35" s="177">
        <f t="shared" ref="D35:L35" si="3">SUM(D24:D34)</f>
        <v>1321915</v>
      </c>
      <c r="E35" s="177">
        <f t="shared" si="3"/>
        <v>3682</v>
      </c>
      <c r="F35" s="177">
        <f t="shared" si="3"/>
        <v>1318233</v>
      </c>
      <c r="G35" s="177">
        <f t="shared" si="3"/>
        <v>17612979</v>
      </c>
      <c r="H35" s="177">
        <f t="shared" si="3"/>
        <v>3592</v>
      </c>
      <c r="I35" s="177">
        <f t="shared" si="3"/>
        <v>17609387</v>
      </c>
      <c r="J35" s="177">
        <f t="shared" si="3"/>
        <v>5785129</v>
      </c>
      <c r="K35" s="177">
        <f t="shared" si="3"/>
        <v>1539</v>
      </c>
      <c r="L35" s="177">
        <f t="shared" si="3"/>
        <v>5783590</v>
      </c>
      <c r="M35" s="178">
        <f>ROUND(G35*1000/D35,0)</f>
        <v>13324</v>
      </c>
    </row>
    <row r="36" spans="1:13" s="5" customFormat="1" ht="23.1" customHeight="1" thickBot="1" x14ac:dyDescent="0.25">
      <c r="A36" s="48"/>
      <c r="B36" s="49" t="s">
        <v>145</v>
      </c>
      <c r="C36" s="179">
        <f>SUM(C23,C35)</f>
        <v>355739</v>
      </c>
      <c r="D36" s="179">
        <f t="shared" ref="D36:L36" si="4">SUM(D23,D35)</f>
        <v>15613638</v>
      </c>
      <c r="E36" s="179">
        <f t="shared" si="4"/>
        <v>28859</v>
      </c>
      <c r="F36" s="179">
        <f t="shared" si="4"/>
        <v>15584779</v>
      </c>
      <c r="G36" s="179">
        <f t="shared" si="4"/>
        <v>239652809</v>
      </c>
      <c r="H36" s="179">
        <f t="shared" si="4"/>
        <v>192578</v>
      </c>
      <c r="I36" s="179">
        <f t="shared" si="4"/>
        <v>239460231</v>
      </c>
      <c r="J36" s="179">
        <f t="shared" si="4"/>
        <v>69252105</v>
      </c>
      <c r="K36" s="179">
        <f t="shared" si="4"/>
        <v>28617</v>
      </c>
      <c r="L36" s="179">
        <f t="shared" si="4"/>
        <v>69223488</v>
      </c>
      <c r="M36" s="180">
        <f>ROUND(G36*1000/D36,0)</f>
        <v>15349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239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218</v>
      </c>
      <c r="D8" s="33" t="s">
        <v>219</v>
      </c>
      <c r="E8" s="33" t="s">
        <v>220</v>
      </c>
      <c r="F8" s="34" t="s">
        <v>221</v>
      </c>
      <c r="G8" s="33" t="s">
        <v>222</v>
      </c>
      <c r="H8" s="33" t="s">
        <v>223</v>
      </c>
      <c r="I8" s="34" t="s">
        <v>224</v>
      </c>
      <c r="J8" s="33" t="s">
        <v>225</v>
      </c>
      <c r="K8" s="33" t="s">
        <v>226</v>
      </c>
      <c r="L8" s="33" t="s">
        <v>227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33582203</v>
      </c>
      <c r="E9" s="66">
        <v>83985</v>
      </c>
      <c r="F9" s="66">
        <v>33498218</v>
      </c>
      <c r="G9" s="66">
        <v>1182823864</v>
      </c>
      <c r="H9" s="66">
        <v>1076052</v>
      </c>
      <c r="I9" s="66">
        <v>1181747812</v>
      </c>
      <c r="J9" s="67">
        <v>196789815</v>
      </c>
      <c r="K9" s="67">
        <v>179266</v>
      </c>
      <c r="L9" s="67">
        <v>196610549</v>
      </c>
      <c r="M9" s="168">
        <f>ROUND(G9*1000/D9,0)</f>
        <v>35222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11239307</v>
      </c>
      <c r="E10" s="68">
        <v>152657</v>
      </c>
      <c r="F10" s="68">
        <v>11086650</v>
      </c>
      <c r="G10" s="68">
        <v>199756788</v>
      </c>
      <c r="H10" s="68">
        <v>1724353</v>
      </c>
      <c r="I10" s="68">
        <v>198032435</v>
      </c>
      <c r="J10" s="69">
        <v>33281233</v>
      </c>
      <c r="K10" s="69">
        <v>287351</v>
      </c>
      <c r="L10" s="69">
        <v>32993882</v>
      </c>
      <c r="M10" s="171">
        <f>ROUND(G10*1000/D10,0)</f>
        <v>17773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11802332</v>
      </c>
      <c r="E11" s="68">
        <v>219519</v>
      </c>
      <c r="F11" s="68">
        <v>11582813</v>
      </c>
      <c r="G11" s="68">
        <v>166009551</v>
      </c>
      <c r="H11" s="68">
        <v>1970704</v>
      </c>
      <c r="I11" s="68">
        <v>164038847</v>
      </c>
      <c r="J11" s="69">
        <v>27561977</v>
      </c>
      <c r="K11" s="69">
        <v>323932</v>
      </c>
      <c r="L11" s="69">
        <v>27238045</v>
      </c>
      <c r="M11" s="171">
        <f t="shared" ref="M11:M21" si="0">ROUND(G11*1000/D11,0)</f>
        <v>14066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9154138</v>
      </c>
      <c r="E12" s="68">
        <v>221856</v>
      </c>
      <c r="F12" s="68">
        <v>8932282</v>
      </c>
      <c r="G12" s="68">
        <v>145310550</v>
      </c>
      <c r="H12" s="68">
        <v>1449626</v>
      </c>
      <c r="I12" s="68">
        <v>143860924</v>
      </c>
      <c r="J12" s="69">
        <v>24204567</v>
      </c>
      <c r="K12" s="69">
        <v>241505</v>
      </c>
      <c r="L12" s="69">
        <v>23963062</v>
      </c>
      <c r="M12" s="171">
        <f t="shared" si="0"/>
        <v>15874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6904425</v>
      </c>
      <c r="E13" s="68">
        <v>121692</v>
      </c>
      <c r="F13" s="68">
        <v>6782733</v>
      </c>
      <c r="G13" s="68">
        <v>112274855</v>
      </c>
      <c r="H13" s="68">
        <v>896068</v>
      </c>
      <c r="I13" s="68">
        <v>111378787</v>
      </c>
      <c r="J13" s="69">
        <v>18703231</v>
      </c>
      <c r="K13" s="69">
        <v>148153</v>
      </c>
      <c r="L13" s="69">
        <v>18555078</v>
      </c>
      <c r="M13" s="171">
        <f t="shared" si="0"/>
        <v>16261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6727614</v>
      </c>
      <c r="E14" s="68">
        <v>422069</v>
      </c>
      <c r="F14" s="68">
        <v>6305545</v>
      </c>
      <c r="G14" s="68">
        <v>71128257</v>
      </c>
      <c r="H14" s="68">
        <v>2795241</v>
      </c>
      <c r="I14" s="68">
        <v>68333016</v>
      </c>
      <c r="J14" s="69">
        <v>11854577</v>
      </c>
      <c r="K14" s="69">
        <v>465854</v>
      </c>
      <c r="L14" s="69">
        <v>11388723</v>
      </c>
      <c r="M14" s="171">
        <f t="shared" si="0"/>
        <v>10573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11072705</v>
      </c>
      <c r="E15" s="68">
        <v>52322</v>
      </c>
      <c r="F15" s="68">
        <v>11020383</v>
      </c>
      <c r="G15" s="68">
        <v>267298049</v>
      </c>
      <c r="H15" s="68">
        <v>663063</v>
      </c>
      <c r="I15" s="68">
        <v>266634986</v>
      </c>
      <c r="J15" s="69">
        <v>44471074</v>
      </c>
      <c r="K15" s="69">
        <v>110477</v>
      </c>
      <c r="L15" s="69">
        <v>44360597</v>
      </c>
      <c r="M15" s="171">
        <f t="shared" si="0"/>
        <v>24140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5434315</v>
      </c>
      <c r="E16" s="68">
        <v>33868</v>
      </c>
      <c r="F16" s="68">
        <v>5400447</v>
      </c>
      <c r="G16" s="68">
        <v>84073141</v>
      </c>
      <c r="H16" s="68">
        <v>287536</v>
      </c>
      <c r="I16" s="68">
        <v>83785605</v>
      </c>
      <c r="J16" s="69">
        <v>14009646</v>
      </c>
      <c r="K16" s="69">
        <v>47918</v>
      </c>
      <c r="L16" s="69">
        <v>13961728</v>
      </c>
      <c r="M16" s="171">
        <f t="shared" si="0"/>
        <v>15471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5304159</v>
      </c>
      <c r="E17" s="68">
        <v>145296</v>
      </c>
      <c r="F17" s="68">
        <v>5158863</v>
      </c>
      <c r="G17" s="68">
        <v>53625522</v>
      </c>
      <c r="H17" s="68">
        <v>845293</v>
      </c>
      <c r="I17" s="68">
        <v>52780229</v>
      </c>
      <c r="J17" s="69">
        <v>8932716</v>
      </c>
      <c r="K17" s="69">
        <v>138692</v>
      </c>
      <c r="L17" s="69">
        <v>8794024</v>
      </c>
      <c r="M17" s="171">
        <f t="shared" si="0"/>
        <v>10110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2531960</v>
      </c>
      <c r="E18" s="68">
        <v>81165</v>
      </c>
      <c r="F18" s="68">
        <v>2450795</v>
      </c>
      <c r="G18" s="68">
        <v>26756008</v>
      </c>
      <c r="H18" s="68">
        <v>515873</v>
      </c>
      <c r="I18" s="68">
        <v>26240135</v>
      </c>
      <c r="J18" s="69">
        <v>4459254</v>
      </c>
      <c r="K18" s="69">
        <v>85979</v>
      </c>
      <c r="L18" s="69">
        <v>4373275</v>
      </c>
      <c r="M18" s="171">
        <f t="shared" si="0"/>
        <v>10567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8971115</v>
      </c>
      <c r="E19" s="70">
        <v>221232</v>
      </c>
      <c r="F19" s="70">
        <v>8749883</v>
      </c>
      <c r="G19" s="70">
        <v>112756225</v>
      </c>
      <c r="H19" s="70">
        <v>1403995</v>
      </c>
      <c r="I19" s="70">
        <v>111352230</v>
      </c>
      <c r="J19" s="71">
        <v>18777852</v>
      </c>
      <c r="K19" s="71">
        <v>233983</v>
      </c>
      <c r="L19" s="71">
        <v>18543869</v>
      </c>
      <c r="M19" s="171">
        <f t="shared" si="0"/>
        <v>12569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3040538</v>
      </c>
      <c r="E20" s="70">
        <v>29012</v>
      </c>
      <c r="F20" s="70">
        <v>3011526</v>
      </c>
      <c r="G20" s="70">
        <v>39995942</v>
      </c>
      <c r="H20" s="70">
        <v>238018</v>
      </c>
      <c r="I20" s="70">
        <v>39757924</v>
      </c>
      <c r="J20" s="71">
        <v>6658315</v>
      </c>
      <c r="K20" s="71">
        <v>39567</v>
      </c>
      <c r="L20" s="71">
        <v>6618748</v>
      </c>
      <c r="M20" s="171">
        <f t="shared" si="0"/>
        <v>13154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2152601</v>
      </c>
      <c r="E21" s="70">
        <v>111596</v>
      </c>
      <c r="F21" s="70">
        <v>2041005</v>
      </c>
      <c r="G21" s="70">
        <v>15014204</v>
      </c>
      <c r="H21" s="70">
        <v>583093</v>
      </c>
      <c r="I21" s="70">
        <v>14431111</v>
      </c>
      <c r="J21" s="71">
        <v>2499264</v>
      </c>
      <c r="K21" s="71">
        <v>97168</v>
      </c>
      <c r="L21" s="71">
        <v>2402096</v>
      </c>
      <c r="M21" s="171">
        <f t="shared" si="0"/>
        <v>6975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4011431</v>
      </c>
      <c r="E22" s="72">
        <v>16669</v>
      </c>
      <c r="F22" s="72">
        <v>3994762</v>
      </c>
      <c r="G22" s="72">
        <v>111441577</v>
      </c>
      <c r="H22" s="72">
        <v>163789</v>
      </c>
      <c r="I22" s="72">
        <v>111277788</v>
      </c>
      <c r="J22" s="73">
        <v>18480057</v>
      </c>
      <c r="K22" s="73">
        <v>27298</v>
      </c>
      <c r="L22" s="73">
        <v>18452759</v>
      </c>
      <c r="M22" s="176">
        <f t="shared" ref="M22:M28" si="1">ROUND(G22*1000/D22,0)</f>
        <v>27781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121928843</v>
      </c>
      <c r="E23" s="177">
        <f t="shared" ref="E23:L23" si="2">SUM(E9:E22)</f>
        <v>1912938</v>
      </c>
      <c r="F23" s="177">
        <f t="shared" si="2"/>
        <v>120015905</v>
      </c>
      <c r="G23" s="177">
        <f t="shared" si="2"/>
        <v>2588264533</v>
      </c>
      <c r="H23" s="177">
        <f t="shared" si="2"/>
        <v>14612704</v>
      </c>
      <c r="I23" s="177">
        <f t="shared" si="2"/>
        <v>2573651829</v>
      </c>
      <c r="J23" s="177">
        <f t="shared" si="2"/>
        <v>430683578</v>
      </c>
      <c r="K23" s="177">
        <f t="shared" si="2"/>
        <v>2427143</v>
      </c>
      <c r="L23" s="177">
        <f t="shared" si="2"/>
        <v>428256435</v>
      </c>
      <c r="M23" s="176">
        <f t="shared" si="1"/>
        <v>21228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2080117</v>
      </c>
      <c r="E24" s="66">
        <v>7041</v>
      </c>
      <c r="F24" s="66">
        <v>2073076</v>
      </c>
      <c r="G24" s="66">
        <v>37664671</v>
      </c>
      <c r="H24" s="66">
        <v>70535</v>
      </c>
      <c r="I24" s="66">
        <v>37594136</v>
      </c>
      <c r="J24" s="67">
        <v>6276869</v>
      </c>
      <c r="K24" s="67">
        <v>11755</v>
      </c>
      <c r="L24" s="67">
        <v>6265114</v>
      </c>
      <c r="M24" s="168">
        <f t="shared" si="1"/>
        <v>18107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1676003</v>
      </c>
      <c r="E25" s="68">
        <v>43480</v>
      </c>
      <c r="F25" s="68">
        <v>1632523</v>
      </c>
      <c r="G25" s="68">
        <v>15801168</v>
      </c>
      <c r="H25" s="68">
        <v>339497</v>
      </c>
      <c r="I25" s="68">
        <v>15461671</v>
      </c>
      <c r="J25" s="69">
        <v>2633498</v>
      </c>
      <c r="K25" s="69">
        <v>56583</v>
      </c>
      <c r="L25" s="69">
        <v>2576915</v>
      </c>
      <c r="M25" s="171">
        <f t="shared" si="1"/>
        <v>9428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1079350</v>
      </c>
      <c r="E26" s="68">
        <v>59410</v>
      </c>
      <c r="F26" s="68">
        <v>1019940</v>
      </c>
      <c r="G26" s="68">
        <v>6413521</v>
      </c>
      <c r="H26" s="68">
        <v>297415</v>
      </c>
      <c r="I26" s="68">
        <v>6116106</v>
      </c>
      <c r="J26" s="69">
        <v>1068918</v>
      </c>
      <c r="K26" s="69">
        <v>49569</v>
      </c>
      <c r="L26" s="69">
        <v>1019349</v>
      </c>
      <c r="M26" s="171">
        <f t="shared" si="1"/>
        <v>5942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920812</v>
      </c>
      <c r="E27" s="68">
        <v>15929</v>
      </c>
      <c r="F27" s="68">
        <v>904883</v>
      </c>
      <c r="G27" s="68">
        <v>8209210</v>
      </c>
      <c r="H27" s="68">
        <v>103164</v>
      </c>
      <c r="I27" s="68">
        <v>8106046</v>
      </c>
      <c r="J27" s="69">
        <v>1366718</v>
      </c>
      <c r="K27" s="69">
        <v>16812</v>
      </c>
      <c r="L27" s="69">
        <v>1349906</v>
      </c>
      <c r="M27" s="171">
        <f t="shared" si="1"/>
        <v>8915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1066044</v>
      </c>
      <c r="E28" s="68">
        <v>18439</v>
      </c>
      <c r="F28" s="68">
        <v>1047605</v>
      </c>
      <c r="G28" s="68">
        <v>10063481</v>
      </c>
      <c r="H28" s="68">
        <v>143808</v>
      </c>
      <c r="I28" s="68">
        <v>9919673</v>
      </c>
      <c r="J28" s="69">
        <v>1676213</v>
      </c>
      <c r="K28" s="69">
        <v>23956</v>
      </c>
      <c r="L28" s="69">
        <v>1652257</v>
      </c>
      <c r="M28" s="171">
        <f t="shared" si="1"/>
        <v>9440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2852058</v>
      </c>
      <c r="E29" s="68">
        <v>15219</v>
      </c>
      <c r="F29" s="68">
        <v>2836839</v>
      </c>
      <c r="G29" s="68">
        <v>53499659</v>
      </c>
      <c r="H29" s="68">
        <v>139456</v>
      </c>
      <c r="I29" s="68">
        <v>53360203</v>
      </c>
      <c r="J29" s="69">
        <v>8915108</v>
      </c>
      <c r="K29" s="69">
        <v>23242</v>
      </c>
      <c r="L29" s="69">
        <v>8891866</v>
      </c>
      <c r="M29" s="171">
        <f t="shared" ref="M29:M36" si="3">ROUND(G29*1000/D29,0)</f>
        <v>18758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1838521</v>
      </c>
      <c r="E30" s="68">
        <v>8569</v>
      </c>
      <c r="F30" s="68">
        <v>1829952</v>
      </c>
      <c r="G30" s="68">
        <v>39657889</v>
      </c>
      <c r="H30" s="68">
        <v>120573</v>
      </c>
      <c r="I30" s="68">
        <v>39537316</v>
      </c>
      <c r="J30" s="69">
        <v>6609517</v>
      </c>
      <c r="K30" s="69">
        <v>20095</v>
      </c>
      <c r="L30" s="69">
        <v>6589422</v>
      </c>
      <c r="M30" s="171">
        <f t="shared" si="3"/>
        <v>21571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805126</v>
      </c>
      <c r="E31" s="68">
        <v>42726</v>
      </c>
      <c r="F31" s="68">
        <v>762400</v>
      </c>
      <c r="G31" s="68">
        <v>4571559</v>
      </c>
      <c r="H31" s="68">
        <v>241282</v>
      </c>
      <c r="I31" s="68">
        <v>4330277</v>
      </c>
      <c r="J31" s="69">
        <v>760936</v>
      </c>
      <c r="K31" s="69">
        <v>39701</v>
      </c>
      <c r="L31" s="69">
        <v>721235</v>
      </c>
      <c r="M31" s="171">
        <f t="shared" si="3"/>
        <v>5678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2112379</v>
      </c>
      <c r="E32" s="68">
        <v>5971</v>
      </c>
      <c r="F32" s="68">
        <v>2106408</v>
      </c>
      <c r="G32" s="68">
        <v>40906449</v>
      </c>
      <c r="H32" s="68">
        <v>56199</v>
      </c>
      <c r="I32" s="68">
        <v>40850250</v>
      </c>
      <c r="J32" s="69">
        <v>6810918</v>
      </c>
      <c r="K32" s="69">
        <v>9367</v>
      </c>
      <c r="L32" s="69">
        <v>6801551</v>
      </c>
      <c r="M32" s="171">
        <f t="shared" si="3"/>
        <v>19365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3090770</v>
      </c>
      <c r="E33" s="68">
        <v>322039</v>
      </c>
      <c r="F33" s="68">
        <v>2768731</v>
      </c>
      <c r="G33" s="68">
        <v>16295321</v>
      </c>
      <c r="H33" s="68">
        <v>1378697</v>
      </c>
      <c r="I33" s="68">
        <v>14916624</v>
      </c>
      <c r="J33" s="69">
        <v>2692692</v>
      </c>
      <c r="K33" s="69">
        <v>227283</v>
      </c>
      <c r="L33" s="69">
        <v>2465409</v>
      </c>
      <c r="M33" s="171">
        <f t="shared" si="3"/>
        <v>5272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1246075</v>
      </c>
      <c r="E34" s="72">
        <v>82262</v>
      </c>
      <c r="F34" s="72">
        <v>1163813</v>
      </c>
      <c r="G34" s="72">
        <v>6449043</v>
      </c>
      <c r="H34" s="72">
        <v>271640</v>
      </c>
      <c r="I34" s="72">
        <v>6177403</v>
      </c>
      <c r="J34" s="73">
        <v>1074370</v>
      </c>
      <c r="K34" s="73">
        <v>45268</v>
      </c>
      <c r="L34" s="73">
        <v>1029102</v>
      </c>
      <c r="M34" s="176">
        <f>ROUND(G34*1000/D34,0)</f>
        <v>5175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18767255</v>
      </c>
      <c r="E35" s="177">
        <f t="shared" ref="E35:L35" si="4">SUM(E24:E34)</f>
        <v>621085</v>
      </c>
      <c r="F35" s="177">
        <f t="shared" si="4"/>
        <v>18146170</v>
      </c>
      <c r="G35" s="177">
        <f t="shared" si="4"/>
        <v>239531971</v>
      </c>
      <c r="H35" s="177">
        <f t="shared" si="4"/>
        <v>3162266</v>
      </c>
      <c r="I35" s="177">
        <f t="shared" si="4"/>
        <v>236369705</v>
      </c>
      <c r="J35" s="177">
        <f t="shared" si="4"/>
        <v>39885757</v>
      </c>
      <c r="K35" s="177">
        <f t="shared" si="4"/>
        <v>523631</v>
      </c>
      <c r="L35" s="177">
        <f t="shared" si="4"/>
        <v>39362126</v>
      </c>
      <c r="M35" s="178">
        <f t="shared" si="3"/>
        <v>12763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140696098</v>
      </c>
      <c r="E36" s="179">
        <f t="shared" ref="E36:L36" si="5">SUM(E23,E35)</f>
        <v>2534023</v>
      </c>
      <c r="F36" s="179">
        <f t="shared" si="5"/>
        <v>138162075</v>
      </c>
      <c r="G36" s="179">
        <f t="shared" si="5"/>
        <v>2827796504</v>
      </c>
      <c r="H36" s="179">
        <f t="shared" si="5"/>
        <v>17774970</v>
      </c>
      <c r="I36" s="179">
        <f t="shared" si="5"/>
        <v>2810021534</v>
      </c>
      <c r="J36" s="179">
        <f t="shared" si="5"/>
        <v>470569335</v>
      </c>
      <c r="K36" s="179">
        <f t="shared" si="5"/>
        <v>2950774</v>
      </c>
      <c r="L36" s="179">
        <f t="shared" si="5"/>
        <v>467618561</v>
      </c>
      <c r="M36" s="180">
        <f t="shared" si="3"/>
        <v>20099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12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1" customWidth="1"/>
    <col min="14" max="16384" width="9" style="52"/>
  </cols>
  <sheetData>
    <row r="1" spans="1:13" s="51" customFormat="1" ht="23.1" customHeight="1" x14ac:dyDescent="0.15">
      <c r="A1" s="1"/>
      <c r="B1" s="1"/>
    </row>
    <row r="2" spans="1:13" s="51" customFormat="1" ht="23.1" customHeight="1" x14ac:dyDescent="0.15">
      <c r="A2" s="2"/>
      <c r="B2" s="3"/>
      <c r="C2" s="4" t="s">
        <v>381</v>
      </c>
    </row>
    <row r="3" spans="1:13" ht="23.1" customHeight="1" thickBot="1" x14ac:dyDescent="0.2">
      <c r="A3" s="6"/>
      <c r="B3" s="6"/>
      <c r="D3" s="7" t="s">
        <v>178</v>
      </c>
      <c r="E3" s="53" t="s">
        <v>228</v>
      </c>
      <c r="M3" s="10" t="s">
        <v>203</v>
      </c>
    </row>
    <row r="4" spans="1:13" s="1" customFormat="1" ht="23.1" customHeight="1" x14ac:dyDescent="0.15">
      <c r="A4" s="11"/>
      <c r="B4" s="12"/>
      <c r="C4" s="56" t="s">
        <v>149</v>
      </c>
      <c r="D4" s="14"/>
      <c r="E4" s="14"/>
      <c r="F4" s="14"/>
      <c r="G4" s="57" t="s">
        <v>150</v>
      </c>
      <c r="H4" s="14"/>
      <c r="I4" s="58"/>
      <c r="J4" s="56" t="s">
        <v>151</v>
      </c>
      <c r="K4" s="14"/>
      <c r="L4" s="76"/>
      <c r="M4" s="59"/>
    </row>
    <row r="5" spans="1:13" s="1" customFormat="1" ht="23.1" customHeight="1" x14ac:dyDescent="0.15">
      <c r="A5" s="17"/>
      <c r="B5" s="18"/>
      <c r="C5" s="60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7"/>
      <c r="K5" s="78" t="s">
        <v>30</v>
      </c>
      <c r="L5" s="26" t="s">
        <v>30</v>
      </c>
      <c r="M5" s="63"/>
    </row>
    <row r="6" spans="1:13" s="1" customFormat="1" ht="23.1" customHeight="1" x14ac:dyDescent="0.15">
      <c r="A6" s="24" t="s">
        <v>152</v>
      </c>
      <c r="B6" s="25"/>
      <c r="C6" s="62" t="s">
        <v>181</v>
      </c>
      <c r="D6" s="62" t="s">
        <v>182</v>
      </c>
      <c r="E6" s="26" t="s">
        <v>183</v>
      </c>
      <c r="F6" s="26" t="s">
        <v>184</v>
      </c>
      <c r="G6" s="26" t="s">
        <v>124</v>
      </c>
      <c r="H6" s="26" t="s">
        <v>31</v>
      </c>
      <c r="I6" s="26" t="s">
        <v>32</v>
      </c>
      <c r="J6" s="26" t="s">
        <v>185</v>
      </c>
      <c r="K6" s="26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2"/>
      <c r="D7" s="29" t="s">
        <v>186</v>
      </c>
      <c r="E7" s="29" t="s">
        <v>187</v>
      </c>
      <c r="F7" s="29" t="s">
        <v>188</v>
      </c>
      <c r="G7" s="29" t="s">
        <v>189</v>
      </c>
      <c r="H7" s="29" t="s">
        <v>190</v>
      </c>
      <c r="I7" s="29" t="s">
        <v>191</v>
      </c>
      <c r="J7" s="29" t="s">
        <v>33</v>
      </c>
      <c r="K7" s="29" t="s">
        <v>34</v>
      </c>
      <c r="L7" s="29" t="s">
        <v>35</v>
      </c>
      <c r="M7" s="30" t="s">
        <v>154</v>
      </c>
    </row>
    <row r="8" spans="1:13" s="1" customFormat="1" ht="23.1" customHeight="1" x14ac:dyDescent="0.15">
      <c r="A8" s="31"/>
      <c r="B8" s="32"/>
      <c r="C8" s="34" t="s">
        <v>303</v>
      </c>
      <c r="D8" s="33" t="s">
        <v>304</v>
      </c>
      <c r="E8" s="33" t="s">
        <v>305</v>
      </c>
      <c r="F8" s="34" t="s">
        <v>306</v>
      </c>
      <c r="G8" s="33" t="s">
        <v>307</v>
      </c>
      <c r="H8" s="33" t="s">
        <v>308</v>
      </c>
      <c r="I8" s="34" t="s">
        <v>309</v>
      </c>
      <c r="J8" s="33" t="s">
        <v>310</v>
      </c>
      <c r="K8" s="33" t="s">
        <v>311</v>
      </c>
      <c r="L8" s="33" t="s">
        <v>312</v>
      </c>
      <c r="M8" s="35"/>
    </row>
    <row r="9" spans="1:13" s="5" customFormat="1" ht="23.1" customHeight="1" x14ac:dyDescent="0.2">
      <c r="A9" s="36">
        <v>1</v>
      </c>
      <c r="B9" s="37" t="s">
        <v>156</v>
      </c>
      <c r="C9" s="101"/>
      <c r="D9" s="66">
        <v>17919906</v>
      </c>
      <c r="E9" s="66">
        <v>10988</v>
      </c>
      <c r="F9" s="66">
        <v>17908918</v>
      </c>
      <c r="G9" s="66">
        <v>392979922</v>
      </c>
      <c r="H9" s="66">
        <v>139136</v>
      </c>
      <c r="I9" s="66">
        <v>392840786</v>
      </c>
      <c r="J9" s="67">
        <v>130886718</v>
      </c>
      <c r="K9" s="67">
        <v>46373</v>
      </c>
      <c r="L9" s="67">
        <v>130840345</v>
      </c>
      <c r="M9" s="168">
        <f>ROUND(G9*1000/D9,0)</f>
        <v>21930</v>
      </c>
    </row>
    <row r="10" spans="1:13" s="5" customFormat="1" ht="23.1" customHeight="1" x14ac:dyDescent="0.2">
      <c r="A10" s="38">
        <v>2</v>
      </c>
      <c r="B10" s="39" t="s">
        <v>157</v>
      </c>
      <c r="C10" s="102"/>
      <c r="D10" s="68">
        <v>7645475</v>
      </c>
      <c r="E10" s="68">
        <v>14202</v>
      </c>
      <c r="F10" s="68">
        <v>7631273</v>
      </c>
      <c r="G10" s="68">
        <v>107019644</v>
      </c>
      <c r="H10" s="68">
        <v>103142</v>
      </c>
      <c r="I10" s="68">
        <v>106916502</v>
      </c>
      <c r="J10" s="69">
        <v>35659742</v>
      </c>
      <c r="K10" s="69">
        <v>34380</v>
      </c>
      <c r="L10" s="69">
        <v>35625362</v>
      </c>
      <c r="M10" s="171">
        <f>ROUND(G10*1000/D10,0)</f>
        <v>13998</v>
      </c>
    </row>
    <row r="11" spans="1:13" s="5" customFormat="1" ht="23.1" customHeight="1" x14ac:dyDescent="0.2">
      <c r="A11" s="38">
        <v>3</v>
      </c>
      <c r="B11" s="39" t="s">
        <v>158</v>
      </c>
      <c r="C11" s="102"/>
      <c r="D11" s="68">
        <v>15844729</v>
      </c>
      <c r="E11" s="68">
        <v>32312</v>
      </c>
      <c r="F11" s="68">
        <v>15812417</v>
      </c>
      <c r="G11" s="68">
        <v>153104215</v>
      </c>
      <c r="H11" s="68">
        <v>205198</v>
      </c>
      <c r="I11" s="68">
        <v>152899017</v>
      </c>
      <c r="J11" s="69">
        <v>50638424</v>
      </c>
      <c r="K11" s="69">
        <v>66298</v>
      </c>
      <c r="L11" s="69">
        <v>50572126</v>
      </c>
      <c r="M11" s="171">
        <f t="shared" ref="M11:M21" si="0">ROUND(G11*1000/D11,0)</f>
        <v>9663</v>
      </c>
    </row>
    <row r="12" spans="1:13" s="5" customFormat="1" ht="23.1" customHeight="1" x14ac:dyDescent="0.2">
      <c r="A12" s="38">
        <v>4</v>
      </c>
      <c r="B12" s="39" t="s">
        <v>159</v>
      </c>
      <c r="C12" s="102"/>
      <c r="D12" s="68">
        <v>8834082</v>
      </c>
      <c r="E12" s="68">
        <v>85392</v>
      </c>
      <c r="F12" s="68">
        <v>8748690</v>
      </c>
      <c r="G12" s="68">
        <v>99454285</v>
      </c>
      <c r="H12" s="68">
        <v>245718</v>
      </c>
      <c r="I12" s="68">
        <v>99208567</v>
      </c>
      <c r="J12" s="69">
        <v>33123282</v>
      </c>
      <c r="K12" s="69">
        <v>81817</v>
      </c>
      <c r="L12" s="69">
        <v>33041465</v>
      </c>
      <c r="M12" s="171">
        <f t="shared" si="0"/>
        <v>11258</v>
      </c>
    </row>
    <row r="13" spans="1:13" s="5" customFormat="1" ht="23.1" customHeight="1" x14ac:dyDescent="0.2">
      <c r="A13" s="38">
        <v>5</v>
      </c>
      <c r="B13" s="39" t="s">
        <v>160</v>
      </c>
      <c r="C13" s="102"/>
      <c r="D13" s="68">
        <v>8832473</v>
      </c>
      <c r="E13" s="68">
        <v>35455</v>
      </c>
      <c r="F13" s="68">
        <v>8797018</v>
      </c>
      <c r="G13" s="68">
        <v>88392398</v>
      </c>
      <c r="H13" s="68">
        <v>155917</v>
      </c>
      <c r="I13" s="68">
        <v>88236481</v>
      </c>
      <c r="J13" s="69">
        <v>29440746</v>
      </c>
      <c r="K13" s="69">
        <v>51579</v>
      </c>
      <c r="L13" s="69">
        <v>29389167</v>
      </c>
      <c r="M13" s="171">
        <f t="shared" si="0"/>
        <v>10008</v>
      </c>
    </row>
    <row r="14" spans="1:13" s="5" customFormat="1" ht="23.1" customHeight="1" x14ac:dyDescent="0.2">
      <c r="A14" s="38">
        <v>6</v>
      </c>
      <c r="B14" s="39" t="s">
        <v>161</v>
      </c>
      <c r="C14" s="102"/>
      <c r="D14" s="68">
        <v>7496675</v>
      </c>
      <c r="E14" s="68">
        <v>90518</v>
      </c>
      <c r="F14" s="68">
        <v>7406157</v>
      </c>
      <c r="G14" s="68">
        <v>61291949</v>
      </c>
      <c r="H14" s="68">
        <v>309908</v>
      </c>
      <c r="I14" s="68">
        <v>60982041</v>
      </c>
      <c r="J14" s="69">
        <v>20430131</v>
      </c>
      <c r="K14" s="69">
        <v>103074</v>
      </c>
      <c r="L14" s="69">
        <v>20327057</v>
      </c>
      <c r="M14" s="171">
        <f t="shared" si="0"/>
        <v>8176</v>
      </c>
    </row>
    <row r="15" spans="1:13" s="5" customFormat="1" ht="23.1" customHeight="1" x14ac:dyDescent="0.2">
      <c r="A15" s="38">
        <v>7</v>
      </c>
      <c r="B15" s="39" t="s">
        <v>162</v>
      </c>
      <c r="C15" s="102"/>
      <c r="D15" s="68">
        <v>8902226</v>
      </c>
      <c r="E15" s="68">
        <v>4019</v>
      </c>
      <c r="F15" s="68">
        <v>8898207</v>
      </c>
      <c r="G15" s="68">
        <v>136275049</v>
      </c>
      <c r="H15" s="68">
        <v>53273</v>
      </c>
      <c r="I15" s="68">
        <v>136221776</v>
      </c>
      <c r="J15" s="69">
        <v>45361362</v>
      </c>
      <c r="K15" s="69">
        <v>17752</v>
      </c>
      <c r="L15" s="69">
        <v>45343610</v>
      </c>
      <c r="M15" s="171">
        <f t="shared" si="0"/>
        <v>15308</v>
      </c>
    </row>
    <row r="16" spans="1:13" s="5" customFormat="1" ht="23.1" customHeight="1" x14ac:dyDescent="0.2">
      <c r="A16" s="38">
        <v>8</v>
      </c>
      <c r="B16" s="39" t="s">
        <v>163</v>
      </c>
      <c r="C16" s="102"/>
      <c r="D16" s="68">
        <v>9332591</v>
      </c>
      <c r="E16" s="68">
        <v>11838</v>
      </c>
      <c r="F16" s="68">
        <v>9320753</v>
      </c>
      <c r="G16" s="68">
        <v>85892384</v>
      </c>
      <c r="H16" s="68">
        <v>86878</v>
      </c>
      <c r="I16" s="68">
        <v>85805506</v>
      </c>
      <c r="J16" s="69">
        <v>28625897</v>
      </c>
      <c r="K16" s="69">
        <v>28959</v>
      </c>
      <c r="L16" s="69">
        <v>28596938</v>
      </c>
      <c r="M16" s="171">
        <f t="shared" si="0"/>
        <v>9203</v>
      </c>
    </row>
    <row r="17" spans="1:13" s="5" customFormat="1" ht="23.1" customHeight="1" x14ac:dyDescent="0.2">
      <c r="A17" s="38">
        <v>9</v>
      </c>
      <c r="B17" s="39" t="s">
        <v>164</v>
      </c>
      <c r="C17" s="102"/>
      <c r="D17" s="68">
        <v>9549305</v>
      </c>
      <c r="E17" s="68">
        <v>63684</v>
      </c>
      <c r="F17" s="68">
        <v>9485621</v>
      </c>
      <c r="G17" s="68">
        <v>59605073</v>
      </c>
      <c r="H17" s="68">
        <v>210225</v>
      </c>
      <c r="I17" s="68">
        <v>59394848</v>
      </c>
      <c r="J17" s="69">
        <v>19862284</v>
      </c>
      <c r="K17" s="69">
        <v>69657</v>
      </c>
      <c r="L17" s="69">
        <v>19792627</v>
      </c>
      <c r="M17" s="171">
        <f t="shared" si="0"/>
        <v>6242</v>
      </c>
    </row>
    <row r="18" spans="1:13" s="5" customFormat="1" ht="23.1" customHeight="1" x14ac:dyDescent="0.2">
      <c r="A18" s="38">
        <v>10</v>
      </c>
      <c r="B18" s="39" t="s">
        <v>165</v>
      </c>
      <c r="C18" s="102"/>
      <c r="D18" s="68">
        <v>3641679</v>
      </c>
      <c r="E18" s="68">
        <v>15782</v>
      </c>
      <c r="F18" s="68">
        <v>3625897</v>
      </c>
      <c r="G18" s="68">
        <v>27078699</v>
      </c>
      <c r="H18" s="68">
        <v>70128</v>
      </c>
      <c r="I18" s="68">
        <v>27008571</v>
      </c>
      <c r="J18" s="69">
        <v>9025384</v>
      </c>
      <c r="K18" s="69">
        <v>23376</v>
      </c>
      <c r="L18" s="69">
        <v>9002008</v>
      </c>
      <c r="M18" s="171">
        <f t="shared" si="0"/>
        <v>7436</v>
      </c>
    </row>
    <row r="19" spans="1:13" s="5" customFormat="1" ht="23.1" customHeight="1" x14ac:dyDescent="0.2">
      <c r="A19" s="40">
        <v>11</v>
      </c>
      <c r="B19" s="41" t="s">
        <v>104</v>
      </c>
      <c r="C19" s="103"/>
      <c r="D19" s="70">
        <v>10637637</v>
      </c>
      <c r="E19" s="70">
        <v>46495</v>
      </c>
      <c r="F19" s="70">
        <v>10591142</v>
      </c>
      <c r="G19" s="70">
        <v>105119662</v>
      </c>
      <c r="H19" s="70">
        <v>228846</v>
      </c>
      <c r="I19" s="70">
        <v>104890816</v>
      </c>
      <c r="J19" s="71">
        <v>35014234</v>
      </c>
      <c r="K19" s="71">
        <v>76269</v>
      </c>
      <c r="L19" s="71">
        <v>34937965</v>
      </c>
      <c r="M19" s="171">
        <f t="shared" si="0"/>
        <v>9882</v>
      </c>
    </row>
    <row r="20" spans="1:13" s="5" customFormat="1" ht="23.1" customHeight="1" x14ac:dyDescent="0.2">
      <c r="A20" s="40">
        <v>12</v>
      </c>
      <c r="B20" s="41" t="s">
        <v>103</v>
      </c>
      <c r="C20" s="103"/>
      <c r="D20" s="70">
        <v>4609651</v>
      </c>
      <c r="E20" s="70">
        <v>7650</v>
      </c>
      <c r="F20" s="70">
        <v>4602001</v>
      </c>
      <c r="G20" s="70">
        <v>42366836</v>
      </c>
      <c r="H20" s="70">
        <v>44969</v>
      </c>
      <c r="I20" s="70">
        <v>42321867</v>
      </c>
      <c r="J20" s="71">
        <v>14109417</v>
      </c>
      <c r="K20" s="71">
        <v>14980</v>
      </c>
      <c r="L20" s="71">
        <v>14094437</v>
      </c>
      <c r="M20" s="171">
        <f t="shared" si="0"/>
        <v>9191</v>
      </c>
    </row>
    <row r="21" spans="1:13" s="5" customFormat="1" ht="23.1" customHeight="1" x14ac:dyDescent="0.2">
      <c r="A21" s="40">
        <v>13</v>
      </c>
      <c r="B21" s="41" t="s">
        <v>105</v>
      </c>
      <c r="C21" s="103"/>
      <c r="D21" s="70">
        <v>4825114</v>
      </c>
      <c r="E21" s="70">
        <v>42227</v>
      </c>
      <c r="F21" s="70">
        <v>4782887</v>
      </c>
      <c r="G21" s="70">
        <v>24246685</v>
      </c>
      <c r="H21" s="70">
        <v>150497</v>
      </c>
      <c r="I21" s="70">
        <v>24096188</v>
      </c>
      <c r="J21" s="71">
        <v>8073186</v>
      </c>
      <c r="K21" s="71">
        <v>50149</v>
      </c>
      <c r="L21" s="71">
        <v>8023037</v>
      </c>
      <c r="M21" s="171">
        <f t="shared" si="0"/>
        <v>5025</v>
      </c>
    </row>
    <row r="22" spans="1:13" s="5" customFormat="1" ht="23.1" customHeight="1" x14ac:dyDescent="0.2">
      <c r="A22" s="42">
        <v>14</v>
      </c>
      <c r="B22" s="43" t="s">
        <v>106</v>
      </c>
      <c r="C22" s="104"/>
      <c r="D22" s="72">
        <v>4964344</v>
      </c>
      <c r="E22" s="72">
        <v>3108</v>
      </c>
      <c r="F22" s="72">
        <v>4961236</v>
      </c>
      <c r="G22" s="72">
        <v>68529665</v>
      </c>
      <c r="H22" s="72">
        <v>34339</v>
      </c>
      <c r="I22" s="72">
        <v>68495326</v>
      </c>
      <c r="J22" s="73">
        <v>22802904</v>
      </c>
      <c r="K22" s="73">
        <v>11425</v>
      </c>
      <c r="L22" s="73">
        <v>22791479</v>
      </c>
      <c r="M22" s="176">
        <f t="shared" ref="M22:M28" si="1">ROUND(G22*1000/D22,0)</f>
        <v>13804</v>
      </c>
    </row>
    <row r="23" spans="1:13" s="5" customFormat="1" ht="23.1" customHeight="1" x14ac:dyDescent="0.2">
      <c r="A23" s="44"/>
      <c r="B23" s="45" t="s">
        <v>134</v>
      </c>
      <c r="C23" s="105"/>
      <c r="D23" s="177">
        <f>SUM(D9:D22)</f>
        <v>123035887</v>
      </c>
      <c r="E23" s="177">
        <f t="shared" ref="E23:L23" si="2">SUM(E9:E22)</f>
        <v>463670</v>
      </c>
      <c r="F23" s="177">
        <f t="shared" si="2"/>
        <v>122572217</v>
      </c>
      <c r="G23" s="177">
        <f t="shared" si="2"/>
        <v>1451356466</v>
      </c>
      <c r="H23" s="177">
        <f t="shared" si="2"/>
        <v>2038174</v>
      </c>
      <c r="I23" s="177">
        <f t="shared" si="2"/>
        <v>1449318292</v>
      </c>
      <c r="J23" s="177">
        <f t="shared" si="2"/>
        <v>483053711</v>
      </c>
      <c r="K23" s="177">
        <f t="shared" si="2"/>
        <v>676088</v>
      </c>
      <c r="L23" s="177">
        <f t="shared" si="2"/>
        <v>482377623</v>
      </c>
      <c r="M23" s="176">
        <f t="shared" si="1"/>
        <v>11796</v>
      </c>
    </row>
    <row r="24" spans="1:13" s="5" customFormat="1" ht="23.1" customHeight="1" x14ac:dyDescent="0.2">
      <c r="A24" s="36">
        <v>15</v>
      </c>
      <c r="B24" s="37" t="s">
        <v>135</v>
      </c>
      <c r="C24" s="101"/>
      <c r="D24" s="66">
        <v>2841487</v>
      </c>
      <c r="E24" s="66">
        <v>1360</v>
      </c>
      <c r="F24" s="66">
        <v>2840127</v>
      </c>
      <c r="G24" s="66">
        <v>32587371</v>
      </c>
      <c r="H24" s="66">
        <v>12570</v>
      </c>
      <c r="I24" s="66">
        <v>32574801</v>
      </c>
      <c r="J24" s="67">
        <v>10862336</v>
      </c>
      <c r="K24" s="67">
        <v>4190</v>
      </c>
      <c r="L24" s="67">
        <v>10858146</v>
      </c>
      <c r="M24" s="168">
        <f t="shared" si="1"/>
        <v>11468</v>
      </c>
    </row>
    <row r="25" spans="1:13" s="5" customFormat="1" ht="23.1" customHeight="1" x14ac:dyDescent="0.2">
      <c r="A25" s="38">
        <v>16</v>
      </c>
      <c r="B25" s="39" t="s">
        <v>136</v>
      </c>
      <c r="C25" s="102"/>
      <c r="D25" s="68">
        <v>3392016</v>
      </c>
      <c r="E25" s="68">
        <v>5120</v>
      </c>
      <c r="F25" s="68">
        <v>3386896</v>
      </c>
      <c r="G25" s="68">
        <v>28349471</v>
      </c>
      <c r="H25" s="68">
        <v>34295</v>
      </c>
      <c r="I25" s="68">
        <v>28315176</v>
      </c>
      <c r="J25" s="69">
        <v>9449808</v>
      </c>
      <c r="K25" s="69">
        <v>11431</v>
      </c>
      <c r="L25" s="69">
        <v>9438377</v>
      </c>
      <c r="M25" s="171">
        <f t="shared" si="1"/>
        <v>8358</v>
      </c>
    </row>
    <row r="26" spans="1:13" s="5" customFormat="1" ht="23.1" customHeight="1" x14ac:dyDescent="0.2">
      <c r="A26" s="38">
        <v>17</v>
      </c>
      <c r="B26" s="39" t="s">
        <v>137</v>
      </c>
      <c r="C26" s="102"/>
      <c r="D26" s="68">
        <v>1920913</v>
      </c>
      <c r="E26" s="68">
        <v>20333</v>
      </c>
      <c r="F26" s="68">
        <v>1900580</v>
      </c>
      <c r="G26" s="68">
        <v>8927725</v>
      </c>
      <c r="H26" s="68">
        <v>69737</v>
      </c>
      <c r="I26" s="68">
        <v>8857988</v>
      </c>
      <c r="J26" s="69">
        <v>2975908</v>
      </c>
      <c r="K26" s="69">
        <v>23246</v>
      </c>
      <c r="L26" s="69">
        <v>2952662</v>
      </c>
      <c r="M26" s="171">
        <f t="shared" si="1"/>
        <v>4648</v>
      </c>
    </row>
    <row r="27" spans="1:13" s="5" customFormat="1" ht="23.1" customHeight="1" x14ac:dyDescent="0.2">
      <c r="A27" s="38">
        <v>18</v>
      </c>
      <c r="B27" s="39" t="s">
        <v>138</v>
      </c>
      <c r="C27" s="102"/>
      <c r="D27" s="68">
        <v>1827867</v>
      </c>
      <c r="E27" s="68">
        <v>4861</v>
      </c>
      <c r="F27" s="68">
        <v>1823006</v>
      </c>
      <c r="G27" s="68">
        <v>13760143</v>
      </c>
      <c r="H27" s="68">
        <v>23259</v>
      </c>
      <c r="I27" s="68">
        <v>13736884</v>
      </c>
      <c r="J27" s="69">
        <v>4584396</v>
      </c>
      <c r="K27" s="69">
        <v>7621</v>
      </c>
      <c r="L27" s="69">
        <v>4576775</v>
      </c>
      <c r="M27" s="171">
        <f t="shared" si="1"/>
        <v>7528</v>
      </c>
    </row>
    <row r="28" spans="1:13" s="5" customFormat="1" ht="23.1" customHeight="1" x14ac:dyDescent="0.2">
      <c r="A28" s="38">
        <v>19</v>
      </c>
      <c r="B28" s="39" t="s">
        <v>139</v>
      </c>
      <c r="C28" s="102"/>
      <c r="D28" s="68">
        <v>2972449</v>
      </c>
      <c r="E28" s="68">
        <v>2151</v>
      </c>
      <c r="F28" s="68">
        <v>2970298</v>
      </c>
      <c r="G28" s="68">
        <v>22622954</v>
      </c>
      <c r="H28" s="68">
        <v>13679</v>
      </c>
      <c r="I28" s="68">
        <v>22609275</v>
      </c>
      <c r="J28" s="69">
        <v>7536849</v>
      </c>
      <c r="K28" s="69">
        <v>4560</v>
      </c>
      <c r="L28" s="69">
        <v>7532289</v>
      </c>
      <c r="M28" s="171">
        <f t="shared" si="1"/>
        <v>7611</v>
      </c>
    </row>
    <row r="29" spans="1:13" s="5" customFormat="1" ht="23.1" customHeight="1" x14ac:dyDescent="0.2">
      <c r="A29" s="38">
        <v>20</v>
      </c>
      <c r="B29" s="39" t="s">
        <v>140</v>
      </c>
      <c r="C29" s="102"/>
      <c r="D29" s="68">
        <v>3710647</v>
      </c>
      <c r="E29" s="68">
        <v>2931</v>
      </c>
      <c r="F29" s="68">
        <v>3707716</v>
      </c>
      <c r="G29" s="68">
        <v>43153306</v>
      </c>
      <c r="H29" s="68">
        <v>27362</v>
      </c>
      <c r="I29" s="68">
        <v>43125944</v>
      </c>
      <c r="J29" s="69">
        <v>14383103</v>
      </c>
      <c r="K29" s="69">
        <v>9121</v>
      </c>
      <c r="L29" s="69">
        <v>14373982</v>
      </c>
      <c r="M29" s="171">
        <f t="shared" ref="M29:M35" si="3">ROUND(G29*1000/D29,0)</f>
        <v>11630</v>
      </c>
    </row>
    <row r="30" spans="1:13" s="5" customFormat="1" ht="23.1" customHeight="1" x14ac:dyDescent="0.2">
      <c r="A30" s="38">
        <v>21</v>
      </c>
      <c r="B30" s="39" t="s">
        <v>141</v>
      </c>
      <c r="C30" s="102"/>
      <c r="D30" s="68">
        <v>1559106</v>
      </c>
      <c r="E30" s="68">
        <v>722</v>
      </c>
      <c r="F30" s="68">
        <v>1558384</v>
      </c>
      <c r="G30" s="68">
        <v>22042229</v>
      </c>
      <c r="H30" s="68">
        <v>11605</v>
      </c>
      <c r="I30" s="68">
        <v>22030624</v>
      </c>
      <c r="J30" s="69">
        <v>7347406</v>
      </c>
      <c r="K30" s="69">
        <v>3868</v>
      </c>
      <c r="L30" s="69">
        <v>7343538</v>
      </c>
      <c r="M30" s="171">
        <f t="shared" si="3"/>
        <v>14138</v>
      </c>
    </row>
    <row r="31" spans="1:13" s="5" customFormat="1" ht="23.1" customHeight="1" x14ac:dyDescent="0.2">
      <c r="A31" s="38">
        <v>22</v>
      </c>
      <c r="B31" s="39" t="s">
        <v>142</v>
      </c>
      <c r="C31" s="102"/>
      <c r="D31" s="68">
        <v>2409638</v>
      </c>
      <c r="E31" s="68">
        <v>9653</v>
      </c>
      <c r="F31" s="68">
        <v>2399985</v>
      </c>
      <c r="G31" s="68">
        <v>12186088</v>
      </c>
      <c r="H31" s="68">
        <v>45580</v>
      </c>
      <c r="I31" s="68">
        <v>12140508</v>
      </c>
      <c r="J31" s="69">
        <v>4060439</v>
      </c>
      <c r="K31" s="69">
        <v>14914</v>
      </c>
      <c r="L31" s="69">
        <v>4045525</v>
      </c>
      <c r="M31" s="171">
        <f t="shared" si="3"/>
        <v>5057</v>
      </c>
    </row>
    <row r="32" spans="1:13" s="5" customFormat="1" ht="23.1" customHeight="1" x14ac:dyDescent="0.2">
      <c r="A32" s="38">
        <v>23</v>
      </c>
      <c r="B32" s="39" t="s">
        <v>143</v>
      </c>
      <c r="C32" s="102"/>
      <c r="D32" s="68">
        <v>3522287</v>
      </c>
      <c r="E32" s="68">
        <v>1779</v>
      </c>
      <c r="F32" s="68">
        <v>3520508</v>
      </c>
      <c r="G32" s="68">
        <v>34170374</v>
      </c>
      <c r="H32" s="68">
        <v>15349</v>
      </c>
      <c r="I32" s="68">
        <v>34155025</v>
      </c>
      <c r="J32" s="69">
        <v>11389658</v>
      </c>
      <c r="K32" s="69">
        <v>5116</v>
      </c>
      <c r="L32" s="69">
        <v>11384542</v>
      </c>
      <c r="M32" s="171">
        <f t="shared" si="3"/>
        <v>9701</v>
      </c>
    </row>
    <row r="33" spans="1:13" s="5" customFormat="1" ht="23.1" customHeight="1" x14ac:dyDescent="0.2">
      <c r="A33" s="38">
        <v>24</v>
      </c>
      <c r="B33" s="39" t="s">
        <v>107</v>
      </c>
      <c r="C33" s="102"/>
      <c r="D33" s="68">
        <v>6539132</v>
      </c>
      <c r="E33" s="68">
        <v>108805</v>
      </c>
      <c r="F33" s="68">
        <v>6430327</v>
      </c>
      <c r="G33" s="68">
        <v>33104835</v>
      </c>
      <c r="H33" s="68">
        <v>397799</v>
      </c>
      <c r="I33" s="68">
        <v>32707036</v>
      </c>
      <c r="J33" s="69">
        <v>10934520</v>
      </c>
      <c r="K33" s="69">
        <v>131991</v>
      </c>
      <c r="L33" s="69">
        <v>10802529</v>
      </c>
      <c r="M33" s="171">
        <f t="shared" si="3"/>
        <v>5063</v>
      </c>
    </row>
    <row r="34" spans="1:13" s="5" customFormat="1" ht="23.1" customHeight="1" x14ac:dyDescent="0.2">
      <c r="A34" s="42">
        <v>25</v>
      </c>
      <c r="B34" s="43" t="s">
        <v>108</v>
      </c>
      <c r="C34" s="103"/>
      <c r="D34" s="72">
        <v>3140499</v>
      </c>
      <c r="E34" s="72">
        <v>72266</v>
      </c>
      <c r="F34" s="72">
        <v>3068233</v>
      </c>
      <c r="G34" s="72">
        <v>12779561</v>
      </c>
      <c r="H34" s="72">
        <v>136073</v>
      </c>
      <c r="I34" s="72">
        <v>12643488</v>
      </c>
      <c r="J34" s="73">
        <v>4256975</v>
      </c>
      <c r="K34" s="73">
        <v>45321</v>
      </c>
      <c r="L34" s="73">
        <v>4211654</v>
      </c>
      <c r="M34" s="176">
        <f t="shared" si="3"/>
        <v>4069</v>
      </c>
    </row>
    <row r="35" spans="1:13" s="5" customFormat="1" ht="23.1" customHeight="1" x14ac:dyDescent="0.2">
      <c r="A35" s="47"/>
      <c r="B35" s="45" t="s">
        <v>144</v>
      </c>
      <c r="C35" s="140"/>
      <c r="D35" s="177">
        <f>SUM(D24:D34)</f>
        <v>33836041</v>
      </c>
      <c r="E35" s="177">
        <f t="shared" ref="E35:L35" si="4">SUM(E24:E34)</f>
        <v>229981</v>
      </c>
      <c r="F35" s="177">
        <f t="shared" si="4"/>
        <v>33606060</v>
      </c>
      <c r="G35" s="177">
        <f t="shared" si="4"/>
        <v>263684057</v>
      </c>
      <c r="H35" s="177">
        <f t="shared" si="4"/>
        <v>787308</v>
      </c>
      <c r="I35" s="177">
        <f t="shared" si="4"/>
        <v>262896749</v>
      </c>
      <c r="J35" s="177">
        <f t="shared" si="4"/>
        <v>87781398</v>
      </c>
      <c r="K35" s="177">
        <f t="shared" si="4"/>
        <v>261379</v>
      </c>
      <c r="L35" s="177">
        <f t="shared" si="4"/>
        <v>87520019</v>
      </c>
      <c r="M35" s="178">
        <f t="shared" si="3"/>
        <v>7793</v>
      </c>
    </row>
    <row r="36" spans="1:13" s="5" customFormat="1" ht="23.1" customHeight="1" thickBot="1" x14ac:dyDescent="0.25">
      <c r="A36" s="48"/>
      <c r="B36" s="49" t="s">
        <v>145</v>
      </c>
      <c r="C36" s="143"/>
      <c r="D36" s="179">
        <f>SUM(D23,D35)</f>
        <v>156871928</v>
      </c>
      <c r="E36" s="179">
        <f t="shared" ref="E36:L36" si="5">SUM(E23,E35)</f>
        <v>693651</v>
      </c>
      <c r="F36" s="179">
        <f t="shared" si="5"/>
        <v>156178277</v>
      </c>
      <c r="G36" s="179">
        <f t="shared" si="5"/>
        <v>1715040523</v>
      </c>
      <c r="H36" s="179">
        <f t="shared" si="5"/>
        <v>2825482</v>
      </c>
      <c r="I36" s="179">
        <f t="shared" si="5"/>
        <v>1712215041</v>
      </c>
      <c r="J36" s="179">
        <f t="shared" si="5"/>
        <v>570835109</v>
      </c>
      <c r="K36" s="179">
        <f t="shared" si="5"/>
        <v>937467</v>
      </c>
      <c r="L36" s="179">
        <f t="shared" si="5"/>
        <v>569897642</v>
      </c>
      <c r="M36" s="180">
        <f>ROUND(G36*1000/D36,0)</f>
        <v>10933</v>
      </c>
    </row>
    <row r="37" spans="1:13" s="51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17</vt:i4>
      </vt:variant>
    </vt:vector>
  </HeadingPairs>
  <TitlesOfParts>
    <vt:vector size="38" baseType="lpstr">
      <vt:lpstr>第１９表</vt:lpstr>
      <vt:lpstr>第２０表①（一般田）</vt:lpstr>
      <vt:lpstr>第２０表②（勧告遊休田）</vt:lpstr>
      <vt:lpstr>第２０表③（介在田）</vt:lpstr>
      <vt:lpstr>第２０表④（一般畑）</vt:lpstr>
      <vt:lpstr>第２０表⑤（勧告遊休畑）</vt:lpstr>
      <vt:lpstr>第２０表⑥（介在畑）</vt:lpstr>
      <vt:lpstr>第２０表⑦（小住宅）</vt:lpstr>
      <vt:lpstr>第２０表⑧（一般住宅）</vt:lpstr>
      <vt:lpstr>第２０表⑨（非住宅）</vt:lpstr>
      <vt:lpstr>第２０表⑩（宅地）</vt:lpstr>
      <vt:lpstr>第２０表⑫（鉱泉）</vt:lpstr>
      <vt:lpstr>第２０表⑬（池沼）</vt:lpstr>
      <vt:lpstr>第２０表⑭（一般山林）</vt:lpstr>
      <vt:lpstr>第２０表⑮（介在山林）</vt:lpstr>
      <vt:lpstr>第２０表⑯（牧場）</vt:lpstr>
      <vt:lpstr>第２０表⑰（原野）</vt:lpstr>
      <vt:lpstr>第２０表㉖（雑種地）</vt:lpstr>
      <vt:lpstr>第２０表㉗（その他）</vt:lpstr>
      <vt:lpstr>第２０表㉘（合計）</vt:lpstr>
      <vt:lpstr>第２１表（土地）</vt:lpstr>
      <vt:lpstr>第１９表!Print_Area</vt:lpstr>
      <vt:lpstr>'第２０表①（一般田）'!Print_Area</vt:lpstr>
      <vt:lpstr>'第２０表②（勧告遊休田）'!Print_Area</vt:lpstr>
      <vt:lpstr>'第２０表③（介在田）'!Print_Area</vt:lpstr>
      <vt:lpstr>'第２０表④（一般畑）'!Print_Area</vt:lpstr>
      <vt:lpstr>'第２０表⑤（勧告遊休畑）'!Print_Area</vt:lpstr>
      <vt:lpstr>'第２０表⑥（介在畑）'!Print_Area</vt:lpstr>
      <vt:lpstr>'第２０表⑦（小住宅）'!Print_Area</vt:lpstr>
      <vt:lpstr>'第２０表⑧（一般住宅）'!Print_Area</vt:lpstr>
      <vt:lpstr>'第２０表⑨（非住宅）'!Print_Area</vt:lpstr>
      <vt:lpstr>'第２０表⑩（宅地）'!Print_Area</vt:lpstr>
      <vt:lpstr>'第２０表⑫（鉱泉）'!Print_Area</vt:lpstr>
      <vt:lpstr>'第２０表⑬（池沼）'!Print_Area</vt:lpstr>
      <vt:lpstr>'第２０表⑮（介在山林）'!Print_Area</vt:lpstr>
      <vt:lpstr>'第２０表㉘（合計）'!Print_Area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2019-01-07T07:49:50Z</cp:lastPrinted>
  <dcterms:created xsi:type="dcterms:W3CDTF">2003-01-16T01:43:20Z</dcterms:created>
  <dcterms:modified xsi:type="dcterms:W3CDTF">2019-03-14T01:19:28Z</dcterms:modified>
</cp:coreProperties>
</file>