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-15" yWindow="4530" windowWidth="12120" windowHeight="4590"/>
  </bookViews>
  <sheets>
    <sheet name="第３２表（徴収経費等）その１～3" sheetId="6" r:id="rId1"/>
    <sheet name="第３３表（督促手数料等）" sheetId="5" r:id="rId2"/>
  </sheets>
  <definedNames>
    <definedName name="_xlnm.Print_Area" localSheetId="1">'第３３表（督促手数料等）'!$A$1:$G$36</definedName>
    <definedName name="_xlnm.Print_Titles" localSheetId="0">'第３２表（徴収経費等）その１～3'!$A:$B</definedName>
  </definedNames>
  <calcPr calcId="152511"/>
</workbook>
</file>

<file path=xl/calcChain.xml><?xml version="1.0" encoding="utf-8"?>
<calcChain xmlns="http://schemas.openxmlformats.org/spreadsheetml/2006/main">
  <c r="D35" i="5" l="1"/>
  <c r="E35" i="5"/>
  <c r="F35" i="5"/>
  <c r="G35" i="5"/>
  <c r="D36" i="5"/>
  <c r="E36" i="5"/>
  <c r="D23" i="5"/>
  <c r="E23" i="5"/>
  <c r="F23" i="5"/>
  <c r="G23" i="5"/>
  <c r="C35" i="5"/>
  <c r="C23" i="5"/>
  <c r="Y25" i="6"/>
  <c r="Z25" i="6"/>
  <c r="AA25" i="6"/>
  <c r="Y26" i="6"/>
  <c r="Z26" i="6"/>
  <c r="AA26" i="6"/>
  <c r="Y27" i="6"/>
  <c r="Z27" i="6"/>
  <c r="AA27" i="6"/>
  <c r="Y28" i="6"/>
  <c r="Z28" i="6"/>
  <c r="AA28" i="6"/>
  <c r="Y29" i="6"/>
  <c r="Z29" i="6"/>
  <c r="AA29" i="6"/>
  <c r="Y30" i="6"/>
  <c r="Z30" i="6"/>
  <c r="AA30" i="6"/>
  <c r="Y31" i="6"/>
  <c r="Z31" i="6"/>
  <c r="AA31" i="6"/>
  <c r="Y32" i="6"/>
  <c r="Z32" i="6"/>
  <c r="AA32" i="6"/>
  <c r="Y33" i="6"/>
  <c r="Z33" i="6"/>
  <c r="AA33" i="6"/>
  <c r="Y34" i="6"/>
  <c r="Z34" i="6"/>
  <c r="AA34" i="6"/>
  <c r="AA24" i="6"/>
  <c r="Z24" i="6"/>
  <c r="Y24" i="6"/>
  <c r="Y10" i="6"/>
  <c r="Z10" i="6"/>
  <c r="AA10" i="6"/>
  <c r="Y11" i="6"/>
  <c r="Z11" i="6"/>
  <c r="AA11" i="6"/>
  <c r="Y12" i="6"/>
  <c r="Z12" i="6"/>
  <c r="AA12" i="6"/>
  <c r="Y13" i="6"/>
  <c r="Z13" i="6"/>
  <c r="AA13" i="6"/>
  <c r="Y14" i="6"/>
  <c r="Z14" i="6"/>
  <c r="AA14" i="6"/>
  <c r="Y15" i="6"/>
  <c r="Z15" i="6"/>
  <c r="AA15" i="6"/>
  <c r="Y16" i="6"/>
  <c r="Z16" i="6"/>
  <c r="AA16" i="6"/>
  <c r="Y17" i="6"/>
  <c r="Z17" i="6"/>
  <c r="AA17" i="6"/>
  <c r="Y18" i="6"/>
  <c r="Z18" i="6"/>
  <c r="AA18" i="6"/>
  <c r="Y19" i="6"/>
  <c r="Z19" i="6"/>
  <c r="AA19" i="6"/>
  <c r="Y20" i="6"/>
  <c r="Z20" i="6"/>
  <c r="AA20" i="6"/>
  <c r="Y21" i="6"/>
  <c r="Z21" i="6"/>
  <c r="AA21" i="6"/>
  <c r="Y22" i="6"/>
  <c r="Z22" i="6"/>
  <c r="AA22" i="6"/>
  <c r="AA9" i="6"/>
  <c r="Z9" i="6"/>
  <c r="Y9" i="6"/>
  <c r="AB35" i="6"/>
  <c r="AC35" i="6"/>
  <c r="AD35" i="6"/>
  <c r="AE35" i="6"/>
  <c r="AF35" i="6"/>
  <c r="D35" i="6"/>
  <c r="E35" i="6"/>
  <c r="F35" i="6"/>
  <c r="G35" i="6"/>
  <c r="G36" i="6" s="1"/>
  <c r="H35" i="6"/>
  <c r="I35" i="6"/>
  <c r="J35" i="6"/>
  <c r="K35" i="6"/>
  <c r="K36" i="6" s="1"/>
  <c r="L35" i="6"/>
  <c r="M35" i="6"/>
  <c r="N35" i="6"/>
  <c r="O35" i="6"/>
  <c r="O36" i="6" s="1"/>
  <c r="P35" i="6"/>
  <c r="Q35" i="6"/>
  <c r="R35" i="6"/>
  <c r="S35" i="6"/>
  <c r="T35" i="6"/>
  <c r="Y35" i="6" s="1"/>
  <c r="U35" i="6"/>
  <c r="V35" i="6"/>
  <c r="W35" i="6"/>
  <c r="X35" i="6"/>
  <c r="Z35" i="6" s="1"/>
  <c r="L36" i="6"/>
  <c r="P36" i="6"/>
  <c r="Q36" i="6"/>
  <c r="D23" i="6"/>
  <c r="D36" i="6" s="1"/>
  <c r="E23" i="6"/>
  <c r="E36" i="6" s="1"/>
  <c r="F23" i="6"/>
  <c r="F36" i="6" s="1"/>
  <c r="G23" i="6"/>
  <c r="H23" i="6"/>
  <c r="H36" i="6" s="1"/>
  <c r="I23" i="6"/>
  <c r="I36" i="6" s="1"/>
  <c r="J23" i="6"/>
  <c r="J36" i="6" s="1"/>
  <c r="K23" i="6"/>
  <c r="L23" i="6"/>
  <c r="M23" i="6"/>
  <c r="M36" i="6" s="1"/>
  <c r="N23" i="6"/>
  <c r="N36" i="6" s="1"/>
  <c r="O23" i="6"/>
  <c r="P23" i="6"/>
  <c r="Q23" i="6"/>
  <c r="R23" i="6"/>
  <c r="R36" i="6" s="1"/>
  <c r="S23" i="6"/>
  <c r="T23" i="6"/>
  <c r="Y23" i="6" s="1"/>
  <c r="U23" i="6"/>
  <c r="U36" i="6" s="1"/>
  <c r="V23" i="6"/>
  <c r="V36" i="6" s="1"/>
  <c r="W23" i="6"/>
  <c r="X23" i="6"/>
  <c r="Z23" i="6" s="1"/>
  <c r="AB23" i="6"/>
  <c r="AC23" i="6"/>
  <c r="AD23" i="6"/>
  <c r="AD36" i="6" s="1"/>
  <c r="AE23" i="6"/>
  <c r="AE36" i="6" s="1"/>
  <c r="AF23" i="6"/>
  <c r="C35" i="6"/>
  <c r="C36" i="6" s="1"/>
  <c r="C23" i="6"/>
  <c r="G36" i="5" l="1"/>
  <c r="F36" i="5"/>
  <c r="C36" i="5"/>
  <c r="AC36" i="6"/>
  <c r="AF36" i="6"/>
  <c r="AB36" i="6"/>
  <c r="AA35" i="6"/>
  <c r="AA23" i="6"/>
  <c r="S36" i="6"/>
  <c r="W36" i="6"/>
  <c r="T36" i="6"/>
  <c r="X36" i="6"/>
  <c r="Z36" i="6" s="1"/>
  <c r="M2" i="6"/>
  <c r="U2" i="6" s="1"/>
  <c r="AA36" i="6" l="1"/>
  <c r="Y36" i="6"/>
</calcChain>
</file>

<file path=xl/sharedStrings.xml><?xml version="1.0" encoding="utf-8"?>
<sst xmlns="http://schemas.openxmlformats.org/spreadsheetml/2006/main" count="174" uniqueCount="146">
  <si>
    <t>（その１）</t>
  </si>
  <si>
    <t>（単位：千円）</t>
  </si>
  <si>
    <t>（その２）</t>
  </si>
  <si>
    <t>（その３）</t>
  </si>
  <si>
    <t>人　　　　　　　　　　　　件　　　　　　　　　　　　費</t>
  </si>
  <si>
    <t>人　　　件　　　費　（つづき）</t>
  </si>
  <si>
    <t>需　　　　　　　　　　　　　用　　　　　　　　　　　　　費</t>
  </si>
  <si>
    <t>個人の道府県税</t>
  </si>
  <si>
    <t>合　　　計</t>
  </si>
  <si>
    <t>基　本　給</t>
  </si>
  <si>
    <t>超過勤務手当</t>
  </si>
  <si>
    <t>税務特別手当</t>
  </si>
  <si>
    <t>その他の手当</t>
  </si>
  <si>
    <t>手　当　計</t>
  </si>
  <si>
    <t>そ　の　他</t>
  </si>
  <si>
    <t>計</t>
  </si>
  <si>
    <t>旅　　　費</t>
  </si>
  <si>
    <t>賃　　　金</t>
  </si>
  <si>
    <t>基準にした金額</t>
  </si>
  <si>
    <t>総務関係</t>
  </si>
  <si>
    <t>課税関係</t>
  </si>
  <si>
    <t>徴収関係</t>
  </si>
  <si>
    <t>ほか臨時職員</t>
  </si>
  <si>
    <t>Ａ</t>
  </si>
  <si>
    <t>Ｂ</t>
  </si>
  <si>
    <t>Ｄ</t>
  </si>
  <si>
    <t>ａ</t>
  </si>
  <si>
    <t>ｂ</t>
  </si>
  <si>
    <t>ｃ</t>
  </si>
  <si>
    <t>ａ＋ｂ＋ｃ　　Ｅ</t>
  </si>
  <si>
    <t>39-01-01</t>
  </si>
  <si>
    <t>39-01-02</t>
  </si>
  <si>
    <t>39-01-03</t>
  </si>
  <si>
    <t>39-01-05</t>
  </si>
  <si>
    <t>39-01-06</t>
  </si>
  <si>
    <t>39-01-07</t>
  </si>
  <si>
    <t>39-01-08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</si>
  <si>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</si>
  <si>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</si>
  <si>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</si>
  <si>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</si>
  <si>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</si>
  <si>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</si>
  <si>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</si>
  <si>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</si>
  <si>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</si>
  <si>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</si>
  <si>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</si>
  <si>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</si>
  <si>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</si>
  <si>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</si>
  <si>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</si>
  <si>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</si>
  <si>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</si>
  <si>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</si>
  <si>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</si>
  <si>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</si>
  <si>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</si>
  <si>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</si>
  <si>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　　　　　　　　　（単位：件数・千円）</t>
  </si>
  <si>
    <t>督　促　手　数　料</t>
  </si>
  <si>
    <t>還　付　加　算　金</t>
  </si>
  <si>
    <t>延滞金</t>
  </si>
  <si>
    <t>件　　　数</t>
  </si>
  <si>
    <t>金　　　額</t>
  </si>
  <si>
    <t>37-01-01</t>
  </si>
  <si>
    <t>39-01-04</t>
    <phoneticPr fontId="2"/>
  </si>
  <si>
    <t>39-01-12</t>
    <phoneticPr fontId="2"/>
  </si>
  <si>
    <t>39-01-27</t>
    <phoneticPr fontId="2"/>
  </si>
  <si>
    <t>39-01-32</t>
    <phoneticPr fontId="2"/>
  </si>
  <si>
    <t>37-02-02</t>
    <phoneticPr fontId="1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</si>
  <si>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</si>
  <si>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</si>
  <si>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</si>
  <si>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</si>
  <si>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共済組合</t>
    <rPh sb="0" eb="2">
      <t>キョウサイ</t>
    </rPh>
    <rPh sb="2" eb="4">
      <t>クミアイ</t>
    </rPh>
    <phoneticPr fontId="2"/>
  </si>
  <si>
    <t>39-01-09</t>
    <phoneticPr fontId="2"/>
  </si>
  <si>
    <t>報　　酬</t>
    <rPh sb="0" eb="1">
      <t>ホウ</t>
    </rPh>
    <rPh sb="3" eb="4">
      <t>シュウ</t>
    </rPh>
    <phoneticPr fontId="2"/>
  </si>
  <si>
    <t>39-01-10</t>
    <phoneticPr fontId="2"/>
  </si>
  <si>
    <t>39-01-11</t>
    <phoneticPr fontId="2"/>
  </si>
  <si>
    <t>39-01-13</t>
    <phoneticPr fontId="2"/>
  </si>
  <si>
    <t>39-01-14</t>
    <phoneticPr fontId="2"/>
  </si>
  <si>
    <t>39-01-15</t>
    <phoneticPr fontId="2"/>
  </si>
  <si>
    <t>39-01-16</t>
    <phoneticPr fontId="2"/>
  </si>
  <si>
    <t>39-01-25</t>
    <phoneticPr fontId="2"/>
  </si>
  <si>
    <t>39-01-26</t>
    <phoneticPr fontId="2"/>
  </si>
  <si>
    <t>39-01-29</t>
    <phoneticPr fontId="2"/>
  </si>
  <si>
    <t>39-01-30</t>
    <phoneticPr fontId="2"/>
  </si>
  <si>
    <t>39-01-31</t>
    <phoneticPr fontId="2"/>
  </si>
  <si>
    <t>39-01-33</t>
    <phoneticPr fontId="2"/>
  </si>
  <si>
    <t>39-01-34</t>
    <phoneticPr fontId="2"/>
  </si>
  <si>
    <t>負担金等 Ｆ</t>
    <rPh sb="0" eb="2">
      <t>フタン</t>
    </rPh>
    <rPh sb="2" eb="3">
      <t>キ</t>
    </rPh>
    <rPh sb="3" eb="4">
      <t>トウ</t>
    </rPh>
    <phoneticPr fontId="2"/>
  </si>
  <si>
    <t>Ｇ</t>
    <phoneticPr fontId="2"/>
  </si>
  <si>
    <t>37-01-03</t>
    <phoneticPr fontId="1"/>
  </si>
  <si>
    <t>37-02-01</t>
    <phoneticPr fontId="1"/>
  </si>
  <si>
    <t>37-02-03</t>
    <phoneticPr fontId="1"/>
  </si>
  <si>
    <t>（Ｊ＋Ｋ＋Ｌ）　Ｍ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</si>
  <si>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</si>
  <si>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</si>
  <si>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</si>
  <si>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</si>
  <si>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</si>
  <si>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</si>
  <si>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町    計</t>
    <phoneticPr fontId="2"/>
  </si>
  <si>
    <t>市町名</t>
    <phoneticPr fontId="1"/>
  </si>
  <si>
    <t>町    計</t>
    <phoneticPr fontId="1"/>
  </si>
  <si>
    <t>市　　計</t>
    <phoneticPr fontId="1"/>
  </si>
  <si>
    <t>39-01-23～24</t>
    <phoneticPr fontId="2"/>
  </si>
  <si>
    <t>税収入額</t>
    <phoneticPr fontId="2"/>
  </si>
  <si>
    <t>徴税費</t>
    <phoneticPr fontId="2"/>
  </si>
  <si>
    <t>（つづき）</t>
    <phoneticPr fontId="2"/>
  </si>
  <si>
    <t>納税義務者数を</t>
    <rPh sb="2" eb="4">
      <t>ギム</t>
    </rPh>
    <rPh sb="4" eb="5">
      <t>シャ</t>
    </rPh>
    <phoneticPr fontId="2"/>
  </si>
  <si>
    <t>報奨金の額に</t>
    <rPh sb="0" eb="3">
      <t>ホウショウキン</t>
    </rPh>
    <rPh sb="4" eb="5">
      <t>ガク</t>
    </rPh>
    <phoneticPr fontId="2"/>
  </si>
  <si>
    <t>相当する金額</t>
    <rPh sb="0" eb="2">
      <t>ソウトウ</t>
    </rPh>
    <phoneticPr fontId="2"/>
  </si>
  <si>
    <t>39-01-28</t>
    <phoneticPr fontId="2"/>
  </si>
  <si>
    <t>（Ｐ＋Ｑ）　 Ｒ</t>
    <phoneticPr fontId="2"/>
  </si>
  <si>
    <t>Ｓ</t>
    <phoneticPr fontId="2"/>
  </si>
  <si>
    <t>（単位：千円）</t>
    <phoneticPr fontId="2"/>
  </si>
  <si>
    <t>道府県民税徴収取扱費</t>
    <phoneticPr fontId="2"/>
  </si>
  <si>
    <t>徴税職員数</t>
    <phoneticPr fontId="2"/>
  </si>
  <si>
    <t>（Ｏ－Ｒ）</t>
    <phoneticPr fontId="2"/>
  </si>
  <si>
    <t>市町名</t>
    <phoneticPr fontId="2"/>
  </si>
  <si>
    <t>市町村税</t>
    <phoneticPr fontId="2"/>
  </si>
  <si>
    <t>合計</t>
    <phoneticPr fontId="2"/>
  </si>
  <si>
    <t>Ｏ／Ｃ</t>
    <phoneticPr fontId="2"/>
  </si>
  <si>
    <t>Ｓ／Ａ</t>
    <phoneticPr fontId="2"/>
  </si>
  <si>
    <t>徴税職員</t>
    <phoneticPr fontId="2"/>
  </si>
  <si>
    <t>（Ａ＋Ｂ）     Ｃ</t>
    <phoneticPr fontId="2"/>
  </si>
  <si>
    <t>Ｈ</t>
    <phoneticPr fontId="2"/>
  </si>
  <si>
    <r>
      <t>（D＋E＋F＋G＋H）</t>
    </r>
    <r>
      <rPr>
        <sz val="15"/>
        <color indexed="8"/>
        <rFont val="ＭＳ 明朝"/>
        <family val="1"/>
        <charset val="128"/>
      </rPr>
      <t>Ｉ</t>
    </r>
    <phoneticPr fontId="2"/>
  </si>
  <si>
    <t>Ｊ</t>
    <phoneticPr fontId="2"/>
  </si>
  <si>
    <t>Ｋ</t>
    <phoneticPr fontId="2"/>
  </si>
  <si>
    <t>Ｌ</t>
    <phoneticPr fontId="2"/>
  </si>
  <si>
    <t>Ｎ</t>
    <phoneticPr fontId="2"/>
  </si>
  <si>
    <t>（Ｉ＋Ｍ＋Ｎ）　Ｏ</t>
    <phoneticPr fontId="2"/>
  </si>
  <si>
    <t>Ｐ</t>
    <phoneticPr fontId="2"/>
  </si>
  <si>
    <t>Ｑ</t>
    <phoneticPr fontId="2"/>
  </si>
  <si>
    <t>（単位：千円・％・人）</t>
    <rPh sb="9" eb="10">
      <t>ニン</t>
    </rPh>
    <phoneticPr fontId="2"/>
  </si>
  <si>
    <t>Ｒ／Ｏ</t>
    <phoneticPr fontId="2"/>
  </si>
  <si>
    <t>市町村税に占める市町単独徴税費</t>
    <rPh sb="0" eb="2">
      <t>シチョウ</t>
    </rPh>
    <rPh sb="2" eb="4">
      <t>ソンゼイ</t>
    </rPh>
    <rPh sb="5" eb="6">
      <t>シ</t>
    </rPh>
    <rPh sb="8" eb="10">
      <t>シチョウ</t>
    </rPh>
    <rPh sb="10" eb="12">
      <t>タンドク</t>
    </rPh>
    <rPh sb="12" eb="14">
      <t>チョウゼイ</t>
    </rPh>
    <rPh sb="14" eb="15">
      <t>ヒ</t>
    </rPh>
    <phoneticPr fontId="2"/>
  </si>
  <si>
    <t>税収入額に占める徴税費</t>
    <rPh sb="5" eb="6">
      <t>シ</t>
    </rPh>
    <phoneticPr fontId="2"/>
  </si>
  <si>
    <t>市町単独徴税費</t>
  </si>
  <si>
    <t>徴税費に占める県民税徴収取扱費</t>
    <rPh sb="0" eb="2">
      <t>チョウゼイ</t>
    </rPh>
    <rPh sb="2" eb="3">
      <t>ヒ</t>
    </rPh>
    <rPh sb="4" eb="5">
      <t>シ</t>
    </rPh>
    <rPh sb="7" eb="10">
      <t>ケンミンゼイ</t>
    </rPh>
    <rPh sb="10" eb="12">
      <t>チョウシュウ</t>
    </rPh>
    <rPh sb="12" eb="14">
      <t>トリアツカ</t>
    </rPh>
    <rPh sb="14" eb="15">
      <t>ヒ</t>
    </rPh>
    <phoneticPr fontId="2"/>
  </si>
  <si>
    <t>第６　徴収経費、税外収入、税率等　（平成２９年度市町村税課税状況等の調）</t>
    <rPh sb="3" eb="5">
      <t>チョウシュウ</t>
    </rPh>
    <rPh sb="5" eb="7">
      <t>ケイヒ</t>
    </rPh>
    <rPh sb="8" eb="9">
      <t>ゼイ</t>
    </rPh>
    <rPh sb="9" eb="10">
      <t>ガイ</t>
    </rPh>
    <rPh sb="10" eb="12">
      <t>シュウニュウ</t>
    </rPh>
    <rPh sb="13" eb="15">
      <t>ゼイリツ</t>
    </rPh>
    <rPh sb="15" eb="16">
      <t>トウ</t>
    </rPh>
    <phoneticPr fontId="2"/>
  </si>
  <si>
    <t>第３２表  平成２９年度市町村税の徴収に要する経費等</t>
    <phoneticPr fontId="2"/>
  </si>
  <si>
    <t>第３３表  平成２９年度督促手数料、延滞金、還付加算金等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</si>
</sst>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64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/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/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 style="thin">
        <color indexed="8"/>
      </left>
      <right/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/>
      <top style="dotted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</borders>
  <cellStyleXfs count="2">
    <xf numFmtId="0" fontId="0" fillId="0" borderId="0"/>
    <xf numFmtId="176" fontId="1" fillId="0" borderId="0"/>
  </cellStyleXfs>
  <cellXfs count="202">
    <xf numFmtId="0" fontId="0" fillId="0" borderId="0" xfId="0"/>
    <xf numFmtId="176" fontId="2" fillId="0" borderId="0" xfId="1" applyFont="1" applyFill="1"/>
    <xf numFmtId="37" fontId="4" fillId="0" borderId="0" xfId="1" applyNumberFormat="1" applyFont="1" applyFill="1" applyAlignment="1" applyProtection="1">
      <alignment vertical="center"/>
    </xf>
    <xf numFmtId="37" fontId="2" fillId="0" borderId="0" xfId="1" applyNumberFormat="1" applyFont="1" applyFill="1" applyAlignment="1" applyProtection="1">
      <alignment horizontal="centerContinuous"/>
    </xf>
    <xf numFmtId="37" fontId="2" fillId="0" borderId="0" xfId="1" applyNumberFormat="1" applyFont="1" applyFill="1" applyProtection="1"/>
    <xf numFmtId="176" fontId="6" fillId="0" borderId="1" xfId="1" applyFont="1" applyFill="1" applyBorder="1"/>
    <xf numFmtId="37" fontId="6" fillId="0" borderId="2" xfId="1" applyNumberFormat="1" applyFont="1" applyFill="1" applyBorder="1" applyProtection="1"/>
    <xf numFmtId="37" fontId="6" fillId="0" borderId="3" xfId="1" applyNumberFormat="1" applyFont="1" applyFill="1" applyBorder="1" applyAlignment="1" applyProtection="1">
      <alignment horizontal="centerContinuous" vertical="center"/>
    </xf>
    <xf numFmtId="37" fontId="6" fillId="0" borderId="4" xfId="1" applyNumberFormat="1" applyFont="1" applyFill="1" applyBorder="1" applyAlignment="1" applyProtection="1">
      <alignment horizontal="centerContinuous" vertical="center"/>
    </xf>
    <xf numFmtId="37" fontId="6" fillId="0" borderId="5" xfId="1" applyNumberFormat="1" applyFont="1" applyFill="1" applyBorder="1" applyAlignment="1" applyProtection="1">
      <alignment vertical="center"/>
    </xf>
    <xf numFmtId="37" fontId="6" fillId="0" borderId="6" xfId="1" applyNumberFormat="1" applyFont="1" applyFill="1" applyBorder="1" applyAlignment="1" applyProtection="1">
      <alignment horizontal="centerContinuous" vertical="center"/>
    </xf>
    <xf numFmtId="37" fontId="6" fillId="0" borderId="7" xfId="1" applyNumberFormat="1" applyFont="1" applyFill="1" applyBorder="1" applyAlignment="1" applyProtection="1">
      <alignment horizontal="centerContinuous" vertical="center"/>
    </xf>
    <xf numFmtId="176" fontId="6" fillId="0" borderId="0" xfId="1" applyFont="1" applyFill="1"/>
    <xf numFmtId="176" fontId="6" fillId="0" borderId="8" xfId="1" applyFont="1" applyFill="1" applyBorder="1"/>
    <xf numFmtId="37" fontId="6" fillId="0" borderId="0" xfId="1" applyNumberFormat="1" applyFont="1" applyFill="1" applyBorder="1" applyProtection="1"/>
    <xf numFmtId="176" fontId="6" fillId="0" borderId="9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" vertical="center"/>
    </xf>
    <xf numFmtId="176" fontId="6" fillId="0" borderId="10" xfId="1" applyFont="1" applyFill="1" applyBorder="1" applyAlignment="1">
      <alignment horizontal="center" vertical="center"/>
    </xf>
    <xf numFmtId="37" fontId="6" fillId="0" borderId="11" xfId="1" applyNumberFormat="1" applyFont="1" applyFill="1" applyBorder="1" applyAlignment="1" applyProtection="1">
      <alignment horizontal="center" vertical="center"/>
    </xf>
    <xf numFmtId="176" fontId="6" fillId="0" borderId="8" xfId="1" applyFont="1" applyFill="1" applyBorder="1" applyAlignment="1">
      <alignment horizontal="centerContinuous" vertical="center"/>
    </xf>
    <xf numFmtId="37" fontId="6" fillId="0" borderId="0" xfId="1" applyNumberFormat="1" applyFont="1" applyFill="1" applyBorder="1" applyAlignment="1" applyProtection="1">
      <alignment horizontal="centerContinuous" vertical="center"/>
    </xf>
    <xf numFmtId="176" fontId="6" fillId="0" borderId="10" xfId="1" applyFont="1" applyFill="1" applyBorder="1" applyAlignment="1">
      <alignment horizontal="center"/>
    </xf>
    <xf numFmtId="176" fontId="6" fillId="0" borderId="12" xfId="1" applyFont="1" applyFill="1" applyBorder="1" applyAlignment="1">
      <alignment horizontal="center"/>
    </xf>
    <xf numFmtId="176" fontId="6" fillId="0" borderId="0" xfId="1" applyFont="1" applyFill="1" applyBorder="1"/>
    <xf numFmtId="176" fontId="6" fillId="0" borderId="10" xfId="1" applyFont="1" applyFill="1" applyBorder="1" applyAlignment="1">
      <alignment horizontal="right"/>
    </xf>
    <xf numFmtId="37" fontId="6" fillId="0" borderId="13" xfId="1" applyNumberFormat="1" applyFont="1" applyFill="1" applyBorder="1" applyAlignment="1" applyProtection="1">
      <alignment horizontal="right"/>
    </xf>
    <xf numFmtId="37" fontId="6" fillId="0" borderId="12" xfId="1" applyNumberFormat="1" applyFont="1" applyFill="1" applyBorder="1" applyAlignment="1" applyProtection="1">
      <alignment horizontal="right"/>
    </xf>
    <xf numFmtId="176" fontId="6" fillId="0" borderId="14" xfId="1" applyFont="1" applyFill="1" applyBorder="1"/>
    <xf numFmtId="37" fontId="6" fillId="0" borderId="15" xfId="1" applyNumberFormat="1" applyFont="1" applyFill="1" applyBorder="1" applyProtection="1"/>
    <xf numFmtId="49" fontId="6" fillId="0" borderId="16" xfId="1" applyNumberFormat="1" applyFont="1" applyFill="1" applyBorder="1" applyAlignment="1" applyProtection="1">
      <alignment horizontal="center" vertical="center"/>
    </xf>
    <xf numFmtId="49" fontId="6" fillId="0" borderId="17" xfId="1" applyNumberFormat="1" applyFont="1" applyFill="1" applyBorder="1" applyAlignment="1" applyProtection="1">
      <alignment horizontal="center" vertical="center"/>
    </xf>
    <xf numFmtId="176" fontId="6" fillId="0" borderId="18" xfId="1" applyFont="1" applyFill="1" applyBorder="1"/>
    <xf numFmtId="176" fontId="6" fillId="0" borderId="19" xfId="1" applyFont="1" applyFill="1" applyBorder="1"/>
    <xf numFmtId="176" fontId="6" fillId="0" borderId="20" xfId="1" applyFont="1" applyFill="1" applyBorder="1"/>
    <xf numFmtId="176" fontId="6" fillId="0" borderId="21" xfId="1" applyFont="1" applyFill="1" applyBorder="1"/>
    <xf numFmtId="176" fontId="6" fillId="0" borderId="22" xfId="1" applyFont="1" applyFill="1" applyBorder="1"/>
    <xf numFmtId="176" fontId="6" fillId="0" borderId="23" xfId="1" applyFont="1" applyFill="1" applyBorder="1"/>
    <xf numFmtId="176" fontId="6" fillId="0" borderId="24" xfId="1" applyFont="1" applyFill="1" applyBorder="1"/>
    <xf numFmtId="176" fontId="6" fillId="0" borderId="25" xfId="1" applyFont="1" applyFill="1" applyBorder="1"/>
    <xf numFmtId="176" fontId="6" fillId="0" borderId="26" xfId="1" applyFont="1" applyFill="1" applyBorder="1"/>
    <xf numFmtId="176" fontId="6" fillId="0" borderId="27" xfId="1" applyFont="1" applyFill="1" applyBorder="1"/>
    <xf numFmtId="176" fontId="6" fillId="0" borderId="28" xfId="1" applyFont="1" applyFill="1" applyBorder="1"/>
    <xf numFmtId="176" fontId="6" fillId="0" borderId="29" xfId="1" applyFont="1" applyFill="1" applyBorder="1"/>
    <xf numFmtId="176" fontId="6" fillId="0" borderId="30" xfId="1" applyFont="1" applyFill="1" applyBorder="1"/>
    <xf numFmtId="176" fontId="6" fillId="0" borderId="31" xfId="1" applyFont="1" applyFill="1" applyBorder="1"/>
    <xf numFmtId="176" fontId="6" fillId="0" borderId="32" xfId="1" applyFont="1" applyFill="1" applyBorder="1"/>
    <xf numFmtId="176" fontId="6" fillId="0" borderId="33" xfId="1" applyFont="1" applyFill="1" applyBorder="1"/>
    <xf numFmtId="176" fontId="6" fillId="0" borderId="34" xfId="1" applyFont="1" applyFill="1" applyBorder="1"/>
    <xf numFmtId="176" fontId="6" fillId="0" borderId="35" xfId="1" applyFont="1" applyFill="1" applyBorder="1"/>
    <xf numFmtId="176" fontId="6" fillId="0" borderId="17" xfId="1" applyFont="1" applyFill="1" applyBorder="1"/>
    <xf numFmtId="176" fontId="6" fillId="0" borderId="36" xfId="1" applyFont="1" applyFill="1" applyBorder="1"/>
    <xf numFmtId="176" fontId="6" fillId="0" borderId="37" xfId="1" applyFont="1" applyFill="1" applyBorder="1"/>
    <xf numFmtId="176" fontId="6" fillId="0" borderId="38" xfId="1" applyFont="1" applyFill="1" applyBorder="1"/>
    <xf numFmtId="176" fontId="6" fillId="0" borderId="39" xfId="1" applyFont="1" applyFill="1" applyBorder="1"/>
    <xf numFmtId="176" fontId="6" fillId="0" borderId="40" xfId="1" applyFont="1" applyFill="1" applyBorder="1"/>
    <xf numFmtId="176" fontId="6" fillId="0" borderId="41" xfId="1" applyFont="1" applyFill="1" applyBorder="1"/>
    <xf numFmtId="176" fontId="6" fillId="0" borderId="42" xfId="1" applyFont="1" applyFill="1" applyBorder="1"/>
    <xf numFmtId="176" fontId="6" fillId="0" borderId="43" xfId="1" applyFont="1" applyFill="1" applyBorder="1"/>
    <xf numFmtId="176" fontId="6" fillId="0" borderId="44" xfId="1" applyFont="1" applyFill="1" applyBorder="1"/>
    <xf numFmtId="176" fontId="6" fillId="0" borderId="45" xfId="1" applyFont="1" applyFill="1" applyBorder="1"/>
    <xf numFmtId="176" fontId="6" fillId="0" borderId="46" xfId="1" applyFont="1" applyFill="1" applyBorder="1"/>
    <xf numFmtId="176" fontId="6" fillId="0" borderId="47" xfId="1" applyFont="1" applyFill="1" applyBorder="1"/>
    <xf numFmtId="176" fontId="6" fillId="0" borderId="48" xfId="1" applyFont="1" applyFill="1" applyBorder="1"/>
    <xf numFmtId="37" fontId="3" fillId="0" borderId="0" xfId="1" applyNumberFormat="1" applyFont="1" applyFill="1" applyAlignment="1" applyProtection="1">
      <alignment vertical="center"/>
    </xf>
    <xf numFmtId="176" fontId="5" fillId="0" borderId="0" xfId="1" applyFont="1" applyFill="1"/>
    <xf numFmtId="37" fontId="5" fillId="0" borderId="0" xfId="1" applyNumberFormat="1" applyFont="1" applyFill="1" applyAlignment="1" applyProtection="1">
      <alignment horizontal="centerContinuous"/>
    </xf>
    <xf numFmtId="37" fontId="5" fillId="0" borderId="0" xfId="1" applyNumberFormat="1" applyFont="1" applyFill="1" applyProtection="1"/>
    <xf numFmtId="37" fontId="5" fillId="0" borderId="0" xfId="1" applyNumberFormat="1" applyFont="1" applyFill="1" applyAlignment="1" applyProtection="1">
      <alignment horizontal="right"/>
    </xf>
    <xf numFmtId="37" fontId="6" fillId="0" borderId="49" xfId="1" applyNumberFormat="1" applyFont="1" applyFill="1" applyBorder="1" applyProtection="1"/>
    <xf numFmtId="37" fontId="6" fillId="0" borderId="55" xfId="1" applyNumberFormat="1" applyFont="1" applyFill="1" applyBorder="1" applyProtection="1"/>
    <xf numFmtId="176" fontId="6" fillId="0" borderId="56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Continuous" vertical="center"/>
    </xf>
    <xf numFmtId="176" fontId="6" fillId="0" borderId="57" xfId="1" applyFont="1" applyFill="1" applyBorder="1" applyAlignment="1">
      <alignment horizontal="centerContinuous" vertical="center"/>
    </xf>
    <xf numFmtId="37" fontId="6" fillId="0" borderId="58" xfId="1" applyNumberFormat="1" applyFont="1" applyFill="1" applyBorder="1" applyAlignment="1" applyProtection="1">
      <alignment horizontal="centerContinuous" vertical="center"/>
    </xf>
    <xf numFmtId="176" fontId="6" fillId="0" borderId="59" xfId="1" applyFont="1" applyFill="1" applyBorder="1" applyAlignment="1">
      <alignment horizontal="centerContinuous" vertical="center"/>
    </xf>
    <xf numFmtId="37" fontId="6" fillId="0" borderId="59" xfId="1" applyNumberFormat="1" applyFont="1" applyFill="1" applyBorder="1" applyAlignment="1" applyProtection="1">
      <alignment horizontal="centerContinuous" vertical="center"/>
    </xf>
    <xf numFmtId="37" fontId="6" fillId="0" borderId="60" xfId="1" applyNumberFormat="1" applyFont="1" applyFill="1" applyBorder="1" applyAlignment="1" applyProtection="1">
      <alignment horizontal="centerContinuous" vertical="center"/>
    </xf>
    <xf numFmtId="37" fontId="6" fillId="0" borderId="61" xfId="1" applyNumberFormat="1" applyFont="1" applyFill="1" applyBorder="1" applyAlignment="1" applyProtection="1">
      <alignment horizontal="centerContinuous" vertical="center"/>
    </xf>
    <xf numFmtId="37" fontId="6" fillId="0" borderId="62" xfId="1" applyNumberFormat="1" applyFont="1" applyFill="1" applyBorder="1" applyAlignment="1" applyProtection="1">
      <alignment horizontal="centerContinuous" vertical="center"/>
    </xf>
    <xf numFmtId="176" fontId="6" fillId="0" borderId="61" xfId="1" applyFont="1" applyFill="1" applyBorder="1" applyAlignment="1">
      <alignment horizontal="centerContinuous" vertical="center"/>
    </xf>
    <xf numFmtId="37" fontId="6" fillId="0" borderId="37" xfId="1" applyNumberFormat="1" applyFont="1" applyFill="1" applyBorder="1" applyAlignment="1" applyProtection="1">
      <alignment horizontal="centerContinuous" vertical="center"/>
    </xf>
    <xf numFmtId="176" fontId="6" fillId="0" borderId="63" xfId="1" applyFont="1" applyFill="1" applyBorder="1" applyAlignment="1">
      <alignment horizontal="centerContinuous" vertical="center"/>
    </xf>
    <xf numFmtId="176" fontId="6" fillId="0" borderId="9" xfId="1" applyFont="1" applyFill="1" applyBorder="1" applyAlignment="1">
      <alignment vertical="center"/>
    </xf>
    <xf numFmtId="176" fontId="6" fillId="0" borderId="9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Continuous" vertical="center"/>
    </xf>
    <xf numFmtId="37" fontId="6" fillId="0" borderId="65" xfId="1" applyNumberFormat="1" applyFont="1" applyFill="1" applyBorder="1" applyAlignment="1" applyProtection="1">
      <alignment vertical="center"/>
    </xf>
    <xf numFmtId="37" fontId="6" fillId="0" borderId="55" xfId="1" applyNumberFormat="1" applyFont="1" applyFill="1" applyBorder="1" applyAlignment="1" applyProtection="1">
      <alignment horizontal="centerContinuous" vertical="center"/>
    </xf>
    <xf numFmtId="176" fontId="6" fillId="0" borderId="66" xfId="1" applyFont="1" applyFill="1" applyBorder="1" applyAlignment="1">
      <alignment horizontal="distributed" vertical="center" indent="1"/>
    </xf>
    <xf numFmtId="176" fontId="6" fillId="0" borderId="67" xfId="1" applyFont="1" applyFill="1" applyBorder="1" applyAlignment="1">
      <alignment horizontal="center" vertical="center"/>
    </xf>
    <xf numFmtId="176" fontId="6" fillId="0" borderId="13" xfId="1" applyFont="1" applyFill="1" applyBorder="1" applyAlignment="1">
      <alignment horizontal="distributed" vertical="center" indent="1"/>
    </xf>
    <xf numFmtId="176" fontId="6" fillId="0" borderId="68" xfId="1" applyFont="1" applyFill="1" applyBorder="1" applyAlignment="1">
      <alignment horizontal="center" vertical="center"/>
    </xf>
    <xf numFmtId="176" fontId="6" fillId="0" borderId="69" xfId="1" applyFont="1" applyFill="1" applyBorder="1" applyAlignment="1">
      <alignment horizontal="center" vertical="center"/>
    </xf>
    <xf numFmtId="176" fontId="6" fillId="0" borderId="70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" vertical="center"/>
    </xf>
    <xf numFmtId="176" fontId="6" fillId="0" borderId="71" xfId="1" applyFont="1" applyFill="1" applyBorder="1" applyAlignment="1">
      <alignment horizontal="center" vertical="center"/>
    </xf>
    <xf numFmtId="176" fontId="6" fillId="0" borderId="55" xfId="1" applyFont="1" applyFill="1" applyBorder="1"/>
    <xf numFmtId="176" fontId="6" fillId="0" borderId="66" xfId="1" applyFont="1" applyFill="1" applyBorder="1" applyAlignment="1">
      <alignment horizontal="right"/>
    </xf>
    <xf numFmtId="37" fontId="6" fillId="0" borderId="0" xfId="1" applyNumberFormat="1" applyFont="1" applyFill="1" applyBorder="1" applyAlignment="1" applyProtection="1">
      <alignment horizontal="right"/>
    </xf>
    <xf numFmtId="176" fontId="6" fillId="0" borderId="13" xfId="1" applyFont="1" applyFill="1" applyBorder="1" applyAlignment="1">
      <alignment horizontal="center"/>
    </xf>
    <xf numFmtId="37" fontId="6" fillId="0" borderId="72" xfId="1" applyNumberFormat="1" applyFont="1" applyFill="1" applyBorder="1" applyAlignment="1" applyProtection="1">
      <alignment horizontal="right"/>
    </xf>
    <xf numFmtId="37" fontId="6" fillId="0" borderId="64" xfId="1" applyNumberFormat="1" applyFont="1" applyFill="1" applyBorder="1" applyAlignment="1" applyProtection="1">
      <alignment horizontal="center"/>
    </xf>
    <xf numFmtId="37" fontId="6" fillId="0" borderId="0" xfId="1" applyNumberFormat="1" applyFont="1" applyFill="1" applyBorder="1" applyAlignment="1" applyProtection="1">
      <alignment horizontal="center"/>
    </xf>
    <xf numFmtId="37" fontId="6" fillId="0" borderId="71" xfId="1" applyNumberFormat="1" applyFont="1" applyFill="1" applyBorder="1" applyAlignment="1" applyProtection="1">
      <alignment horizontal="right"/>
    </xf>
    <xf numFmtId="176" fontId="6" fillId="0" borderId="67" xfId="1" applyFont="1" applyFill="1" applyBorder="1" applyAlignment="1">
      <alignment horizontal="right"/>
    </xf>
    <xf numFmtId="37" fontId="7" fillId="0" borderId="13" xfId="1" applyNumberFormat="1" applyFont="1" applyFill="1" applyBorder="1" applyAlignment="1" applyProtection="1">
      <alignment horizontal="right"/>
    </xf>
    <xf numFmtId="176" fontId="6" fillId="0" borderId="13" xfId="1" applyFont="1" applyFill="1" applyBorder="1" applyAlignment="1">
      <alignment horizontal="right"/>
    </xf>
    <xf numFmtId="37" fontId="6" fillId="0" borderId="73" xfId="1" applyNumberFormat="1" applyFont="1" applyFill="1" applyBorder="1" applyProtection="1"/>
    <xf numFmtId="49" fontId="6" fillId="0" borderId="74" xfId="1" applyNumberFormat="1" applyFont="1" applyFill="1" applyBorder="1" applyAlignment="1" applyProtection="1">
      <alignment horizontal="center" vertical="center"/>
    </xf>
    <xf numFmtId="49" fontId="6" fillId="0" borderId="15" xfId="1" applyNumberFormat="1" applyFont="1" applyFill="1" applyBorder="1" applyAlignment="1" applyProtection="1">
      <alignment horizontal="center" vertical="center"/>
    </xf>
    <xf numFmtId="49" fontId="6" fillId="0" borderId="75" xfId="1" applyNumberFormat="1" applyFont="1" applyFill="1" applyBorder="1" applyAlignment="1" applyProtection="1">
      <alignment horizontal="center" vertical="center"/>
    </xf>
    <xf numFmtId="49" fontId="6" fillId="0" borderId="76" xfId="1" applyNumberFormat="1" applyFont="1" applyFill="1" applyBorder="1" applyAlignment="1" applyProtection="1">
      <alignment horizontal="center" vertical="center"/>
    </xf>
    <xf numFmtId="49" fontId="6" fillId="0" borderId="77" xfId="1" applyNumberFormat="1" applyFont="1" applyFill="1" applyBorder="1" applyAlignment="1" applyProtection="1">
      <alignment horizontal="center" vertical="center"/>
    </xf>
    <xf numFmtId="176" fontId="6" fillId="0" borderId="64" xfId="1" applyFont="1" applyFill="1" applyBorder="1" applyAlignment="1">
      <alignment horizontal="center" vertical="center"/>
    </xf>
    <xf numFmtId="176" fontId="6" fillId="0" borderId="74" xfId="1" applyFont="1" applyFill="1" applyBorder="1" applyAlignment="1">
      <alignment horizontal="center" vertical="center"/>
    </xf>
    <xf numFmtId="176" fontId="6" fillId="0" borderId="78" xfId="1" applyFont="1" applyFill="1" applyBorder="1"/>
    <xf numFmtId="176" fontId="6" fillId="0" borderId="79" xfId="1" applyFont="1" applyFill="1" applyBorder="1"/>
    <xf numFmtId="176" fontId="6" fillId="0" borderId="80" xfId="1" applyFont="1" applyFill="1" applyBorder="1"/>
    <xf numFmtId="176" fontId="6" fillId="0" borderId="81" xfId="1" applyFont="1" applyFill="1" applyBorder="1"/>
    <xf numFmtId="176" fontId="6" fillId="0" borderId="82" xfId="1" applyFont="1" applyFill="1" applyBorder="1"/>
    <xf numFmtId="176" fontId="6" fillId="0" borderId="83" xfId="1" applyFont="1" applyFill="1" applyBorder="1"/>
    <xf numFmtId="176" fontId="6" fillId="0" borderId="84" xfId="1" applyFont="1" applyFill="1" applyBorder="1"/>
    <xf numFmtId="177" fontId="6" fillId="0" borderId="85" xfId="1" applyNumberFormat="1" applyFont="1" applyFill="1" applyBorder="1"/>
    <xf numFmtId="176" fontId="6" fillId="0" borderId="86" xfId="1" applyFont="1" applyFill="1" applyBorder="1"/>
    <xf numFmtId="176" fontId="6" fillId="0" borderId="87" xfId="1" applyFont="1" applyFill="1" applyBorder="1"/>
    <xf numFmtId="176" fontId="6" fillId="0" borderId="88" xfId="1" applyFont="1" applyFill="1" applyBorder="1"/>
    <xf numFmtId="176" fontId="6" fillId="0" borderId="89" xfId="1" applyFont="1" applyFill="1" applyBorder="1"/>
    <xf numFmtId="176" fontId="6" fillId="0" borderId="90" xfId="1" applyFont="1" applyFill="1" applyBorder="1"/>
    <xf numFmtId="177" fontId="6" fillId="0" borderId="24" xfId="1" applyNumberFormat="1" applyFont="1" applyFill="1" applyBorder="1"/>
    <xf numFmtId="176" fontId="6" fillId="0" borderId="91" xfId="1" applyFont="1" applyFill="1" applyBorder="1"/>
    <xf numFmtId="176" fontId="6" fillId="0" borderId="92" xfId="1" applyFont="1" applyFill="1" applyBorder="1"/>
    <xf numFmtId="176" fontId="6" fillId="0" borderId="93" xfId="1" applyFont="1" applyFill="1" applyBorder="1"/>
    <xf numFmtId="176" fontId="6" fillId="0" borderId="94" xfId="1" applyFont="1" applyFill="1" applyBorder="1"/>
    <xf numFmtId="176" fontId="6" fillId="0" borderId="95" xfId="1" applyFont="1" applyFill="1" applyBorder="1"/>
    <xf numFmtId="176" fontId="6" fillId="0" borderId="96" xfId="1" applyFont="1" applyFill="1" applyBorder="1"/>
    <xf numFmtId="176" fontId="6" fillId="0" borderId="97" xfId="1" applyFont="1" applyFill="1" applyBorder="1"/>
    <xf numFmtId="176" fontId="6" fillId="0" borderId="98" xfId="1" applyFont="1" applyFill="1" applyBorder="1"/>
    <xf numFmtId="176" fontId="6" fillId="0" borderId="99" xfId="1" applyFont="1" applyFill="1" applyBorder="1"/>
    <xf numFmtId="176" fontId="6" fillId="0" borderId="100" xfId="1" applyFont="1" applyFill="1" applyBorder="1"/>
    <xf numFmtId="176" fontId="6" fillId="0" borderId="101" xfId="1" applyFont="1" applyFill="1" applyBorder="1"/>
    <xf numFmtId="176" fontId="6" fillId="0" borderId="102" xfId="1" applyFont="1" applyFill="1" applyBorder="1"/>
    <xf numFmtId="176" fontId="6" fillId="0" borderId="103" xfId="1" applyFont="1" applyFill="1" applyBorder="1"/>
    <xf numFmtId="176" fontId="6" fillId="0" borderId="104" xfId="1" applyFont="1" applyFill="1" applyBorder="1"/>
    <xf numFmtId="176" fontId="6" fillId="0" borderId="105" xfId="1" applyFont="1" applyFill="1" applyBorder="1"/>
    <xf numFmtId="176" fontId="6" fillId="0" borderId="106" xfId="1" applyFont="1" applyFill="1" applyBorder="1"/>
    <xf numFmtId="176" fontId="6" fillId="0" borderId="107" xfId="1" applyFont="1" applyFill="1" applyBorder="1"/>
    <xf numFmtId="176" fontId="6" fillId="0" borderId="67" xfId="1" applyFont="1" applyFill="1" applyBorder="1"/>
    <xf numFmtId="176" fontId="6" fillId="0" borderId="10" xfId="1" applyFont="1" applyFill="1" applyBorder="1"/>
    <xf numFmtId="176" fontId="6" fillId="0" borderId="13" xfId="1" applyFont="1" applyFill="1" applyBorder="1"/>
    <xf numFmtId="176" fontId="6" fillId="0" borderId="108" xfId="1" applyFont="1" applyFill="1" applyBorder="1"/>
    <xf numFmtId="176" fontId="6" fillId="0" borderId="64" xfId="1" applyFont="1" applyFill="1" applyBorder="1"/>
    <xf numFmtId="176" fontId="6" fillId="0" borderId="71" xfId="1" applyFont="1" applyFill="1" applyBorder="1"/>
    <xf numFmtId="176" fontId="6" fillId="0" borderId="12" xfId="1" applyFont="1" applyFill="1" applyBorder="1"/>
    <xf numFmtId="176" fontId="6" fillId="0" borderId="109" xfId="1" applyFont="1" applyFill="1" applyBorder="1"/>
    <xf numFmtId="176" fontId="6" fillId="0" borderId="110" xfId="1" applyFont="1" applyFill="1" applyBorder="1"/>
    <xf numFmtId="176" fontId="6" fillId="0" borderId="111" xfId="1" applyFont="1" applyFill="1" applyBorder="1"/>
    <xf numFmtId="176" fontId="6" fillId="0" borderId="112" xfId="1" applyFont="1" applyFill="1" applyBorder="1"/>
    <xf numFmtId="176" fontId="6" fillId="0" borderId="113" xfId="1" applyFont="1" applyFill="1" applyBorder="1"/>
    <xf numFmtId="176" fontId="6" fillId="0" borderId="114" xfId="1" applyFont="1" applyFill="1" applyBorder="1"/>
    <xf numFmtId="176" fontId="6" fillId="0" borderId="115" xfId="1" applyFont="1" applyFill="1" applyBorder="1"/>
    <xf numFmtId="176" fontId="6" fillId="0" borderId="116" xfId="1" applyFont="1" applyFill="1" applyBorder="1"/>
    <xf numFmtId="176" fontId="6" fillId="0" borderId="117" xfId="1" applyFont="1" applyFill="1" applyBorder="1"/>
    <xf numFmtId="177" fontId="6" fillId="0" borderId="38" xfId="1" applyNumberFormat="1" applyFont="1" applyFill="1" applyBorder="1"/>
    <xf numFmtId="176" fontId="6" fillId="0" borderId="118" xfId="1" applyFont="1" applyFill="1" applyBorder="1"/>
    <xf numFmtId="176" fontId="6" fillId="0" borderId="119" xfId="1" applyFont="1" applyFill="1" applyBorder="1"/>
    <xf numFmtId="176" fontId="6" fillId="0" borderId="120" xfId="1" applyFont="1" applyFill="1" applyBorder="1"/>
    <xf numFmtId="176" fontId="6" fillId="0" borderId="121" xfId="1" applyFont="1" applyFill="1" applyBorder="1"/>
    <xf numFmtId="176" fontId="6" fillId="0" borderId="122" xfId="1" applyFont="1" applyFill="1" applyBorder="1"/>
    <xf numFmtId="176" fontId="6" fillId="0" borderId="123" xfId="1" applyFont="1" applyFill="1" applyBorder="1"/>
    <xf numFmtId="176" fontId="6" fillId="0" borderId="124" xfId="1" applyFont="1" applyFill="1" applyBorder="1"/>
    <xf numFmtId="176" fontId="6" fillId="0" borderId="125" xfId="1" applyFont="1" applyFill="1" applyBorder="1"/>
    <xf numFmtId="176" fontId="6" fillId="0" borderId="126" xfId="1" applyFont="1" applyFill="1" applyBorder="1"/>
    <xf numFmtId="176" fontId="6" fillId="0" borderId="127" xfId="1" applyFont="1" applyFill="1" applyBorder="1"/>
    <xf numFmtId="176" fontId="6" fillId="0" borderId="128" xfId="1" applyFont="1" applyFill="1" applyBorder="1"/>
    <xf numFmtId="176" fontId="6" fillId="0" borderId="129" xfId="1" applyFont="1" applyFill="1" applyBorder="1"/>
    <xf numFmtId="176" fontId="6" fillId="0" borderId="130" xfId="1" applyFont="1" applyFill="1" applyBorder="1"/>
    <xf numFmtId="176" fontId="2" fillId="0" borderId="0" xfId="1" applyFont="1" applyFill="1" applyBorder="1"/>
    <xf numFmtId="177" fontId="6" fillId="0" borderId="9" xfId="1" applyNumberFormat="1" applyFont="1" applyFill="1" applyBorder="1"/>
    <xf numFmtId="177" fontId="6" fillId="0" borderId="35" xfId="1" applyNumberFormat="1" applyFont="1" applyFill="1" applyBorder="1"/>
    <xf numFmtId="176" fontId="6" fillId="0" borderId="131" xfId="1" applyFont="1" applyFill="1" applyBorder="1"/>
    <xf numFmtId="176" fontId="6" fillId="0" borderId="132" xfId="1" applyFont="1" applyFill="1" applyBorder="1"/>
    <xf numFmtId="176" fontId="6" fillId="0" borderId="133" xfId="1" applyFont="1" applyFill="1" applyBorder="1"/>
    <xf numFmtId="176" fontId="6" fillId="0" borderId="57" xfId="1" applyFont="1" applyFill="1" applyBorder="1" applyAlignment="1">
      <alignment horizontal="center" vertical="center"/>
    </xf>
    <xf numFmtId="37" fontId="6" fillId="0" borderId="65" xfId="1" applyNumberFormat="1" applyFont="1" applyFill="1" applyBorder="1" applyAlignment="1" applyProtection="1">
      <alignment horizontal="centerContinuous" vertical="center"/>
    </xf>
    <xf numFmtId="37" fontId="6" fillId="0" borderId="71" xfId="1" applyNumberFormat="1" applyFont="1" applyFill="1" applyBorder="1" applyAlignment="1" applyProtection="1">
      <alignment horizontal="center"/>
    </xf>
    <xf numFmtId="37" fontId="6" fillId="0" borderId="5" xfId="1" applyNumberFormat="1" applyFont="1" applyFill="1" applyBorder="1" applyAlignment="1" applyProtection="1">
      <alignment horizontal="center" vertical="center" wrapText="1"/>
    </xf>
    <xf numFmtId="37" fontId="6" fillId="0" borderId="10" xfId="1" applyNumberFormat="1" applyFont="1" applyFill="1" applyBorder="1" applyAlignment="1" applyProtection="1">
      <alignment horizontal="center" vertical="center" wrapText="1"/>
    </xf>
    <xf numFmtId="37" fontId="6" fillId="0" borderId="54" xfId="1" applyNumberFormat="1" applyFont="1" applyFill="1" applyBorder="1" applyAlignment="1" applyProtection="1">
      <alignment horizontal="center" vertical="center" wrapText="1"/>
    </xf>
    <xf numFmtId="37" fontId="6" fillId="0" borderId="64" xfId="1" applyNumberFormat="1" applyFont="1" applyFill="1" applyBorder="1" applyAlignment="1" applyProtection="1">
      <alignment horizontal="center" vertical="center" wrapText="1"/>
    </xf>
    <xf numFmtId="37" fontId="6" fillId="0" borderId="51" xfId="1" applyNumberFormat="1" applyFont="1" applyFill="1" applyBorder="1" applyAlignment="1" applyProtection="1">
      <alignment horizontal="distributed" vertical="center" indent="2"/>
    </xf>
    <xf numFmtId="37" fontId="6" fillId="0" borderId="52" xfId="1" applyNumberFormat="1" applyFont="1" applyFill="1" applyBorder="1" applyAlignment="1" applyProtection="1">
      <alignment horizontal="distributed" vertical="center" indent="2"/>
    </xf>
    <xf numFmtId="37" fontId="6" fillId="0" borderId="51" xfId="1" applyNumberFormat="1" applyFont="1" applyFill="1" applyBorder="1" applyAlignment="1" applyProtection="1">
      <alignment horizontal="distributed" vertical="center" indent="10"/>
    </xf>
    <xf numFmtId="37" fontId="6" fillId="0" borderId="53" xfId="1" applyNumberFormat="1" applyFont="1" applyFill="1" applyBorder="1" applyAlignment="1" applyProtection="1">
      <alignment horizontal="distributed" vertical="center" indent="10"/>
    </xf>
    <xf numFmtId="37" fontId="6" fillId="0" borderId="50" xfId="1" applyNumberFormat="1" applyFont="1" applyFill="1" applyBorder="1" applyAlignment="1" applyProtection="1">
      <alignment horizontal="distributed" vertical="center" indent="4"/>
    </xf>
    <xf numFmtId="37" fontId="6" fillId="0" borderId="51" xfId="1" applyNumberFormat="1" applyFont="1" applyFill="1" applyBorder="1" applyAlignment="1" applyProtection="1">
      <alignment horizontal="distributed" vertical="center" indent="4"/>
    </xf>
    <xf numFmtId="37" fontId="6" fillId="0" borderId="52" xfId="1" applyNumberFormat="1" applyFont="1" applyFill="1" applyBorder="1" applyAlignment="1" applyProtection="1">
      <alignment horizontal="distributed" vertical="center" indent="4"/>
    </xf>
    <xf numFmtId="37" fontId="6" fillId="0" borderId="6" xfId="1" applyNumberFormat="1" applyFont="1" applyFill="1" applyBorder="1" applyAlignment="1" applyProtection="1">
      <alignment horizontal="distributed" vertical="center" indent="10"/>
    </xf>
    <xf numFmtId="37" fontId="6" fillId="0" borderId="7" xfId="1" applyNumberFormat="1" applyFont="1" applyFill="1" applyBorder="1" applyAlignment="1" applyProtection="1">
      <alignment horizontal="distributed" vertical="center" indent="10"/>
    </xf>
    <xf numFmtId="37" fontId="6" fillId="0" borderId="51" xfId="1" applyNumberFormat="1" applyFont="1" applyFill="1" applyBorder="1" applyAlignment="1" applyProtection="1">
      <alignment horizontal="distributed" vertical="center" indent="5"/>
    </xf>
    <xf numFmtId="37" fontId="6" fillId="0" borderId="51" xfId="1" applyNumberFormat="1" applyFont="1" applyFill="1" applyBorder="1" applyAlignment="1" applyProtection="1">
      <alignment vertical="center"/>
    </xf>
    <xf numFmtId="37" fontId="6" fillId="0" borderId="53" xfId="1" applyNumberFormat="1" applyFont="1" applyFill="1" applyBorder="1" applyAlignment="1" applyProtection="1">
      <alignment vertical="center"/>
    </xf>
    <xf numFmtId="37" fontId="6" fillId="0" borderId="5" xfId="1" applyNumberFormat="1" applyFont="1" applyFill="1" applyBorder="1" applyAlignment="1" applyProtection="1">
      <alignment horizontal="center" vertical="center"/>
    </xf>
    <xf numFmtId="37" fontId="6" fillId="0" borderId="10" xfId="1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_090市町村税政の状況（その他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38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E23" sqref="E23"/>
      <selection pane="topRight" activeCell="E23" sqref="E23"/>
      <selection pane="bottomLeft" activeCell="E23" sqref="E23"/>
      <selection pane="bottomRight" activeCell="S10" sqref="S10"/>
    </sheetView>
  </sheetViews>
  <sheetFormatPr defaultColWidth="11" defaultRowHeight="18" x14ac:dyDescent="0.2"/>
  <cols>
    <col min="1" max="1" width="5.75" style="1" customWidth="1"/>
    <col min="2" max="2" width="13.875" style="1" customWidth="1"/>
    <col min="3" max="3" width="23.125" style="1" customWidth="1"/>
    <col min="4" max="4" width="23.375" style="1" customWidth="1"/>
    <col min="5" max="5" width="22.625" style="1" customWidth="1"/>
    <col min="6" max="6" width="20.875" style="1" customWidth="1"/>
    <col min="7" max="7" width="19.125" style="1" customWidth="1"/>
    <col min="8" max="9" width="18.625" style="1" customWidth="1"/>
    <col min="10" max="10" width="22.375" style="1" customWidth="1"/>
    <col min="11" max="12" width="21.125" style="1" customWidth="1"/>
    <col min="13" max="13" width="19.875" style="1" customWidth="1"/>
    <col min="14" max="14" width="22.125" style="1" customWidth="1"/>
    <col min="15" max="20" width="24.625" style="1" customWidth="1"/>
    <col min="21" max="24" width="18.625" style="1" customWidth="1"/>
    <col min="25" max="27" width="17.375" style="1" customWidth="1"/>
    <col min="28" max="32" width="18.625" style="1" customWidth="1"/>
    <col min="33" max="16384" width="11" style="1"/>
  </cols>
  <sheetData>
    <row r="1" spans="1:243" ht="20.100000000000001" customHeight="1" x14ac:dyDescent="0.2">
      <c r="C1" s="63" t="s">
        <v>143</v>
      </c>
    </row>
    <row r="2" spans="1:243" ht="20.100000000000001" customHeight="1" x14ac:dyDescent="0.2">
      <c r="C2" s="2" t="s">
        <v>144</v>
      </c>
      <c r="M2" s="2" t="str">
        <f>C2</f>
        <v>第３２表  平成２９年度市町村税の徴収に要する経費等</v>
      </c>
      <c r="U2" s="2" t="str">
        <f>M2</f>
        <v>第３２表  平成２９年度市町村税の徴収に要する経費等</v>
      </c>
      <c r="AB2" s="2"/>
    </row>
    <row r="3" spans="1:243" s="64" customFormat="1" ht="17.25" customHeight="1" thickBot="1" x14ac:dyDescent="0.25">
      <c r="C3" s="64" t="s">
        <v>0</v>
      </c>
      <c r="D3" s="65"/>
      <c r="E3" s="65"/>
      <c r="F3" s="66"/>
      <c r="G3" s="66"/>
      <c r="H3" s="66"/>
      <c r="I3" s="66"/>
      <c r="J3" s="67"/>
      <c r="K3" s="67"/>
      <c r="L3" s="67" t="s">
        <v>117</v>
      </c>
      <c r="M3" s="64" t="s">
        <v>2</v>
      </c>
      <c r="N3" s="65"/>
      <c r="O3" s="65"/>
      <c r="P3" s="66"/>
      <c r="Q3" s="66"/>
      <c r="R3" s="66"/>
      <c r="S3" s="66"/>
      <c r="T3" s="67" t="s">
        <v>1</v>
      </c>
      <c r="U3" s="64" t="s">
        <v>3</v>
      </c>
      <c r="V3" s="65"/>
      <c r="W3" s="66"/>
      <c r="X3" s="66"/>
      <c r="Y3" s="66"/>
      <c r="Z3" s="67"/>
      <c r="AA3" s="67"/>
      <c r="AC3" s="66"/>
      <c r="AD3" s="66"/>
      <c r="AE3" s="66"/>
      <c r="AF3" s="67" t="s">
        <v>137</v>
      </c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</row>
    <row r="4" spans="1:243" s="12" customFormat="1" ht="17.25" customHeight="1" x14ac:dyDescent="0.2">
      <c r="A4" s="5"/>
      <c r="B4" s="68"/>
      <c r="C4" s="192" t="s">
        <v>108</v>
      </c>
      <c r="D4" s="193"/>
      <c r="E4" s="194"/>
      <c r="F4" s="195" t="s">
        <v>109</v>
      </c>
      <c r="G4" s="190"/>
      <c r="H4" s="190"/>
      <c r="I4" s="190"/>
      <c r="J4" s="190"/>
      <c r="K4" s="190"/>
      <c r="L4" s="196"/>
      <c r="M4" s="197" t="s">
        <v>109</v>
      </c>
      <c r="N4" s="197"/>
      <c r="O4" s="197"/>
      <c r="P4" s="197"/>
      <c r="Q4" s="197"/>
      <c r="R4" s="198" t="s">
        <v>110</v>
      </c>
      <c r="S4" s="198"/>
      <c r="T4" s="199"/>
      <c r="U4" s="188" t="s">
        <v>118</v>
      </c>
      <c r="V4" s="188"/>
      <c r="W4" s="189"/>
      <c r="X4" s="200" t="s">
        <v>141</v>
      </c>
      <c r="Y4" s="184" t="s">
        <v>140</v>
      </c>
      <c r="Z4" s="184" t="s">
        <v>139</v>
      </c>
      <c r="AA4" s="186" t="s">
        <v>142</v>
      </c>
      <c r="AB4" s="190" t="s">
        <v>119</v>
      </c>
      <c r="AC4" s="190"/>
      <c r="AD4" s="190"/>
      <c r="AE4" s="190"/>
      <c r="AF4" s="191"/>
    </row>
    <row r="5" spans="1:243" s="12" customFormat="1" ht="17.25" customHeight="1" x14ac:dyDescent="0.2">
      <c r="A5" s="13"/>
      <c r="B5" s="69"/>
      <c r="C5" s="70"/>
      <c r="D5" s="71"/>
      <c r="E5" s="72"/>
      <c r="F5" s="73" t="s">
        <v>4</v>
      </c>
      <c r="G5" s="74"/>
      <c r="H5" s="75"/>
      <c r="I5" s="74"/>
      <c r="J5" s="76"/>
      <c r="K5" s="77"/>
      <c r="L5" s="78"/>
      <c r="M5" s="79" t="s">
        <v>5</v>
      </c>
      <c r="N5" s="80"/>
      <c r="O5" s="81" t="s">
        <v>6</v>
      </c>
      <c r="P5" s="77"/>
      <c r="Q5" s="79"/>
      <c r="R5" s="80"/>
      <c r="S5" s="82"/>
      <c r="T5" s="182"/>
      <c r="U5" s="181" t="s">
        <v>111</v>
      </c>
      <c r="V5" s="16" t="s">
        <v>112</v>
      </c>
      <c r="W5" s="71"/>
      <c r="X5" s="201"/>
      <c r="Y5" s="185"/>
      <c r="Z5" s="185"/>
      <c r="AA5" s="187"/>
      <c r="AB5" s="84"/>
      <c r="AC5" s="77"/>
      <c r="AD5" s="79"/>
      <c r="AE5" s="79"/>
      <c r="AF5" s="85"/>
    </row>
    <row r="6" spans="1:243" s="12" customFormat="1" ht="17.25" customHeight="1" x14ac:dyDescent="0.2">
      <c r="A6" s="19" t="s">
        <v>121</v>
      </c>
      <c r="B6" s="86"/>
      <c r="C6" s="87" t="s">
        <v>122</v>
      </c>
      <c r="D6" s="88" t="s">
        <v>7</v>
      </c>
      <c r="E6" s="89" t="s">
        <v>123</v>
      </c>
      <c r="F6" s="90" t="s">
        <v>9</v>
      </c>
      <c r="G6" s="91" t="s">
        <v>10</v>
      </c>
      <c r="H6" s="91" t="s">
        <v>11</v>
      </c>
      <c r="I6" s="91" t="s">
        <v>12</v>
      </c>
      <c r="J6" s="92" t="s">
        <v>13</v>
      </c>
      <c r="K6" s="93" t="s">
        <v>75</v>
      </c>
      <c r="L6" s="94" t="s">
        <v>77</v>
      </c>
      <c r="M6" s="88" t="s">
        <v>14</v>
      </c>
      <c r="N6" s="17" t="s">
        <v>15</v>
      </c>
      <c r="O6" s="17" t="s">
        <v>16</v>
      </c>
      <c r="P6" s="17" t="s">
        <v>17</v>
      </c>
      <c r="Q6" s="17" t="s">
        <v>14</v>
      </c>
      <c r="R6" s="17" t="s">
        <v>15</v>
      </c>
      <c r="S6" s="17" t="s">
        <v>14</v>
      </c>
      <c r="T6" s="94" t="s">
        <v>8</v>
      </c>
      <c r="U6" s="88" t="s">
        <v>18</v>
      </c>
      <c r="V6" s="17" t="s">
        <v>113</v>
      </c>
      <c r="W6" s="17" t="s">
        <v>8</v>
      </c>
      <c r="X6" s="17" t="s">
        <v>120</v>
      </c>
      <c r="Y6" s="185"/>
      <c r="Z6" s="185"/>
      <c r="AA6" s="187"/>
      <c r="AB6" s="88" t="s">
        <v>126</v>
      </c>
      <c r="AC6" s="83" t="s">
        <v>19</v>
      </c>
      <c r="AD6" s="17" t="s">
        <v>20</v>
      </c>
      <c r="AE6" s="17" t="s">
        <v>21</v>
      </c>
      <c r="AF6" s="94" t="s">
        <v>22</v>
      </c>
    </row>
    <row r="7" spans="1:243" s="12" customFormat="1" ht="17.25" customHeight="1" x14ac:dyDescent="0.2">
      <c r="A7" s="13"/>
      <c r="B7" s="95"/>
      <c r="C7" s="96" t="s">
        <v>23</v>
      </c>
      <c r="D7" s="97" t="s">
        <v>24</v>
      </c>
      <c r="E7" s="98" t="s">
        <v>127</v>
      </c>
      <c r="F7" s="99" t="s">
        <v>25</v>
      </c>
      <c r="G7" s="24" t="s">
        <v>26</v>
      </c>
      <c r="H7" s="25" t="s">
        <v>27</v>
      </c>
      <c r="I7" s="24" t="s">
        <v>28</v>
      </c>
      <c r="J7" s="100" t="s">
        <v>29</v>
      </c>
      <c r="K7" s="101" t="s">
        <v>91</v>
      </c>
      <c r="L7" s="102" t="s">
        <v>92</v>
      </c>
      <c r="M7" s="103" t="s">
        <v>128</v>
      </c>
      <c r="N7" s="104" t="s">
        <v>129</v>
      </c>
      <c r="O7" s="24" t="s">
        <v>130</v>
      </c>
      <c r="P7" s="25" t="s">
        <v>131</v>
      </c>
      <c r="Q7" s="24" t="s">
        <v>132</v>
      </c>
      <c r="R7" s="25" t="s">
        <v>96</v>
      </c>
      <c r="S7" s="24" t="s">
        <v>133</v>
      </c>
      <c r="T7" s="183" t="s">
        <v>134</v>
      </c>
      <c r="U7" s="103" t="s">
        <v>135</v>
      </c>
      <c r="V7" s="25" t="s">
        <v>136</v>
      </c>
      <c r="W7" s="25" t="s">
        <v>115</v>
      </c>
      <c r="X7" s="24" t="s">
        <v>116</v>
      </c>
      <c r="Y7" s="185"/>
      <c r="Z7" s="185"/>
      <c r="AA7" s="187"/>
      <c r="AB7" s="103"/>
      <c r="AC7" s="25"/>
      <c r="AD7" s="24"/>
      <c r="AE7" s="105"/>
      <c r="AF7" s="102"/>
    </row>
    <row r="8" spans="1:243" s="12" customFormat="1" ht="17.25" customHeight="1" x14ac:dyDescent="0.2">
      <c r="A8" s="27"/>
      <c r="B8" s="106"/>
      <c r="C8" s="107" t="s">
        <v>30</v>
      </c>
      <c r="D8" s="108" t="s">
        <v>31</v>
      </c>
      <c r="E8" s="29" t="s">
        <v>32</v>
      </c>
      <c r="F8" s="109" t="s">
        <v>66</v>
      </c>
      <c r="G8" s="29" t="s">
        <v>33</v>
      </c>
      <c r="H8" s="29" t="s">
        <v>34</v>
      </c>
      <c r="I8" s="29" t="s">
        <v>35</v>
      </c>
      <c r="J8" s="110" t="s">
        <v>36</v>
      </c>
      <c r="K8" s="108" t="s">
        <v>76</v>
      </c>
      <c r="L8" s="111" t="s">
        <v>78</v>
      </c>
      <c r="M8" s="108" t="s">
        <v>79</v>
      </c>
      <c r="N8" s="29" t="s">
        <v>67</v>
      </c>
      <c r="O8" s="29" t="s">
        <v>80</v>
      </c>
      <c r="P8" s="29" t="s">
        <v>81</v>
      </c>
      <c r="Q8" s="29" t="s">
        <v>82</v>
      </c>
      <c r="R8" s="29" t="s">
        <v>83</v>
      </c>
      <c r="S8" s="29" t="s">
        <v>107</v>
      </c>
      <c r="T8" s="111" t="s">
        <v>84</v>
      </c>
      <c r="U8" s="108" t="s">
        <v>85</v>
      </c>
      <c r="V8" s="29" t="s">
        <v>68</v>
      </c>
      <c r="W8" s="29" t="s">
        <v>114</v>
      </c>
      <c r="X8" s="29" t="s">
        <v>86</v>
      </c>
      <c r="Y8" s="17" t="s">
        <v>124</v>
      </c>
      <c r="Z8" s="112" t="s">
        <v>125</v>
      </c>
      <c r="AA8" s="113" t="s">
        <v>138</v>
      </c>
      <c r="AB8" s="108" t="s">
        <v>87</v>
      </c>
      <c r="AC8" s="29" t="s">
        <v>88</v>
      </c>
      <c r="AD8" s="29" t="s">
        <v>69</v>
      </c>
      <c r="AE8" s="29" t="s">
        <v>89</v>
      </c>
      <c r="AF8" s="111" t="s">
        <v>90</v>
      </c>
    </row>
    <row r="9" spans="1:243" s="12" customFormat="1" ht="24" customHeight="1" x14ac:dyDescent="0.2">
      <c r="A9" s="31">
        <v>1</v>
      </c>
      <c r="B9" s="114" t="s">
        <v>37</v>
      </c>
      <c r="C9" s="115">
        <v>93344064</v>
      </c>
      <c r="D9" s="33">
        <v>21960791</v>
      </c>
      <c r="E9" s="116">
        <v>115304855</v>
      </c>
      <c r="F9" s="117">
        <v>714494</v>
      </c>
      <c r="G9" s="33">
        <v>77745</v>
      </c>
      <c r="H9" s="33">
        <v>76</v>
      </c>
      <c r="I9" s="33">
        <v>385385</v>
      </c>
      <c r="J9" s="118">
        <v>463206</v>
      </c>
      <c r="K9" s="119">
        <v>250576</v>
      </c>
      <c r="L9" s="120">
        <v>0</v>
      </c>
      <c r="M9" s="32">
        <v>74</v>
      </c>
      <c r="N9" s="33">
        <v>1428350</v>
      </c>
      <c r="O9" s="33">
        <v>3102</v>
      </c>
      <c r="P9" s="33">
        <v>46595</v>
      </c>
      <c r="Q9" s="33">
        <v>669709</v>
      </c>
      <c r="R9" s="33">
        <v>719406</v>
      </c>
      <c r="S9" s="33">
        <v>12375</v>
      </c>
      <c r="T9" s="34">
        <v>2160131</v>
      </c>
      <c r="U9" s="33">
        <v>772539</v>
      </c>
      <c r="V9" s="33">
        <v>0</v>
      </c>
      <c r="W9" s="33">
        <v>772539</v>
      </c>
      <c r="X9" s="33">
        <v>1387592</v>
      </c>
      <c r="Y9" s="176">
        <f>T9/E9*100</f>
        <v>1.8734085394756361</v>
      </c>
      <c r="Z9" s="176">
        <f>X9/C9*100</f>
        <v>1.4865348052555329</v>
      </c>
      <c r="AA9" s="176">
        <f>W9/T9*100</f>
        <v>35.763525452854481</v>
      </c>
      <c r="AB9" s="32">
        <v>189</v>
      </c>
      <c r="AC9" s="33">
        <v>16</v>
      </c>
      <c r="AD9" s="33">
        <v>109</v>
      </c>
      <c r="AE9" s="116">
        <v>64</v>
      </c>
      <c r="AF9" s="120">
        <v>21</v>
      </c>
    </row>
    <row r="10" spans="1:243" s="12" customFormat="1" ht="24" customHeight="1" x14ac:dyDescent="0.2">
      <c r="A10" s="35">
        <v>2</v>
      </c>
      <c r="B10" s="36" t="s">
        <v>38</v>
      </c>
      <c r="C10" s="37">
        <v>19875253</v>
      </c>
      <c r="D10" s="37">
        <v>4721488</v>
      </c>
      <c r="E10" s="122">
        <v>24596741</v>
      </c>
      <c r="F10" s="123">
        <v>200547</v>
      </c>
      <c r="G10" s="37">
        <v>26680</v>
      </c>
      <c r="H10" s="37">
        <v>414</v>
      </c>
      <c r="I10" s="37">
        <v>99006</v>
      </c>
      <c r="J10" s="124">
        <v>126100</v>
      </c>
      <c r="K10" s="125">
        <v>69469</v>
      </c>
      <c r="L10" s="126">
        <v>4861</v>
      </c>
      <c r="M10" s="36">
        <v>25</v>
      </c>
      <c r="N10" s="37">
        <v>401002</v>
      </c>
      <c r="O10" s="37">
        <v>479</v>
      </c>
      <c r="P10" s="37">
        <v>19620</v>
      </c>
      <c r="Q10" s="37">
        <v>31637</v>
      </c>
      <c r="R10" s="37">
        <v>51736</v>
      </c>
      <c r="S10" s="37">
        <v>5506</v>
      </c>
      <c r="T10" s="38">
        <v>458244</v>
      </c>
      <c r="U10" s="37">
        <v>215176</v>
      </c>
      <c r="V10" s="37">
        <v>0</v>
      </c>
      <c r="W10" s="37">
        <v>215176</v>
      </c>
      <c r="X10" s="37">
        <v>243068</v>
      </c>
      <c r="Y10" s="127">
        <f t="shared" ref="Y10:Y22" si="0">T10/E10*100</f>
        <v>1.8630273010558596</v>
      </c>
      <c r="Z10" s="127">
        <f t="shared" ref="Z10:Z22" si="1">X10/C10*100</f>
        <v>1.2229680799534979</v>
      </c>
      <c r="AA10" s="127">
        <f t="shared" ref="AA10:AA22" si="2">W10/T10*100</f>
        <v>46.956643185726385</v>
      </c>
      <c r="AB10" s="36">
        <v>71</v>
      </c>
      <c r="AC10" s="37">
        <v>13</v>
      </c>
      <c r="AD10" s="37">
        <v>35</v>
      </c>
      <c r="AE10" s="122">
        <v>23</v>
      </c>
      <c r="AF10" s="126">
        <v>17</v>
      </c>
    </row>
    <row r="11" spans="1:243" s="12" customFormat="1" ht="24" customHeight="1" x14ac:dyDescent="0.2">
      <c r="A11" s="35">
        <v>3</v>
      </c>
      <c r="B11" s="36" t="s">
        <v>39</v>
      </c>
      <c r="C11" s="37">
        <v>22061757</v>
      </c>
      <c r="D11" s="37">
        <v>5238923</v>
      </c>
      <c r="E11" s="122">
        <v>27300680</v>
      </c>
      <c r="F11" s="123">
        <v>234438</v>
      </c>
      <c r="G11" s="37">
        <v>28425</v>
      </c>
      <c r="H11" s="37">
        <v>0</v>
      </c>
      <c r="I11" s="37">
        <v>109951</v>
      </c>
      <c r="J11" s="124">
        <v>138376</v>
      </c>
      <c r="K11" s="125">
        <v>77225</v>
      </c>
      <c r="L11" s="126">
        <v>0</v>
      </c>
      <c r="M11" s="36">
        <v>48</v>
      </c>
      <c r="N11" s="37">
        <v>450087</v>
      </c>
      <c r="O11" s="37">
        <v>97</v>
      </c>
      <c r="P11" s="37">
        <v>10846</v>
      </c>
      <c r="Q11" s="37">
        <v>205614</v>
      </c>
      <c r="R11" s="37">
        <v>216557</v>
      </c>
      <c r="S11" s="37">
        <v>3536</v>
      </c>
      <c r="T11" s="38">
        <v>670180</v>
      </c>
      <c r="U11" s="37">
        <v>246151</v>
      </c>
      <c r="V11" s="37">
        <v>0</v>
      </c>
      <c r="W11" s="37">
        <v>246151</v>
      </c>
      <c r="X11" s="37">
        <v>424029</v>
      </c>
      <c r="Y11" s="127">
        <f t="shared" si="0"/>
        <v>2.4548106494050694</v>
      </c>
      <c r="Z11" s="127">
        <f t="shared" si="1"/>
        <v>1.922009203528078</v>
      </c>
      <c r="AA11" s="127">
        <f t="shared" si="2"/>
        <v>36.729087707780003</v>
      </c>
      <c r="AB11" s="36">
        <v>65</v>
      </c>
      <c r="AC11" s="37">
        <v>5</v>
      </c>
      <c r="AD11" s="37">
        <v>50</v>
      </c>
      <c r="AE11" s="122">
        <v>10</v>
      </c>
      <c r="AF11" s="126">
        <v>10</v>
      </c>
    </row>
    <row r="12" spans="1:243" s="12" customFormat="1" ht="24" customHeight="1" x14ac:dyDescent="0.2">
      <c r="A12" s="35">
        <v>4</v>
      </c>
      <c r="B12" s="36" t="s">
        <v>40</v>
      </c>
      <c r="C12" s="37">
        <v>17996337</v>
      </c>
      <c r="D12" s="37">
        <v>3806046</v>
      </c>
      <c r="E12" s="122">
        <v>21802383</v>
      </c>
      <c r="F12" s="123">
        <v>168516</v>
      </c>
      <c r="G12" s="37">
        <v>20081</v>
      </c>
      <c r="H12" s="37">
        <v>188</v>
      </c>
      <c r="I12" s="37">
        <v>81639</v>
      </c>
      <c r="J12" s="124">
        <v>101908</v>
      </c>
      <c r="K12" s="125">
        <v>55785</v>
      </c>
      <c r="L12" s="126">
        <v>0</v>
      </c>
      <c r="M12" s="36">
        <v>58</v>
      </c>
      <c r="N12" s="37">
        <v>326267</v>
      </c>
      <c r="O12" s="37">
        <v>82</v>
      </c>
      <c r="P12" s="37">
        <v>6625</v>
      </c>
      <c r="Q12" s="37">
        <v>120072</v>
      </c>
      <c r="R12" s="37">
        <v>126779</v>
      </c>
      <c r="S12" s="37">
        <v>3072</v>
      </c>
      <c r="T12" s="38">
        <v>456118</v>
      </c>
      <c r="U12" s="37">
        <v>180004</v>
      </c>
      <c r="V12" s="37">
        <v>0</v>
      </c>
      <c r="W12" s="37">
        <v>180004</v>
      </c>
      <c r="X12" s="37">
        <v>276114</v>
      </c>
      <c r="Y12" s="127">
        <f t="shared" si="0"/>
        <v>2.0920557170287304</v>
      </c>
      <c r="Z12" s="127">
        <f t="shared" si="1"/>
        <v>1.5342788924212745</v>
      </c>
      <c r="AA12" s="127">
        <f t="shared" si="2"/>
        <v>39.464349137723133</v>
      </c>
      <c r="AB12" s="36">
        <v>51</v>
      </c>
      <c r="AC12" s="37">
        <v>6</v>
      </c>
      <c r="AD12" s="37">
        <v>32</v>
      </c>
      <c r="AE12" s="122">
        <v>13</v>
      </c>
      <c r="AF12" s="126">
        <v>6</v>
      </c>
    </row>
    <row r="13" spans="1:243" s="12" customFormat="1" ht="24" customHeight="1" x14ac:dyDescent="0.2">
      <c r="A13" s="35">
        <v>5</v>
      </c>
      <c r="B13" s="36" t="s">
        <v>41</v>
      </c>
      <c r="C13" s="37">
        <v>14437699</v>
      </c>
      <c r="D13" s="37">
        <v>3194715</v>
      </c>
      <c r="E13" s="122">
        <v>17632414</v>
      </c>
      <c r="F13" s="123">
        <v>122903</v>
      </c>
      <c r="G13" s="37">
        <v>14936</v>
      </c>
      <c r="H13" s="37">
        <v>0</v>
      </c>
      <c r="I13" s="37">
        <v>62328</v>
      </c>
      <c r="J13" s="124">
        <v>77264</v>
      </c>
      <c r="K13" s="125">
        <v>41196</v>
      </c>
      <c r="L13" s="126">
        <v>0</v>
      </c>
      <c r="M13" s="36">
        <v>73</v>
      </c>
      <c r="N13" s="37">
        <v>241436</v>
      </c>
      <c r="O13" s="37">
        <v>0</v>
      </c>
      <c r="P13" s="37">
        <v>3448</v>
      </c>
      <c r="Q13" s="37">
        <v>85924</v>
      </c>
      <c r="R13" s="37">
        <v>89372</v>
      </c>
      <c r="S13" s="37">
        <v>2286</v>
      </c>
      <c r="T13" s="38">
        <v>333094</v>
      </c>
      <c r="U13" s="37">
        <v>162984</v>
      </c>
      <c r="V13" s="37">
        <v>0</v>
      </c>
      <c r="W13" s="37">
        <v>162984</v>
      </c>
      <c r="X13" s="37">
        <v>170110</v>
      </c>
      <c r="Y13" s="127">
        <f t="shared" si="0"/>
        <v>1.8891003806965967</v>
      </c>
      <c r="Z13" s="127">
        <f t="shared" si="1"/>
        <v>1.1782348419924811</v>
      </c>
      <c r="AA13" s="127">
        <f t="shared" si="2"/>
        <v>48.930331978360464</v>
      </c>
      <c r="AB13" s="36">
        <v>47</v>
      </c>
      <c r="AC13" s="37">
        <v>0</v>
      </c>
      <c r="AD13" s="37">
        <v>33</v>
      </c>
      <c r="AE13" s="122">
        <v>14</v>
      </c>
      <c r="AF13" s="126">
        <v>4</v>
      </c>
    </row>
    <row r="14" spans="1:243" s="12" customFormat="1" ht="24" customHeight="1" x14ac:dyDescent="0.2">
      <c r="A14" s="35">
        <v>6</v>
      </c>
      <c r="B14" s="36" t="s">
        <v>42</v>
      </c>
      <c r="C14" s="37">
        <v>13533637</v>
      </c>
      <c r="D14" s="37">
        <v>2416999</v>
      </c>
      <c r="E14" s="122">
        <v>15950636</v>
      </c>
      <c r="F14" s="123">
        <v>145997</v>
      </c>
      <c r="G14" s="37">
        <v>16269</v>
      </c>
      <c r="H14" s="37">
        <v>0</v>
      </c>
      <c r="I14" s="37">
        <v>71709</v>
      </c>
      <c r="J14" s="124">
        <v>87978</v>
      </c>
      <c r="K14" s="125">
        <v>43560</v>
      </c>
      <c r="L14" s="126">
        <v>1680</v>
      </c>
      <c r="M14" s="36">
        <v>23</v>
      </c>
      <c r="N14" s="37">
        <v>279238</v>
      </c>
      <c r="O14" s="37">
        <v>86</v>
      </c>
      <c r="P14" s="37">
        <v>5859</v>
      </c>
      <c r="Q14" s="37">
        <v>148013</v>
      </c>
      <c r="R14" s="37">
        <v>153958</v>
      </c>
      <c r="S14" s="37">
        <v>2498</v>
      </c>
      <c r="T14" s="38">
        <v>435694</v>
      </c>
      <c r="U14" s="37">
        <v>142778</v>
      </c>
      <c r="V14" s="37">
        <v>0</v>
      </c>
      <c r="W14" s="37">
        <v>142778</v>
      </c>
      <c r="X14" s="37">
        <v>292916</v>
      </c>
      <c r="Y14" s="127">
        <f t="shared" si="0"/>
        <v>2.731514906364862</v>
      </c>
      <c r="Z14" s="127">
        <f t="shared" si="1"/>
        <v>2.1643553761638503</v>
      </c>
      <c r="AA14" s="127">
        <f t="shared" si="2"/>
        <v>32.770247008221368</v>
      </c>
      <c r="AB14" s="36">
        <v>41</v>
      </c>
      <c r="AC14" s="37">
        <v>6</v>
      </c>
      <c r="AD14" s="37">
        <v>24</v>
      </c>
      <c r="AE14" s="122">
        <v>11</v>
      </c>
      <c r="AF14" s="126">
        <v>4</v>
      </c>
    </row>
    <row r="15" spans="1:243" s="12" customFormat="1" ht="24" customHeight="1" x14ac:dyDescent="0.2">
      <c r="A15" s="35">
        <v>7</v>
      </c>
      <c r="B15" s="36" t="s">
        <v>43</v>
      </c>
      <c r="C15" s="37">
        <v>28456543</v>
      </c>
      <c r="D15" s="37">
        <v>6100585</v>
      </c>
      <c r="E15" s="122">
        <v>34557128</v>
      </c>
      <c r="F15" s="123">
        <v>182365</v>
      </c>
      <c r="G15" s="37">
        <v>26565</v>
      </c>
      <c r="H15" s="37">
        <v>5</v>
      </c>
      <c r="I15" s="37">
        <v>93378</v>
      </c>
      <c r="J15" s="124">
        <v>119948</v>
      </c>
      <c r="K15" s="125">
        <v>62456</v>
      </c>
      <c r="L15" s="126">
        <v>1781</v>
      </c>
      <c r="M15" s="36">
        <v>250</v>
      </c>
      <c r="N15" s="37">
        <v>366800</v>
      </c>
      <c r="O15" s="37">
        <v>283</v>
      </c>
      <c r="P15" s="37">
        <v>3081</v>
      </c>
      <c r="Q15" s="37">
        <v>142782</v>
      </c>
      <c r="R15" s="37">
        <v>146146</v>
      </c>
      <c r="S15" s="37">
        <v>4419</v>
      </c>
      <c r="T15" s="38">
        <v>517365</v>
      </c>
      <c r="U15" s="37">
        <v>252399</v>
      </c>
      <c r="V15" s="37">
        <v>0</v>
      </c>
      <c r="W15" s="37">
        <v>252399</v>
      </c>
      <c r="X15" s="37">
        <v>264966</v>
      </c>
      <c r="Y15" s="127">
        <f t="shared" si="0"/>
        <v>1.4971296225774318</v>
      </c>
      <c r="Z15" s="127">
        <f t="shared" si="1"/>
        <v>0.93112504916707561</v>
      </c>
      <c r="AA15" s="127">
        <f t="shared" si="2"/>
        <v>48.785480270215423</v>
      </c>
      <c r="AB15" s="36">
        <v>56</v>
      </c>
      <c r="AC15" s="37">
        <v>3</v>
      </c>
      <c r="AD15" s="37">
        <v>35</v>
      </c>
      <c r="AE15" s="122">
        <v>18</v>
      </c>
      <c r="AF15" s="126">
        <v>9</v>
      </c>
    </row>
    <row r="16" spans="1:243" s="12" customFormat="1" ht="24" customHeight="1" x14ac:dyDescent="0.2">
      <c r="A16" s="35">
        <v>8</v>
      </c>
      <c r="B16" s="36" t="s">
        <v>44</v>
      </c>
      <c r="C16" s="37">
        <v>12987694</v>
      </c>
      <c r="D16" s="37">
        <v>2642277</v>
      </c>
      <c r="E16" s="122">
        <v>15629971</v>
      </c>
      <c r="F16" s="123">
        <v>91183</v>
      </c>
      <c r="G16" s="37">
        <v>9615</v>
      </c>
      <c r="H16" s="37">
        <v>0</v>
      </c>
      <c r="I16" s="37">
        <v>48461</v>
      </c>
      <c r="J16" s="124">
        <v>58076</v>
      </c>
      <c r="K16" s="125">
        <v>30717</v>
      </c>
      <c r="L16" s="126">
        <v>0</v>
      </c>
      <c r="M16" s="36">
        <v>57</v>
      </c>
      <c r="N16" s="37">
        <v>180033</v>
      </c>
      <c r="O16" s="37">
        <v>28</v>
      </c>
      <c r="P16" s="37">
        <v>21598</v>
      </c>
      <c r="Q16" s="37">
        <v>94431</v>
      </c>
      <c r="R16" s="37">
        <v>116057</v>
      </c>
      <c r="S16" s="37">
        <v>1441</v>
      </c>
      <c r="T16" s="38">
        <v>297531</v>
      </c>
      <c r="U16" s="37">
        <v>126812</v>
      </c>
      <c r="V16" s="37">
        <v>0</v>
      </c>
      <c r="W16" s="37">
        <v>126812</v>
      </c>
      <c r="X16" s="37">
        <v>170719</v>
      </c>
      <c r="Y16" s="127">
        <f t="shared" si="0"/>
        <v>1.9035927833775252</v>
      </c>
      <c r="Z16" s="127">
        <f t="shared" si="1"/>
        <v>1.3144673719599491</v>
      </c>
      <c r="AA16" s="127">
        <f t="shared" si="2"/>
        <v>42.621441127143058</v>
      </c>
      <c r="AB16" s="36">
        <v>30</v>
      </c>
      <c r="AC16" s="37">
        <v>2</v>
      </c>
      <c r="AD16" s="37">
        <v>18</v>
      </c>
      <c r="AE16" s="122">
        <v>10</v>
      </c>
      <c r="AF16" s="126">
        <v>10</v>
      </c>
    </row>
    <row r="17" spans="1:32" s="12" customFormat="1" ht="24" customHeight="1" x14ac:dyDescent="0.2">
      <c r="A17" s="35">
        <v>9</v>
      </c>
      <c r="B17" s="36" t="s">
        <v>45</v>
      </c>
      <c r="C17" s="37">
        <v>10671674</v>
      </c>
      <c r="D17" s="37">
        <v>2362978</v>
      </c>
      <c r="E17" s="122">
        <v>13034652</v>
      </c>
      <c r="F17" s="123">
        <v>127550</v>
      </c>
      <c r="G17" s="37">
        <v>12168</v>
      </c>
      <c r="H17" s="37">
        <v>251</v>
      </c>
      <c r="I17" s="37">
        <v>74219</v>
      </c>
      <c r="J17" s="124">
        <v>86638</v>
      </c>
      <c r="K17" s="125">
        <v>40582</v>
      </c>
      <c r="L17" s="126">
        <v>3270</v>
      </c>
      <c r="M17" s="36">
        <v>96</v>
      </c>
      <c r="N17" s="37">
        <v>258136</v>
      </c>
      <c r="O17" s="37">
        <v>419</v>
      </c>
      <c r="P17" s="37">
        <v>7511</v>
      </c>
      <c r="Q17" s="37">
        <v>109167</v>
      </c>
      <c r="R17" s="37">
        <v>117097</v>
      </c>
      <c r="S17" s="37">
        <v>3057</v>
      </c>
      <c r="T17" s="38">
        <v>378290</v>
      </c>
      <c r="U17" s="37">
        <v>109739</v>
      </c>
      <c r="V17" s="37">
        <v>0</v>
      </c>
      <c r="W17" s="37">
        <v>109739</v>
      </c>
      <c r="X17" s="37">
        <v>268551</v>
      </c>
      <c r="Y17" s="127">
        <f t="shared" si="0"/>
        <v>2.9021871853579211</v>
      </c>
      <c r="Z17" s="127">
        <f t="shared" si="1"/>
        <v>2.5164842929047495</v>
      </c>
      <c r="AA17" s="127">
        <f t="shared" si="2"/>
        <v>29.009225726294641</v>
      </c>
      <c r="AB17" s="36">
        <v>39</v>
      </c>
      <c r="AC17" s="37">
        <v>3</v>
      </c>
      <c r="AD17" s="37">
        <v>22</v>
      </c>
      <c r="AE17" s="122">
        <v>14</v>
      </c>
      <c r="AF17" s="126">
        <v>7</v>
      </c>
    </row>
    <row r="18" spans="1:32" s="12" customFormat="1" ht="24" customHeight="1" x14ac:dyDescent="0.2">
      <c r="A18" s="35">
        <v>10</v>
      </c>
      <c r="B18" s="36" t="s">
        <v>46</v>
      </c>
      <c r="C18" s="37">
        <v>4590987</v>
      </c>
      <c r="D18" s="37">
        <v>1028556</v>
      </c>
      <c r="E18" s="122">
        <v>5619543</v>
      </c>
      <c r="F18" s="123">
        <v>61415</v>
      </c>
      <c r="G18" s="37">
        <v>5907</v>
      </c>
      <c r="H18" s="37">
        <v>0</v>
      </c>
      <c r="I18" s="37">
        <v>30028</v>
      </c>
      <c r="J18" s="124">
        <v>35935</v>
      </c>
      <c r="K18" s="125">
        <v>20174</v>
      </c>
      <c r="L18" s="126">
        <v>0</v>
      </c>
      <c r="M18" s="36">
        <v>14</v>
      </c>
      <c r="N18" s="37">
        <v>117538</v>
      </c>
      <c r="O18" s="37">
        <v>0</v>
      </c>
      <c r="P18" s="37">
        <v>3733</v>
      </c>
      <c r="Q18" s="37">
        <v>54365</v>
      </c>
      <c r="R18" s="37">
        <v>58098</v>
      </c>
      <c r="S18" s="37">
        <v>1757</v>
      </c>
      <c r="T18" s="38">
        <v>177393</v>
      </c>
      <c r="U18" s="37">
        <v>51678</v>
      </c>
      <c r="V18" s="37">
        <v>0</v>
      </c>
      <c r="W18" s="37">
        <v>51678</v>
      </c>
      <c r="X18" s="37">
        <v>125715</v>
      </c>
      <c r="Y18" s="127">
        <f t="shared" si="0"/>
        <v>3.1567157685242373</v>
      </c>
      <c r="Z18" s="127">
        <f t="shared" si="1"/>
        <v>2.7383000648880076</v>
      </c>
      <c r="AA18" s="127">
        <f t="shared" si="2"/>
        <v>29.131927415399705</v>
      </c>
      <c r="AB18" s="36">
        <v>20</v>
      </c>
      <c r="AC18" s="41">
        <v>1</v>
      </c>
      <c r="AD18" s="41">
        <v>12</v>
      </c>
      <c r="AE18" s="128">
        <v>7</v>
      </c>
      <c r="AF18" s="129">
        <v>1</v>
      </c>
    </row>
    <row r="19" spans="1:32" s="12" customFormat="1" ht="24" customHeight="1" x14ac:dyDescent="0.2">
      <c r="A19" s="39">
        <v>11</v>
      </c>
      <c r="B19" s="40" t="s">
        <v>71</v>
      </c>
      <c r="C19" s="41">
        <v>19565450</v>
      </c>
      <c r="D19" s="41">
        <v>3947067</v>
      </c>
      <c r="E19" s="128">
        <v>23512517</v>
      </c>
      <c r="F19" s="130">
        <v>204836</v>
      </c>
      <c r="G19" s="41">
        <v>40409</v>
      </c>
      <c r="H19" s="41">
        <v>33</v>
      </c>
      <c r="I19" s="41">
        <v>97770</v>
      </c>
      <c r="J19" s="131">
        <v>138212</v>
      </c>
      <c r="K19" s="132">
        <v>63959</v>
      </c>
      <c r="L19" s="129">
        <v>4899</v>
      </c>
      <c r="M19" s="40">
        <v>307</v>
      </c>
      <c r="N19" s="41">
        <v>412213</v>
      </c>
      <c r="O19" s="41">
        <v>313</v>
      </c>
      <c r="P19" s="41">
        <v>25587</v>
      </c>
      <c r="Q19" s="41">
        <v>112152</v>
      </c>
      <c r="R19" s="41">
        <v>138052</v>
      </c>
      <c r="S19" s="41">
        <v>4372</v>
      </c>
      <c r="T19" s="42">
        <v>554637</v>
      </c>
      <c r="U19" s="41">
        <v>167939</v>
      </c>
      <c r="V19" s="41">
        <v>0</v>
      </c>
      <c r="W19" s="41">
        <v>167939</v>
      </c>
      <c r="X19" s="41">
        <v>386698</v>
      </c>
      <c r="Y19" s="127">
        <f t="shared" si="0"/>
        <v>2.3589010057919366</v>
      </c>
      <c r="Z19" s="127">
        <f t="shared" si="1"/>
        <v>1.9764329468527428</v>
      </c>
      <c r="AA19" s="127">
        <f t="shared" si="2"/>
        <v>30.279083436554</v>
      </c>
      <c r="AB19" s="40">
        <v>64</v>
      </c>
      <c r="AC19" s="133">
        <v>4</v>
      </c>
      <c r="AD19" s="133">
        <v>42</v>
      </c>
      <c r="AE19" s="134">
        <v>18</v>
      </c>
      <c r="AF19" s="135">
        <v>7</v>
      </c>
    </row>
    <row r="20" spans="1:32" s="12" customFormat="1" ht="24" customHeight="1" x14ac:dyDescent="0.2">
      <c r="A20" s="136">
        <v>12</v>
      </c>
      <c r="B20" s="137" t="s">
        <v>72</v>
      </c>
      <c r="C20" s="138">
        <v>7060313</v>
      </c>
      <c r="D20" s="138">
        <v>1517226</v>
      </c>
      <c r="E20" s="139">
        <v>8577539</v>
      </c>
      <c r="F20" s="140">
        <v>77785</v>
      </c>
      <c r="G20" s="138">
        <v>7203</v>
      </c>
      <c r="H20" s="138">
        <v>528</v>
      </c>
      <c r="I20" s="138">
        <v>36651</v>
      </c>
      <c r="J20" s="139">
        <v>44382</v>
      </c>
      <c r="K20" s="141">
        <v>23153</v>
      </c>
      <c r="L20" s="142">
        <v>3327</v>
      </c>
      <c r="M20" s="137">
        <v>58</v>
      </c>
      <c r="N20" s="138">
        <v>148705</v>
      </c>
      <c r="O20" s="138">
        <v>106</v>
      </c>
      <c r="P20" s="138">
        <v>5199</v>
      </c>
      <c r="Q20" s="138">
        <v>41114</v>
      </c>
      <c r="R20" s="138">
        <v>46419</v>
      </c>
      <c r="S20" s="138">
        <v>998</v>
      </c>
      <c r="T20" s="143">
        <v>196122</v>
      </c>
      <c r="U20" s="138">
        <v>67886</v>
      </c>
      <c r="V20" s="138">
        <v>0</v>
      </c>
      <c r="W20" s="138">
        <v>67886</v>
      </c>
      <c r="X20" s="138">
        <v>128236</v>
      </c>
      <c r="Y20" s="127">
        <f t="shared" si="0"/>
        <v>2.2864600207588683</v>
      </c>
      <c r="Z20" s="127">
        <f t="shared" si="1"/>
        <v>1.8162934136206141</v>
      </c>
      <c r="AA20" s="127">
        <f t="shared" si="2"/>
        <v>34.614168731707821</v>
      </c>
      <c r="AB20" s="137">
        <v>24</v>
      </c>
      <c r="AC20" s="138">
        <v>1</v>
      </c>
      <c r="AD20" s="138">
        <v>17</v>
      </c>
      <c r="AE20" s="144">
        <v>6</v>
      </c>
      <c r="AF20" s="142">
        <v>4</v>
      </c>
    </row>
    <row r="21" spans="1:32" s="12" customFormat="1" ht="24" customHeight="1" x14ac:dyDescent="0.2">
      <c r="A21" s="13">
        <v>13</v>
      </c>
      <c r="B21" s="145" t="s">
        <v>97</v>
      </c>
      <c r="C21" s="146">
        <v>3298690</v>
      </c>
      <c r="D21" s="146">
        <v>754358</v>
      </c>
      <c r="E21" s="147">
        <v>4053048</v>
      </c>
      <c r="F21" s="148">
        <v>56461</v>
      </c>
      <c r="G21" s="146">
        <v>4885</v>
      </c>
      <c r="H21" s="146">
        <v>0</v>
      </c>
      <c r="I21" s="146">
        <v>27413</v>
      </c>
      <c r="J21" s="149">
        <v>32298</v>
      </c>
      <c r="K21" s="23">
        <v>19175</v>
      </c>
      <c r="L21" s="150">
        <v>0</v>
      </c>
      <c r="M21" s="145">
        <v>17</v>
      </c>
      <c r="N21" s="146">
        <v>107951</v>
      </c>
      <c r="O21" s="146">
        <v>68</v>
      </c>
      <c r="P21" s="146">
        <v>3315</v>
      </c>
      <c r="Q21" s="146">
        <v>49745</v>
      </c>
      <c r="R21" s="146">
        <v>53128</v>
      </c>
      <c r="S21" s="146">
        <v>752</v>
      </c>
      <c r="T21" s="151">
        <v>161831</v>
      </c>
      <c r="U21" s="146">
        <v>40747</v>
      </c>
      <c r="V21" s="146">
        <v>0</v>
      </c>
      <c r="W21" s="146">
        <v>40747</v>
      </c>
      <c r="X21" s="146">
        <v>121084</v>
      </c>
      <c r="Y21" s="127">
        <f t="shared" si="0"/>
        <v>3.9928221920885223</v>
      </c>
      <c r="Z21" s="127">
        <f t="shared" si="1"/>
        <v>3.6706692656781934</v>
      </c>
      <c r="AA21" s="127">
        <f t="shared" si="2"/>
        <v>25.178735841711415</v>
      </c>
      <c r="AB21" s="145">
        <v>17</v>
      </c>
      <c r="AC21" s="146">
        <v>1</v>
      </c>
      <c r="AD21" s="146">
        <v>9</v>
      </c>
      <c r="AE21" s="147">
        <v>7</v>
      </c>
      <c r="AF21" s="150">
        <v>1</v>
      </c>
    </row>
    <row r="22" spans="1:32" s="12" customFormat="1" ht="24" customHeight="1" x14ac:dyDescent="0.2">
      <c r="A22" s="152">
        <v>14</v>
      </c>
      <c r="B22" s="153" t="s">
        <v>98</v>
      </c>
      <c r="C22" s="154">
        <v>9608366</v>
      </c>
      <c r="D22" s="154">
        <v>2648530</v>
      </c>
      <c r="E22" s="155">
        <v>12256896</v>
      </c>
      <c r="F22" s="156">
        <v>83438</v>
      </c>
      <c r="G22" s="154">
        <v>10156</v>
      </c>
      <c r="H22" s="154">
        <v>1</v>
      </c>
      <c r="I22" s="154">
        <v>46274</v>
      </c>
      <c r="J22" s="157">
        <v>56431</v>
      </c>
      <c r="K22" s="158">
        <v>25280</v>
      </c>
      <c r="L22" s="159">
        <v>760</v>
      </c>
      <c r="M22" s="153">
        <v>19</v>
      </c>
      <c r="N22" s="154">
        <v>165928</v>
      </c>
      <c r="O22" s="154">
        <v>133</v>
      </c>
      <c r="P22" s="154">
        <v>8524</v>
      </c>
      <c r="Q22" s="154">
        <v>54777</v>
      </c>
      <c r="R22" s="154">
        <v>63434</v>
      </c>
      <c r="S22" s="154">
        <v>1145</v>
      </c>
      <c r="T22" s="160">
        <v>230507</v>
      </c>
      <c r="U22" s="154">
        <v>95237</v>
      </c>
      <c r="V22" s="154">
        <v>0</v>
      </c>
      <c r="W22" s="154">
        <v>95237</v>
      </c>
      <c r="X22" s="154">
        <v>135270</v>
      </c>
      <c r="Y22" s="121">
        <f t="shared" si="0"/>
        <v>1.8806311157408859</v>
      </c>
      <c r="Z22" s="121">
        <f t="shared" si="1"/>
        <v>1.4078356299083528</v>
      </c>
      <c r="AA22" s="121">
        <f t="shared" si="2"/>
        <v>41.316315773490608</v>
      </c>
      <c r="AB22" s="153">
        <v>25</v>
      </c>
      <c r="AC22" s="154">
        <v>1</v>
      </c>
      <c r="AD22" s="154">
        <v>15</v>
      </c>
      <c r="AE22" s="155">
        <v>9</v>
      </c>
      <c r="AF22" s="159">
        <v>4</v>
      </c>
    </row>
    <row r="23" spans="1:32" s="12" customFormat="1" ht="24" customHeight="1" x14ac:dyDescent="0.2">
      <c r="A23" s="50"/>
      <c r="B23" s="51" t="s">
        <v>47</v>
      </c>
      <c r="C23" s="52">
        <f>SUM(C9:C22)</f>
        <v>277488464</v>
      </c>
      <c r="D23" s="52">
        <f t="shared" ref="D23:AF23" si="3">SUM(D9:D22)</f>
        <v>62340539</v>
      </c>
      <c r="E23" s="52">
        <f t="shared" si="3"/>
        <v>339829003</v>
      </c>
      <c r="F23" s="52">
        <f t="shared" si="3"/>
        <v>2471928</v>
      </c>
      <c r="G23" s="52">
        <f t="shared" si="3"/>
        <v>301044</v>
      </c>
      <c r="H23" s="52">
        <f t="shared" si="3"/>
        <v>1496</v>
      </c>
      <c r="I23" s="52">
        <f t="shared" si="3"/>
        <v>1264212</v>
      </c>
      <c r="J23" s="52">
        <f t="shared" si="3"/>
        <v>1566752</v>
      </c>
      <c r="K23" s="52">
        <f t="shared" si="3"/>
        <v>823307</v>
      </c>
      <c r="L23" s="179">
        <f t="shared" si="3"/>
        <v>20578</v>
      </c>
      <c r="M23" s="51">
        <f t="shared" si="3"/>
        <v>1119</v>
      </c>
      <c r="N23" s="52">
        <f t="shared" si="3"/>
        <v>4883684</v>
      </c>
      <c r="O23" s="52">
        <f t="shared" si="3"/>
        <v>5196</v>
      </c>
      <c r="P23" s="52">
        <f t="shared" si="3"/>
        <v>171541</v>
      </c>
      <c r="Q23" s="52">
        <f t="shared" si="3"/>
        <v>1919502</v>
      </c>
      <c r="R23" s="52">
        <f t="shared" si="3"/>
        <v>2096239</v>
      </c>
      <c r="S23" s="52">
        <f t="shared" si="3"/>
        <v>47214</v>
      </c>
      <c r="T23" s="179">
        <f t="shared" si="3"/>
        <v>7027137</v>
      </c>
      <c r="U23" s="51">
        <f t="shared" si="3"/>
        <v>2632069</v>
      </c>
      <c r="V23" s="52">
        <f t="shared" si="3"/>
        <v>0</v>
      </c>
      <c r="W23" s="52">
        <f t="shared" si="3"/>
        <v>2632069</v>
      </c>
      <c r="X23" s="52">
        <f t="shared" si="3"/>
        <v>4395068</v>
      </c>
      <c r="Y23" s="161">
        <f>T23/E23*100</f>
        <v>2.067844986144399</v>
      </c>
      <c r="Z23" s="161">
        <f>X23/C23*100</f>
        <v>1.5838741317909344</v>
      </c>
      <c r="AA23" s="161">
        <f>W23/T23*100</f>
        <v>37.455780355498973</v>
      </c>
      <c r="AB23" s="52">
        <f t="shared" si="3"/>
        <v>739</v>
      </c>
      <c r="AC23" s="52">
        <f t="shared" si="3"/>
        <v>62</v>
      </c>
      <c r="AD23" s="52">
        <f t="shared" si="3"/>
        <v>453</v>
      </c>
      <c r="AE23" s="52">
        <f t="shared" si="3"/>
        <v>224</v>
      </c>
      <c r="AF23" s="179">
        <f t="shared" si="3"/>
        <v>105</v>
      </c>
    </row>
    <row r="24" spans="1:32" s="12" customFormat="1" ht="24" customHeight="1" x14ac:dyDescent="0.2">
      <c r="A24" s="53">
        <v>15</v>
      </c>
      <c r="B24" s="54" t="s">
        <v>48</v>
      </c>
      <c r="C24" s="55">
        <v>8523139</v>
      </c>
      <c r="D24" s="55">
        <v>1151931</v>
      </c>
      <c r="E24" s="162">
        <v>9675070</v>
      </c>
      <c r="F24" s="163">
        <v>52723</v>
      </c>
      <c r="G24" s="55">
        <v>3950</v>
      </c>
      <c r="H24" s="55">
        <v>0</v>
      </c>
      <c r="I24" s="55">
        <v>23327</v>
      </c>
      <c r="J24" s="164">
        <v>27277</v>
      </c>
      <c r="K24" s="165">
        <v>27535</v>
      </c>
      <c r="L24" s="56">
        <v>0</v>
      </c>
      <c r="M24" s="54">
        <v>21</v>
      </c>
      <c r="N24" s="55">
        <v>107556</v>
      </c>
      <c r="O24" s="55">
        <v>0</v>
      </c>
      <c r="P24" s="55">
        <v>4296</v>
      </c>
      <c r="Q24" s="55">
        <v>34861</v>
      </c>
      <c r="R24" s="55">
        <v>39157</v>
      </c>
      <c r="S24" s="55">
        <v>678</v>
      </c>
      <c r="T24" s="56">
        <v>147391</v>
      </c>
      <c r="U24" s="54">
        <v>47928</v>
      </c>
      <c r="V24" s="55">
        <v>0</v>
      </c>
      <c r="W24" s="55">
        <v>47928</v>
      </c>
      <c r="X24" s="55">
        <v>99463</v>
      </c>
      <c r="Y24" s="176">
        <f>T24/E24*100</f>
        <v>1.5234101665414306</v>
      </c>
      <c r="Z24" s="176">
        <f>X24/C24*100</f>
        <v>1.166976157493149</v>
      </c>
      <c r="AA24" s="176">
        <f>W24/T24*100</f>
        <v>32.517589269358368</v>
      </c>
      <c r="AB24" s="54">
        <v>17</v>
      </c>
      <c r="AC24" s="55">
        <v>2</v>
      </c>
      <c r="AD24" s="55">
        <v>10</v>
      </c>
      <c r="AE24" s="162">
        <v>5</v>
      </c>
      <c r="AF24" s="56">
        <v>2</v>
      </c>
    </row>
    <row r="25" spans="1:32" s="12" customFormat="1" ht="24" customHeight="1" x14ac:dyDescent="0.2">
      <c r="A25" s="43">
        <v>16</v>
      </c>
      <c r="B25" s="44" t="s">
        <v>49</v>
      </c>
      <c r="C25" s="45">
        <v>2429435</v>
      </c>
      <c r="D25" s="45">
        <v>662427</v>
      </c>
      <c r="E25" s="166">
        <v>3091862</v>
      </c>
      <c r="F25" s="167">
        <v>41834</v>
      </c>
      <c r="G25" s="45">
        <v>2307</v>
      </c>
      <c r="H25" s="45">
        <v>0</v>
      </c>
      <c r="I25" s="45">
        <v>19498</v>
      </c>
      <c r="J25" s="168">
        <v>21805</v>
      </c>
      <c r="K25" s="169">
        <v>12518</v>
      </c>
      <c r="L25" s="46">
        <v>0</v>
      </c>
      <c r="M25" s="44">
        <v>17</v>
      </c>
      <c r="N25" s="45">
        <v>76174</v>
      </c>
      <c r="O25" s="45">
        <v>7</v>
      </c>
      <c r="P25" s="45">
        <v>0</v>
      </c>
      <c r="Q25" s="45">
        <v>44337</v>
      </c>
      <c r="R25" s="45">
        <v>44344</v>
      </c>
      <c r="S25" s="45">
        <v>6836</v>
      </c>
      <c r="T25" s="46">
        <v>127354</v>
      </c>
      <c r="U25" s="44">
        <v>35101</v>
      </c>
      <c r="V25" s="45">
        <v>0</v>
      </c>
      <c r="W25" s="45">
        <v>35101</v>
      </c>
      <c r="X25" s="45">
        <v>92253</v>
      </c>
      <c r="Y25" s="127">
        <f t="shared" ref="Y25:Y34" si="4">T25/E25*100</f>
        <v>4.1190066050813394</v>
      </c>
      <c r="Z25" s="127">
        <f t="shared" ref="Z25:Z34" si="5">X25/C25*100</f>
        <v>3.7973026650229378</v>
      </c>
      <c r="AA25" s="127">
        <f t="shared" ref="AA25:AA34" si="6">W25/T25*100</f>
        <v>27.561756992320618</v>
      </c>
      <c r="AB25" s="44">
        <v>15</v>
      </c>
      <c r="AC25" s="45">
        <v>2</v>
      </c>
      <c r="AD25" s="45">
        <v>8</v>
      </c>
      <c r="AE25" s="166">
        <v>5</v>
      </c>
      <c r="AF25" s="46">
        <v>0</v>
      </c>
    </row>
    <row r="26" spans="1:32" s="12" customFormat="1" ht="24" customHeight="1" x14ac:dyDescent="0.2">
      <c r="A26" s="43">
        <v>17</v>
      </c>
      <c r="B26" s="44" t="s">
        <v>50</v>
      </c>
      <c r="C26" s="45">
        <v>1552410</v>
      </c>
      <c r="D26" s="45">
        <v>326478</v>
      </c>
      <c r="E26" s="166">
        <v>1878888</v>
      </c>
      <c r="F26" s="167">
        <v>34338</v>
      </c>
      <c r="G26" s="45">
        <v>2118</v>
      </c>
      <c r="H26" s="45">
        <v>0</v>
      </c>
      <c r="I26" s="45">
        <v>14430</v>
      </c>
      <c r="J26" s="168">
        <v>16548</v>
      </c>
      <c r="K26" s="169">
        <v>17282</v>
      </c>
      <c r="L26" s="46">
        <v>0</v>
      </c>
      <c r="M26" s="44">
        <v>14</v>
      </c>
      <c r="N26" s="45">
        <v>68182</v>
      </c>
      <c r="O26" s="45">
        <v>0</v>
      </c>
      <c r="P26" s="45">
        <v>297</v>
      </c>
      <c r="Q26" s="45">
        <v>39284</v>
      </c>
      <c r="R26" s="45">
        <v>39581</v>
      </c>
      <c r="S26" s="45">
        <v>7321</v>
      </c>
      <c r="T26" s="46">
        <v>115084</v>
      </c>
      <c r="U26" s="44">
        <v>18087</v>
      </c>
      <c r="V26" s="45">
        <v>0</v>
      </c>
      <c r="W26" s="45">
        <v>18087</v>
      </c>
      <c r="X26" s="45">
        <v>96997</v>
      </c>
      <c r="Y26" s="127">
        <f t="shared" si="4"/>
        <v>6.1251123004670847</v>
      </c>
      <c r="Z26" s="127">
        <f t="shared" si="5"/>
        <v>6.2481560927847672</v>
      </c>
      <c r="AA26" s="127">
        <f t="shared" si="6"/>
        <v>15.716346320948176</v>
      </c>
      <c r="AB26" s="44">
        <v>10</v>
      </c>
      <c r="AC26" s="45">
        <v>1</v>
      </c>
      <c r="AD26" s="45">
        <v>6</v>
      </c>
      <c r="AE26" s="166">
        <v>3</v>
      </c>
      <c r="AF26" s="46">
        <v>0</v>
      </c>
    </row>
    <row r="27" spans="1:32" s="12" customFormat="1" ht="24" customHeight="1" x14ac:dyDescent="0.2">
      <c r="A27" s="43">
        <v>18</v>
      </c>
      <c r="B27" s="44" t="s">
        <v>51</v>
      </c>
      <c r="C27" s="45">
        <v>2463946</v>
      </c>
      <c r="D27" s="45">
        <v>383934</v>
      </c>
      <c r="E27" s="166">
        <v>2847880</v>
      </c>
      <c r="F27" s="167">
        <v>27665</v>
      </c>
      <c r="G27" s="45">
        <v>1292</v>
      </c>
      <c r="H27" s="45">
        <v>0</v>
      </c>
      <c r="I27" s="45">
        <v>12607</v>
      </c>
      <c r="J27" s="168">
        <v>13899</v>
      </c>
      <c r="K27" s="169">
        <v>7285</v>
      </c>
      <c r="L27" s="46">
        <v>0</v>
      </c>
      <c r="M27" s="44">
        <v>0</v>
      </c>
      <c r="N27" s="45">
        <v>48849</v>
      </c>
      <c r="O27" s="45">
        <v>11</v>
      </c>
      <c r="P27" s="45">
        <v>736</v>
      </c>
      <c r="Q27" s="45">
        <v>36478</v>
      </c>
      <c r="R27" s="45">
        <v>37225</v>
      </c>
      <c r="S27" s="45">
        <v>980</v>
      </c>
      <c r="T27" s="46">
        <v>87054</v>
      </c>
      <c r="U27" s="44">
        <v>18255</v>
      </c>
      <c r="V27" s="45">
        <v>0</v>
      </c>
      <c r="W27" s="45">
        <v>18255</v>
      </c>
      <c r="X27" s="45">
        <v>68799</v>
      </c>
      <c r="Y27" s="127">
        <f t="shared" si="4"/>
        <v>3.0568001460735705</v>
      </c>
      <c r="Z27" s="127">
        <f t="shared" si="5"/>
        <v>2.79222840110944</v>
      </c>
      <c r="AA27" s="127">
        <f t="shared" si="6"/>
        <v>20.969742918188711</v>
      </c>
      <c r="AB27" s="44">
        <v>10</v>
      </c>
      <c r="AC27" s="45">
        <v>1</v>
      </c>
      <c r="AD27" s="45">
        <v>5</v>
      </c>
      <c r="AE27" s="166">
        <v>4</v>
      </c>
      <c r="AF27" s="46">
        <v>0</v>
      </c>
    </row>
    <row r="28" spans="1:32" s="12" customFormat="1" ht="24" customHeight="1" x14ac:dyDescent="0.2">
      <c r="A28" s="43">
        <v>19</v>
      </c>
      <c r="B28" s="44" t="s">
        <v>52</v>
      </c>
      <c r="C28" s="45">
        <v>4632226</v>
      </c>
      <c r="D28" s="45">
        <v>471401</v>
      </c>
      <c r="E28" s="166">
        <v>5103627</v>
      </c>
      <c r="F28" s="167">
        <v>36721</v>
      </c>
      <c r="G28" s="45">
        <v>6153</v>
      </c>
      <c r="H28" s="45">
        <v>0</v>
      </c>
      <c r="I28" s="45">
        <v>18749</v>
      </c>
      <c r="J28" s="168">
        <v>24902</v>
      </c>
      <c r="K28" s="169">
        <v>12547</v>
      </c>
      <c r="L28" s="46">
        <v>0</v>
      </c>
      <c r="M28" s="44">
        <v>20</v>
      </c>
      <c r="N28" s="45">
        <v>74190</v>
      </c>
      <c r="O28" s="45">
        <v>54</v>
      </c>
      <c r="P28" s="45">
        <v>389</v>
      </c>
      <c r="Q28" s="45">
        <v>22483</v>
      </c>
      <c r="R28" s="45">
        <v>22926</v>
      </c>
      <c r="S28" s="45">
        <v>0</v>
      </c>
      <c r="T28" s="46">
        <v>97116</v>
      </c>
      <c r="U28" s="44">
        <v>23777</v>
      </c>
      <c r="V28" s="45">
        <v>0</v>
      </c>
      <c r="W28" s="45">
        <v>23777</v>
      </c>
      <c r="X28" s="45">
        <v>73339</v>
      </c>
      <c r="Y28" s="127">
        <f t="shared" si="4"/>
        <v>1.9028820092063938</v>
      </c>
      <c r="Z28" s="127">
        <f t="shared" si="5"/>
        <v>1.5832344967624639</v>
      </c>
      <c r="AA28" s="127">
        <f t="shared" si="6"/>
        <v>24.48309238436509</v>
      </c>
      <c r="AB28" s="44">
        <v>11</v>
      </c>
      <c r="AC28" s="45">
        <v>1</v>
      </c>
      <c r="AD28" s="45">
        <v>6</v>
      </c>
      <c r="AE28" s="166">
        <v>4</v>
      </c>
      <c r="AF28" s="46">
        <v>0</v>
      </c>
    </row>
    <row r="29" spans="1:32" s="12" customFormat="1" ht="24" customHeight="1" x14ac:dyDescent="0.2">
      <c r="A29" s="43">
        <v>20</v>
      </c>
      <c r="B29" s="44" t="s">
        <v>53</v>
      </c>
      <c r="C29" s="45">
        <v>5169322</v>
      </c>
      <c r="D29" s="45">
        <v>1377317</v>
      </c>
      <c r="E29" s="166">
        <v>6546639</v>
      </c>
      <c r="F29" s="167">
        <v>58888</v>
      </c>
      <c r="G29" s="45">
        <v>4698</v>
      </c>
      <c r="H29" s="45">
        <v>0</v>
      </c>
      <c r="I29" s="45">
        <v>30294</v>
      </c>
      <c r="J29" s="168">
        <v>34992</v>
      </c>
      <c r="K29" s="169">
        <v>17265</v>
      </c>
      <c r="L29" s="46">
        <v>4579</v>
      </c>
      <c r="M29" s="44">
        <v>0</v>
      </c>
      <c r="N29" s="45">
        <v>115724</v>
      </c>
      <c r="O29" s="45">
        <v>14</v>
      </c>
      <c r="P29" s="45">
        <v>802</v>
      </c>
      <c r="Q29" s="45">
        <v>46678</v>
      </c>
      <c r="R29" s="45">
        <v>47494</v>
      </c>
      <c r="S29" s="45">
        <v>1707</v>
      </c>
      <c r="T29" s="46">
        <v>164925</v>
      </c>
      <c r="U29" s="44">
        <v>60932</v>
      </c>
      <c r="V29" s="45">
        <v>0</v>
      </c>
      <c r="W29" s="45">
        <v>60932</v>
      </c>
      <c r="X29" s="45">
        <v>103993</v>
      </c>
      <c r="Y29" s="127">
        <f t="shared" si="4"/>
        <v>2.5192316240440324</v>
      </c>
      <c r="Z29" s="127">
        <f t="shared" si="5"/>
        <v>2.0117338405307312</v>
      </c>
      <c r="AA29" s="127">
        <f t="shared" si="6"/>
        <v>36.945278156737906</v>
      </c>
      <c r="AB29" s="44">
        <v>17</v>
      </c>
      <c r="AC29" s="45">
        <v>1</v>
      </c>
      <c r="AD29" s="45">
        <v>12</v>
      </c>
      <c r="AE29" s="166">
        <v>4</v>
      </c>
      <c r="AF29" s="46">
        <v>2</v>
      </c>
    </row>
    <row r="30" spans="1:32" s="12" customFormat="1" ht="24" customHeight="1" x14ac:dyDescent="0.2">
      <c r="A30" s="43">
        <v>21</v>
      </c>
      <c r="B30" s="44" t="s">
        <v>54</v>
      </c>
      <c r="C30" s="45">
        <v>3693805</v>
      </c>
      <c r="D30" s="45">
        <v>907722</v>
      </c>
      <c r="E30" s="166">
        <v>4601527</v>
      </c>
      <c r="F30" s="167">
        <v>45333</v>
      </c>
      <c r="G30" s="45">
        <v>5334</v>
      </c>
      <c r="H30" s="45">
        <v>0</v>
      </c>
      <c r="I30" s="45">
        <v>23885</v>
      </c>
      <c r="J30" s="168">
        <v>29219</v>
      </c>
      <c r="K30" s="169">
        <v>14494</v>
      </c>
      <c r="L30" s="46">
        <v>3235</v>
      </c>
      <c r="M30" s="44">
        <v>26</v>
      </c>
      <c r="N30" s="45">
        <v>92307</v>
      </c>
      <c r="O30" s="45">
        <v>15</v>
      </c>
      <c r="P30" s="45">
        <v>1240</v>
      </c>
      <c r="Q30" s="45">
        <v>52407</v>
      </c>
      <c r="R30" s="45">
        <v>53662</v>
      </c>
      <c r="S30" s="45">
        <v>1132</v>
      </c>
      <c r="T30" s="46">
        <v>147101</v>
      </c>
      <c r="U30" s="44">
        <v>40328</v>
      </c>
      <c r="V30" s="45">
        <v>0</v>
      </c>
      <c r="W30" s="45">
        <v>40328</v>
      </c>
      <c r="X30" s="45">
        <v>106773</v>
      </c>
      <c r="Y30" s="127">
        <f t="shared" si="4"/>
        <v>3.1967866319158835</v>
      </c>
      <c r="Z30" s="127">
        <f t="shared" si="5"/>
        <v>2.8905965528770468</v>
      </c>
      <c r="AA30" s="127">
        <f t="shared" si="6"/>
        <v>27.415177327142576</v>
      </c>
      <c r="AB30" s="44">
        <v>14</v>
      </c>
      <c r="AC30" s="45">
        <v>1</v>
      </c>
      <c r="AD30" s="45">
        <v>10</v>
      </c>
      <c r="AE30" s="166">
        <v>3</v>
      </c>
      <c r="AF30" s="46">
        <v>2</v>
      </c>
    </row>
    <row r="31" spans="1:32" s="12" customFormat="1" ht="24" customHeight="1" x14ac:dyDescent="0.2">
      <c r="A31" s="43">
        <v>22</v>
      </c>
      <c r="B31" s="44" t="s">
        <v>55</v>
      </c>
      <c r="C31" s="45">
        <v>1493180</v>
      </c>
      <c r="D31" s="45">
        <v>313578</v>
      </c>
      <c r="E31" s="166">
        <v>1806758</v>
      </c>
      <c r="F31" s="167">
        <v>30235</v>
      </c>
      <c r="G31" s="45">
        <v>2534</v>
      </c>
      <c r="H31" s="45">
        <v>0</v>
      </c>
      <c r="I31" s="45">
        <v>13617</v>
      </c>
      <c r="J31" s="168">
        <v>16151</v>
      </c>
      <c r="K31" s="169">
        <v>14471</v>
      </c>
      <c r="L31" s="46">
        <v>141</v>
      </c>
      <c r="M31" s="44">
        <v>0</v>
      </c>
      <c r="N31" s="45">
        <v>60998</v>
      </c>
      <c r="O31" s="45">
        <v>111</v>
      </c>
      <c r="P31" s="45">
        <v>339</v>
      </c>
      <c r="Q31" s="45">
        <v>27428</v>
      </c>
      <c r="R31" s="45">
        <v>27878</v>
      </c>
      <c r="S31" s="45">
        <v>816</v>
      </c>
      <c r="T31" s="46">
        <v>89692</v>
      </c>
      <c r="U31" s="44">
        <v>18030</v>
      </c>
      <c r="V31" s="45">
        <v>0</v>
      </c>
      <c r="W31" s="45">
        <v>18030</v>
      </c>
      <c r="X31" s="45">
        <v>71662</v>
      </c>
      <c r="Y31" s="127">
        <f t="shared" si="4"/>
        <v>4.9642508847338718</v>
      </c>
      <c r="Z31" s="127">
        <f t="shared" si="5"/>
        <v>4.7992874268340051</v>
      </c>
      <c r="AA31" s="127">
        <f t="shared" si="6"/>
        <v>20.102127280024977</v>
      </c>
      <c r="AB31" s="44">
        <v>11</v>
      </c>
      <c r="AC31" s="45">
        <v>0</v>
      </c>
      <c r="AD31" s="45">
        <v>7</v>
      </c>
      <c r="AE31" s="166">
        <v>4</v>
      </c>
      <c r="AF31" s="46">
        <v>0</v>
      </c>
    </row>
    <row r="32" spans="1:32" s="12" customFormat="1" ht="24" customHeight="1" x14ac:dyDescent="0.2">
      <c r="A32" s="43">
        <v>23</v>
      </c>
      <c r="B32" s="44" t="s">
        <v>56</v>
      </c>
      <c r="C32" s="45">
        <v>4356535</v>
      </c>
      <c r="D32" s="45">
        <v>1167493</v>
      </c>
      <c r="E32" s="166">
        <v>5524028</v>
      </c>
      <c r="F32" s="167">
        <v>48740</v>
      </c>
      <c r="G32" s="45">
        <v>10503</v>
      </c>
      <c r="H32" s="45">
        <v>0</v>
      </c>
      <c r="I32" s="45">
        <v>33473</v>
      </c>
      <c r="J32" s="168">
        <v>43976</v>
      </c>
      <c r="K32" s="169">
        <v>15658</v>
      </c>
      <c r="L32" s="46">
        <v>3690</v>
      </c>
      <c r="M32" s="44">
        <v>18</v>
      </c>
      <c r="N32" s="45">
        <v>112082</v>
      </c>
      <c r="O32" s="45">
        <v>3</v>
      </c>
      <c r="P32" s="45">
        <v>1679</v>
      </c>
      <c r="Q32" s="45">
        <v>45874</v>
      </c>
      <c r="R32" s="45">
        <v>47556</v>
      </c>
      <c r="S32" s="45">
        <v>8141</v>
      </c>
      <c r="T32" s="46">
        <v>167779</v>
      </c>
      <c r="U32" s="44">
        <v>52944</v>
      </c>
      <c r="V32" s="45">
        <v>0</v>
      </c>
      <c r="W32" s="45">
        <v>52944</v>
      </c>
      <c r="X32" s="45">
        <v>114835</v>
      </c>
      <c r="Y32" s="127">
        <f t="shared" si="4"/>
        <v>3.0372583194726746</v>
      </c>
      <c r="Z32" s="127">
        <f t="shared" si="5"/>
        <v>2.6359251102079981</v>
      </c>
      <c r="AA32" s="127">
        <f t="shared" si="6"/>
        <v>31.555796613402155</v>
      </c>
      <c r="AB32" s="44">
        <v>14</v>
      </c>
      <c r="AC32" s="45">
        <v>2</v>
      </c>
      <c r="AD32" s="45">
        <v>9</v>
      </c>
      <c r="AE32" s="166">
        <v>3</v>
      </c>
      <c r="AF32" s="46">
        <v>2</v>
      </c>
    </row>
    <row r="33" spans="1:32" s="12" customFormat="1" ht="24" customHeight="1" x14ac:dyDescent="0.2">
      <c r="A33" s="43">
        <v>24</v>
      </c>
      <c r="B33" s="44" t="s">
        <v>57</v>
      </c>
      <c r="C33" s="45">
        <v>5159849</v>
      </c>
      <c r="D33" s="45">
        <v>674327</v>
      </c>
      <c r="E33" s="166">
        <v>5834176</v>
      </c>
      <c r="F33" s="167">
        <v>57286</v>
      </c>
      <c r="G33" s="45">
        <v>12387</v>
      </c>
      <c r="H33" s="45">
        <v>0</v>
      </c>
      <c r="I33" s="45">
        <v>29587</v>
      </c>
      <c r="J33" s="168">
        <v>41974</v>
      </c>
      <c r="K33" s="167">
        <v>19829</v>
      </c>
      <c r="L33" s="46">
        <v>2400</v>
      </c>
      <c r="M33" s="44">
        <v>15</v>
      </c>
      <c r="N33" s="45">
        <v>121504</v>
      </c>
      <c r="O33" s="45">
        <v>902</v>
      </c>
      <c r="P33" s="45">
        <v>9623</v>
      </c>
      <c r="Q33" s="45">
        <v>87554</v>
      </c>
      <c r="R33" s="45">
        <v>98079</v>
      </c>
      <c r="S33" s="45">
        <v>26555</v>
      </c>
      <c r="T33" s="46">
        <v>246138</v>
      </c>
      <c r="U33" s="44">
        <v>65703</v>
      </c>
      <c r="V33" s="45">
        <v>0</v>
      </c>
      <c r="W33" s="45">
        <v>65703</v>
      </c>
      <c r="X33" s="45">
        <v>180435</v>
      </c>
      <c r="Y33" s="127">
        <f t="shared" si="4"/>
        <v>4.2188991213155038</v>
      </c>
      <c r="Z33" s="127">
        <f t="shared" si="5"/>
        <v>3.4969046574812555</v>
      </c>
      <c r="AA33" s="127">
        <f t="shared" si="6"/>
        <v>26.693562148063283</v>
      </c>
      <c r="AB33" s="44">
        <v>24</v>
      </c>
      <c r="AC33" s="45">
        <v>1</v>
      </c>
      <c r="AD33" s="45">
        <v>17</v>
      </c>
      <c r="AE33" s="166">
        <v>6</v>
      </c>
      <c r="AF33" s="46">
        <v>7</v>
      </c>
    </row>
    <row r="34" spans="1:32" s="12" customFormat="1" ht="24" customHeight="1" x14ac:dyDescent="0.2">
      <c r="A34" s="170">
        <v>25</v>
      </c>
      <c r="B34" s="57" t="s">
        <v>99</v>
      </c>
      <c r="C34" s="58">
        <v>2127997</v>
      </c>
      <c r="D34" s="58">
        <v>419928</v>
      </c>
      <c r="E34" s="171">
        <v>2547925</v>
      </c>
      <c r="F34" s="172">
        <v>41456</v>
      </c>
      <c r="G34" s="58">
        <v>2660</v>
      </c>
      <c r="H34" s="58">
        <v>19</v>
      </c>
      <c r="I34" s="58">
        <v>19949</v>
      </c>
      <c r="J34" s="173">
        <v>22628</v>
      </c>
      <c r="K34" s="174">
        <v>12900</v>
      </c>
      <c r="L34" s="59">
        <v>960</v>
      </c>
      <c r="M34" s="57">
        <v>0</v>
      </c>
      <c r="N34" s="58">
        <v>77944</v>
      </c>
      <c r="O34" s="58">
        <v>102</v>
      </c>
      <c r="P34" s="58">
        <v>746</v>
      </c>
      <c r="Q34" s="58">
        <v>30107</v>
      </c>
      <c r="R34" s="58">
        <v>30955</v>
      </c>
      <c r="S34" s="58">
        <v>7462</v>
      </c>
      <c r="T34" s="59">
        <v>116361</v>
      </c>
      <c r="U34" s="57">
        <v>25372</v>
      </c>
      <c r="V34" s="58">
        <v>0</v>
      </c>
      <c r="W34" s="58">
        <v>25372</v>
      </c>
      <c r="X34" s="58">
        <v>90989</v>
      </c>
      <c r="Y34" s="177">
        <f t="shared" si="4"/>
        <v>4.5668926675628203</v>
      </c>
      <c r="Z34" s="177">
        <f t="shared" si="5"/>
        <v>4.2758049001008924</v>
      </c>
      <c r="AA34" s="177">
        <f t="shared" si="6"/>
        <v>21.804556509483419</v>
      </c>
      <c r="AB34" s="57">
        <v>12</v>
      </c>
      <c r="AC34" s="58">
        <v>1</v>
      </c>
      <c r="AD34" s="58">
        <v>7</v>
      </c>
      <c r="AE34" s="171">
        <v>4</v>
      </c>
      <c r="AF34" s="59">
        <v>2</v>
      </c>
    </row>
    <row r="35" spans="1:32" s="12" customFormat="1" ht="24" customHeight="1" x14ac:dyDescent="0.2">
      <c r="A35" s="50"/>
      <c r="B35" s="51" t="s">
        <v>103</v>
      </c>
      <c r="C35" s="52">
        <f>SUM(C24:C34)</f>
        <v>41601844</v>
      </c>
      <c r="D35" s="52">
        <f t="shared" ref="D35:X35" si="7">SUM(D24:D34)</f>
        <v>7856536</v>
      </c>
      <c r="E35" s="52">
        <f t="shared" si="7"/>
        <v>49458380</v>
      </c>
      <c r="F35" s="52">
        <f t="shared" si="7"/>
        <v>475219</v>
      </c>
      <c r="G35" s="52">
        <f t="shared" si="7"/>
        <v>53936</v>
      </c>
      <c r="H35" s="52">
        <f t="shared" si="7"/>
        <v>19</v>
      </c>
      <c r="I35" s="52">
        <f t="shared" si="7"/>
        <v>239416</v>
      </c>
      <c r="J35" s="52">
        <f t="shared" si="7"/>
        <v>293371</v>
      </c>
      <c r="K35" s="52">
        <f t="shared" si="7"/>
        <v>171784</v>
      </c>
      <c r="L35" s="179">
        <f t="shared" si="7"/>
        <v>15005</v>
      </c>
      <c r="M35" s="51">
        <f t="shared" si="7"/>
        <v>131</v>
      </c>
      <c r="N35" s="52">
        <f t="shared" si="7"/>
        <v>955510</v>
      </c>
      <c r="O35" s="52">
        <f t="shared" si="7"/>
        <v>1219</v>
      </c>
      <c r="P35" s="52">
        <f t="shared" si="7"/>
        <v>20147</v>
      </c>
      <c r="Q35" s="52">
        <f t="shared" si="7"/>
        <v>467491</v>
      </c>
      <c r="R35" s="52">
        <f t="shared" si="7"/>
        <v>488857</v>
      </c>
      <c r="S35" s="52">
        <f t="shared" si="7"/>
        <v>61628</v>
      </c>
      <c r="T35" s="179">
        <f t="shared" si="7"/>
        <v>1505995</v>
      </c>
      <c r="U35" s="51">
        <f t="shared" si="7"/>
        <v>406457</v>
      </c>
      <c r="V35" s="52">
        <f t="shared" si="7"/>
        <v>0</v>
      </c>
      <c r="W35" s="52">
        <f t="shared" si="7"/>
        <v>406457</v>
      </c>
      <c r="X35" s="52">
        <f t="shared" si="7"/>
        <v>1099538</v>
      </c>
      <c r="Y35" s="161">
        <f>T35/E35*100</f>
        <v>3.0449743804791018</v>
      </c>
      <c r="Z35" s="161">
        <f>X35/C35*100</f>
        <v>2.6430030361154184</v>
      </c>
      <c r="AA35" s="161">
        <f>W35/T35*100</f>
        <v>26.989266232623617</v>
      </c>
      <c r="AB35" s="52">
        <f t="shared" ref="AB35" si="8">SUM(AB24:AB34)</f>
        <v>155</v>
      </c>
      <c r="AC35" s="52">
        <f t="shared" ref="AC35" si="9">SUM(AC24:AC34)</f>
        <v>13</v>
      </c>
      <c r="AD35" s="52">
        <f t="shared" ref="AD35" si="10">SUM(AD24:AD34)</f>
        <v>97</v>
      </c>
      <c r="AE35" s="52">
        <f t="shared" ref="AE35" si="11">SUM(AE24:AE34)</f>
        <v>45</v>
      </c>
      <c r="AF35" s="179">
        <f t="shared" ref="AF35" si="12">SUM(AF24:AF34)</f>
        <v>17</v>
      </c>
    </row>
    <row r="36" spans="1:32" s="12" customFormat="1" ht="24" customHeight="1" thickBot="1" x14ac:dyDescent="0.25">
      <c r="A36" s="60"/>
      <c r="B36" s="61" t="s">
        <v>58</v>
      </c>
      <c r="C36" s="62">
        <f>SUM(C35,C23)</f>
        <v>319090308</v>
      </c>
      <c r="D36" s="62">
        <f t="shared" ref="D36:X36" si="13">SUM(D35,D23)</f>
        <v>70197075</v>
      </c>
      <c r="E36" s="62">
        <f t="shared" si="13"/>
        <v>389287383</v>
      </c>
      <c r="F36" s="62">
        <f t="shared" si="13"/>
        <v>2947147</v>
      </c>
      <c r="G36" s="62">
        <f t="shared" si="13"/>
        <v>354980</v>
      </c>
      <c r="H36" s="62">
        <f t="shared" si="13"/>
        <v>1515</v>
      </c>
      <c r="I36" s="62">
        <f t="shared" si="13"/>
        <v>1503628</v>
      </c>
      <c r="J36" s="62">
        <f t="shared" si="13"/>
        <v>1860123</v>
      </c>
      <c r="K36" s="62">
        <f t="shared" si="13"/>
        <v>995091</v>
      </c>
      <c r="L36" s="180">
        <f t="shared" si="13"/>
        <v>35583</v>
      </c>
      <c r="M36" s="178">
        <f t="shared" si="13"/>
        <v>1250</v>
      </c>
      <c r="N36" s="62">
        <f t="shared" si="13"/>
        <v>5839194</v>
      </c>
      <c r="O36" s="62">
        <f t="shared" si="13"/>
        <v>6415</v>
      </c>
      <c r="P36" s="62">
        <f t="shared" si="13"/>
        <v>191688</v>
      </c>
      <c r="Q36" s="62">
        <f t="shared" si="13"/>
        <v>2386993</v>
      </c>
      <c r="R36" s="62">
        <f t="shared" si="13"/>
        <v>2585096</v>
      </c>
      <c r="S36" s="62">
        <f t="shared" si="13"/>
        <v>108842</v>
      </c>
      <c r="T36" s="180">
        <f t="shared" si="13"/>
        <v>8533132</v>
      </c>
      <c r="U36" s="178">
        <f t="shared" si="13"/>
        <v>3038526</v>
      </c>
      <c r="V36" s="62">
        <f t="shared" si="13"/>
        <v>0</v>
      </c>
      <c r="W36" s="62">
        <f t="shared" si="13"/>
        <v>3038526</v>
      </c>
      <c r="X36" s="62">
        <f t="shared" si="13"/>
        <v>5494606</v>
      </c>
      <c r="Y36" s="161">
        <f>T36/E36*100</f>
        <v>2.1919878148221414</v>
      </c>
      <c r="Z36" s="161">
        <f>X36/C36*100</f>
        <v>1.7219595400559771</v>
      </c>
      <c r="AA36" s="161">
        <f>W36/T36*100</f>
        <v>35.608566702120633</v>
      </c>
      <c r="AB36" s="62">
        <f t="shared" ref="AB36" si="14">SUM(AB35,AB23)</f>
        <v>894</v>
      </c>
      <c r="AC36" s="62">
        <f t="shared" ref="AC36" si="15">SUM(AC35,AC23)</f>
        <v>75</v>
      </c>
      <c r="AD36" s="62">
        <f t="shared" ref="AD36" si="16">SUM(AD35,AD23)</f>
        <v>550</v>
      </c>
      <c r="AE36" s="62">
        <f t="shared" ref="AE36" si="17">SUM(AE35,AE23)</f>
        <v>269</v>
      </c>
      <c r="AF36" s="180">
        <f t="shared" ref="AF36" si="18">SUM(AF35,AF23)</f>
        <v>122</v>
      </c>
    </row>
    <row r="37" spans="1:32" x14ac:dyDescent="0.2">
      <c r="J37" s="175"/>
      <c r="K37" s="175"/>
      <c r="L37" s="175"/>
    </row>
    <row r="38" spans="1:32" x14ac:dyDescent="0.2">
      <c r="J38" s="175"/>
      <c r="K38" s="175"/>
      <c r="L38" s="175"/>
    </row>
  </sheetData>
  <sheetProtection selectLockedCells="1" selectUnlockedCells="1"/>
  <mergeCells count="10">
    <mergeCell ref="C4:E4"/>
    <mergeCell ref="F4:L4"/>
    <mergeCell ref="M4:Q4"/>
    <mergeCell ref="R4:T4"/>
    <mergeCell ref="X4:X5"/>
    <mergeCell ref="Y4:Y7"/>
    <mergeCell ref="Z4:Z7"/>
    <mergeCell ref="AA4:AA7"/>
    <mergeCell ref="U4:W4"/>
    <mergeCell ref="AB4:AF4"/>
  </mergeCells>
  <phoneticPr fontId="2"/>
  <pageMargins left="0.78740157480314965" right="0.39370078740157483" top="0.78740157480314965" bottom="0.78740157480314965" header="0.51181102362204722" footer="0.39370078740157483"/>
  <pageSetup paperSize="9" scale="52" firstPageNumber="91" orientation="landscape" useFirstPageNumber="1" r:id="rId1"/>
  <headerFooter alignWithMargins="0"/>
  <colBreaks count="2" manualBreakCount="2">
    <brk id="12" max="1048575" man="1"/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36"/>
  <sheetViews>
    <sheetView view="pageBreakPreview" topLeftCell="A22" zoomScale="85" zoomScaleNormal="50" zoomScaleSheetLayoutView="85" workbookViewId="0">
      <selection activeCell="I33" sqref="I33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7" width="18.75" style="1" customWidth="1"/>
    <col min="8" max="9" width="17.25" style="1" customWidth="1"/>
    <col min="10" max="16384" width="11" style="1"/>
  </cols>
  <sheetData>
    <row r="1" spans="1:239" ht="20.100000000000001" customHeight="1" x14ac:dyDescent="0.2"/>
    <row r="2" spans="1:239" ht="20.100000000000001" customHeight="1" x14ac:dyDescent="0.2">
      <c r="C2" s="2" t="s">
        <v>145</v>
      </c>
    </row>
    <row r="3" spans="1:239" ht="17.25" customHeight="1" thickBot="1" x14ac:dyDescent="0.25">
      <c r="D3" s="3"/>
      <c r="E3" s="3"/>
      <c r="F3" s="4" t="s">
        <v>59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</row>
    <row r="4" spans="1:239" s="12" customFormat="1" ht="17.25" customHeight="1" x14ac:dyDescent="0.2">
      <c r="A4" s="5"/>
      <c r="B4" s="6"/>
      <c r="C4" s="7" t="s">
        <v>60</v>
      </c>
      <c r="D4" s="8"/>
      <c r="E4" s="9"/>
      <c r="F4" s="10" t="s">
        <v>61</v>
      </c>
      <c r="G4" s="11"/>
    </row>
    <row r="5" spans="1:239" s="12" customFormat="1" ht="17.25" customHeight="1" x14ac:dyDescent="0.2">
      <c r="A5" s="13"/>
      <c r="B5" s="14"/>
      <c r="C5" s="15"/>
      <c r="D5" s="16"/>
      <c r="E5" s="17" t="s">
        <v>62</v>
      </c>
      <c r="F5" s="15"/>
      <c r="G5" s="18"/>
    </row>
    <row r="6" spans="1:239" s="12" customFormat="1" ht="17.25" customHeight="1" x14ac:dyDescent="0.2">
      <c r="A6" s="19" t="s">
        <v>104</v>
      </c>
      <c r="B6" s="20"/>
      <c r="C6" s="21" t="s">
        <v>63</v>
      </c>
      <c r="D6" s="21" t="s">
        <v>64</v>
      </c>
      <c r="E6" s="21"/>
      <c r="F6" s="21" t="s">
        <v>63</v>
      </c>
      <c r="G6" s="22" t="s">
        <v>64</v>
      </c>
    </row>
    <row r="7" spans="1:239" s="12" customFormat="1" ht="17.25" customHeight="1" x14ac:dyDescent="0.2">
      <c r="A7" s="13"/>
      <c r="B7" s="23"/>
      <c r="C7" s="24"/>
      <c r="D7" s="25"/>
      <c r="E7" s="24"/>
      <c r="F7" s="24"/>
      <c r="G7" s="26"/>
    </row>
    <row r="8" spans="1:239" s="12" customFormat="1" ht="17.25" customHeight="1" x14ac:dyDescent="0.2">
      <c r="A8" s="27"/>
      <c r="B8" s="28"/>
      <c r="C8" s="29" t="s">
        <v>65</v>
      </c>
      <c r="D8" s="29" t="s">
        <v>94</v>
      </c>
      <c r="E8" s="29" t="s">
        <v>70</v>
      </c>
      <c r="F8" s="29" t="s">
        <v>93</v>
      </c>
      <c r="G8" s="30" t="s">
        <v>95</v>
      </c>
    </row>
    <row r="9" spans="1:239" s="12" customFormat="1" ht="24.75" customHeight="1" x14ac:dyDescent="0.2">
      <c r="A9" s="31">
        <v>1</v>
      </c>
      <c r="B9" s="32" t="s">
        <v>37</v>
      </c>
      <c r="C9" s="33">
        <v>0</v>
      </c>
      <c r="D9" s="33">
        <v>0</v>
      </c>
      <c r="E9" s="33">
        <v>158420</v>
      </c>
      <c r="F9" s="33">
        <v>609</v>
      </c>
      <c r="G9" s="34">
        <v>6388</v>
      </c>
    </row>
    <row r="10" spans="1:239" s="12" customFormat="1" ht="24.75" customHeight="1" x14ac:dyDescent="0.2">
      <c r="A10" s="35">
        <v>2</v>
      </c>
      <c r="B10" s="36" t="s">
        <v>38</v>
      </c>
      <c r="C10" s="37">
        <v>72735</v>
      </c>
      <c r="D10" s="37">
        <v>7271</v>
      </c>
      <c r="E10" s="37">
        <v>155246</v>
      </c>
      <c r="F10" s="37">
        <v>304</v>
      </c>
      <c r="G10" s="38">
        <v>1409</v>
      </c>
    </row>
    <row r="11" spans="1:239" s="12" customFormat="1" ht="24.75" customHeight="1" x14ac:dyDescent="0.2">
      <c r="A11" s="35">
        <v>3</v>
      </c>
      <c r="B11" s="36" t="s">
        <v>39</v>
      </c>
      <c r="C11" s="37">
        <v>61985</v>
      </c>
      <c r="D11" s="37">
        <v>6181</v>
      </c>
      <c r="E11" s="37">
        <v>35994</v>
      </c>
      <c r="F11" s="37">
        <v>236</v>
      </c>
      <c r="G11" s="38">
        <v>7285</v>
      </c>
    </row>
    <row r="12" spans="1:239" s="12" customFormat="1" ht="24.75" customHeight="1" x14ac:dyDescent="0.2">
      <c r="A12" s="35">
        <v>4</v>
      </c>
      <c r="B12" s="36" t="s">
        <v>40</v>
      </c>
      <c r="C12" s="37">
        <v>51770</v>
      </c>
      <c r="D12" s="37">
        <v>5177</v>
      </c>
      <c r="E12" s="37">
        <v>78409</v>
      </c>
      <c r="F12" s="37">
        <v>475</v>
      </c>
      <c r="G12" s="38">
        <v>3478</v>
      </c>
    </row>
    <row r="13" spans="1:239" s="12" customFormat="1" ht="24.75" customHeight="1" x14ac:dyDescent="0.2">
      <c r="A13" s="35">
        <v>5</v>
      </c>
      <c r="B13" s="36" t="s">
        <v>41</v>
      </c>
      <c r="C13" s="37">
        <v>52286</v>
      </c>
      <c r="D13" s="37">
        <v>3656</v>
      </c>
      <c r="E13" s="37">
        <v>40067</v>
      </c>
      <c r="F13" s="37">
        <v>171</v>
      </c>
      <c r="G13" s="38">
        <v>1401</v>
      </c>
    </row>
    <row r="14" spans="1:239" s="12" customFormat="1" ht="24.75" customHeight="1" x14ac:dyDescent="0.2">
      <c r="A14" s="35">
        <v>6</v>
      </c>
      <c r="B14" s="36" t="s">
        <v>42</v>
      </c>
      <c r="C14" s="37">
        <v>51137</v>
      </c>
      <c r="D14" s="37">
        <v>5211</v>
      </c>
      <c r="E14" s="37">
        <v>28292</v>
      </c>
      <c r="F14" s="37">
        <v>132</v>
      </c>
      <c r="G14" s="38">
        <v>1533</v>
      </c>
    </row>
    <row r="15" spans="1:239" s="12" customFormat="1" ht="24.75" customHeight="1" x14ac:dyDescent="0.2">
      <c r="A15" s="35">
        <v>7</v>
      </c>
      <c r="B15" s="36" t="s">
        <v>43</v>
      </c>
      <c r="C15" s="37">
        <v>81860</v>
      </c>
      <c r="D15" s="37">
        <v>4093</v>
      </c>
      <c r="E15" s="37">
        <v>28690</v>
      </c>
      <c r="F15" s="37">
        <v>465</v>
      </c>
      <c r="G15" s="38">
        <v>2547</v>
      </c>
    </row>
    <row r="16" spans="1:239" s="12" customFormat="1" ht="24.75" customHeight="1" x14ac:dyDescent="0.2">
      <c r="A16" s="35">
        <v>8</v>
      </c>
      <c r="B16" s="36" t="s">
        <v>44</v>
      </c>
      <c r="C16" s="37">
        <v>41026</v>
      </c>
      <c r="D16" s="37">
        <v>4103</v>
      </c>
      <c r="E16" s="37">
        <v>31408</v>
      </c>
      <c r="F16" s="37">
        <v>157</v>
      </c>
      <c r="G16" s="38">
        <v>3034</v>
      </c>
    </row>
    <row r="17" spans="1:7" s="12" customFormat="1" ht="24.75" customHeight="1" x14ac:dyDescent="0.2">
      <c r="A17" s="35">
        <v>9</v>
      </c>
      <c r="B17" s="36" t="s">
        <v>45</v>
      </c>
      <c r="C17" s="37">
        <v>42624</v>
      </c>
      <c r="D17" s="37">
        <v>4257</v>
      </c>
      <c r="E17" s="37">
        <v>42954</v>
      </c>
      <c r="F17" s="37">
        <v>52</v>
      </c>
      <c r="G17" s="38">
        <v>614</v>
      </c>
    </row>
    <row r="18" spans="1:7" s="12" customFormat="1" ht="24.75" customHeight="1" x14ac:dyDescent="0.2">
      <c r="A18" s="35">
        <v>10</v>
      </c>
      <c r="B18" s="36" t="s">
        <v>46</v>
      </c>
      <c r="C18" s="37">
        <v>17753</v>
      </c>
      <c r="D18" s="37">
        <v>1775</v>
      </c>
      <c r="E18" s="37">
        <v>13014</v>
      </c>
      <c r="F18" s="37">
        <v>71</v>
      </c>
      <c r="G18" s="38">
        <v>323</v>
      </c>
    </row>
    <row r="19" spans="1:7" s="12" customFormat="1" ht="24.75" customHeight="1" x14ac:dyDescent="0.2">
      <c r="A19" s="39">
        <v>11</v>
      </c>
      <c r="B19" s="40" t="s">
        <v>73</v>
      </c>
      <c r="C19" s="41">
        <v>0</v>
      </c>
      <c r="D19" s="41">
        <v>0</v>
      </c>
      <c r="E19" s="41">
        <v>74882</v>
      </c>
      <c r="F19" s="41">
        <v>168</v>
      </c>
      <c r="G19" s="42">
        <v>4313</v>
      </c>
    </row>
    <row r="20" spans="1:7" s="12" customFormat="1" ht="24.75" customHeight="1" x14ac:dyDescent="0.2">
      <c r="A20" s="39">
        <v>12</v>
      </c>
      <c r="B20" s="40" t="s">
        <v>74</v>
      </c>
      <c r="C20" s="41">
        <v>22327</v>
      </c>
      <c r="D20" s="41">
        <v>2233</v>
      </c>
      <c r="E20" s="41">
        <v>27886</v>
      </c>
      <c r="F20" s="41">
        <v>86</v>
      </c>
      <c r="G20" s="42">
        <v>3163</v>
      </c>
    </row>
    <row r="21" spans="1:7" s="12" customFormat="1" ht="24.75" customHeight="1" x14ac:dyDescent="0.2">
      <c r="A21" s="43">
        <v>13</v>
      </c>
      <c r="B21" s="44" t="s">
        <v>100</v>
      </c>
      <c r="C21" s="45">
        <v>12789</v>
      </c>
      <c r="D21" s="45">
        <v>1279</v>
      </c>
      <c r="E21" s="45">
        <v>27292</v>
      </c>
      <c r="F21" s="45">
        <v>30</v>
      </c>
      <c r="G21" s="46">
        <v>302</v>
      </c>
    </row>
    <row r="22" spans="1:7" s="12" customFormat="1" ht="24.75" customHeight="1" x14ac:dyDescent="0.2">
      <c r="A22" s="27">
        <v>14</v>
      </c>
      <c r="B22" s="47" t="s">
        <v>101</v>
      </c>
      <c r="C22" s="48">
        <v>21749</v>
      </c>
      <c r="D22" s="48">
        <v>2175</v>
      </c>
      <c r="E22" s="48">
        <v>17146</v>
      </c>
      <c r="F22" s="48">
        <v>41</v>
      </c>
      <c r="G22" s="49">
        <v>1277</v>
      </c>
    </row>
    <row r="23" spans="1:7" s="12" customFormat="1" ht="24.75" customHeight="1" x14ac:dyDescent="0.2">
      <c r="A23" s="50"/>
      <c r="B23" s="51" t="s">
        <v>106</v>
      </c>
      <c r="C23" s="52">
        <f>SUM(C9:C22)</f>
        <v>530041</v>
      </c>
      <c r="D23" s="52">
        <f t="shared" ref="D23:G23" si="0">SUM(D9:D22)</f>
        <v>47411</v>
      </c>
      <c r="E23" s="52">
        <f t="shared" si="0"/>
        <v>759700</v>
      </c>
      <c r="F23" s="52">
        <f t="shared" si="0"/>
        <v>2997</v>
      </c>
      <c r="G23" s="179">
        <f t="shared" si="0"/>
        <v>37067</v>
      </c>
    </row>
    <row r="24" spans="1:7" s="12" customFormat="1" ht="24.75" customHeight="1" x14ac:dyDescent="0.2">
      <c r="A24" s="53">
        <v>15</v>
      </c>
      <c r="B24" s="54" t="s">
        <v>48</v>
      </c>
      <c r="C24" s="55">
        <v>11915</v>
      </c>
      <c r="D24" s="55">
        <v>1192</v>
      </c>
      <c r="E24" s="55">
        <v>10920</v>
      </c>
      <c r="F24" s="55">
        <v>61</v>
      </c>
      <c r="G24" s="56">
        <v>310</v>
      </c>
    </row>
    <row r="25" spans="1:7" s="12" customFormat="1" ht="24.75" customHeight="1" x14ac:dyDescent="0.2">
      <c r="A25" s="43">
        <v>16</v>
      </c>
      <c r="B25" s="44" t="s">
        <v>49</v>
      </c>
      <c r="C25" s="45">
        <v>10675</v>
      </c>
      <c r="D25" s="45">
        <v>1068</v>
      </c>
      <c r="E25" s="45">
        <v>11903</v>
      </c>
      <c r="F25" s="45">
        <v>15</v>
      </c>
      <c r="G25" s="46">
        <v>137</v>
      </c>
    </row>
    <row r="26" spans="1:7" s="12" customFormat="1" ht="24.75" customHeight="1" x14ac:dyDescent="0.2">
      <c r="A26" s="43">
        <v>17</v>
      </c>
      <c r="B26" s="44" t="s">
        <v>50</v>
      </c>
      <c r="C26" s="45">
        <v>2787</v>
      </c>
      <c r="D26" s="45">
        <v>279</v>
      </c>
      <c r="E26" s="45">
        <v>1144</v>
      </c>
      <c r="F26" s="45">
        <v>16</v>
      </c>
      <c r="G26" s="46">
        <v>26</v>
      </c>
    </row>
    <row r="27" spans="1:7" s="12" customFormat="1" ht="24.75" customHeight="1" x14ac:dyDescent="0.2">
      <c r="A27" s="43">
        <v>18</v>
      </c>
      <c r="B27" s="44" t="s">
        <v>51</v>
      </c>
      <c r="C27" s="45">
        <v>4318</v>
      </c>
      <c r="D27" s="45">
        <v>432</v>
      </c>
      <c r="E27" s="45">
        <v>1191</v>
      </c>
      <c r="F27" s="45">
        <v>17</v>
      </c>
      <c r="G27" s="46">
        <v>94</v>
      </c>
    </row>
    <row r="28" spans="1:7" s="12" customFormat="1" ht="24.75" customHeight="1" x14ac:dyDescent="0.2">
      <c r="A28" s="43">
        <v>19</v>
      </c>
      <c r="B28" s="44" t="s">
        <v>52</v>
      </c>
      <c r="C28" s="45">
        <v>7513</v>
      </c>
      <c r="D28" s="45">
        <v>751</v>
      </c>
      <c r="E28" s="45">
        <v>5242</v>
      </c>
      <c r="F28" s="45">
        <v>43</v>
      </c>
      <c r="G28" s="46">
        <v>338</v>
      </c>
    </row>
    <row r="29" spans="1:7" s="12" customFormat="1" ht="24.75" customHeight="1" x14ac:dyDescent="0.2">
      <c r="A29" s="43">
        <v>20</v>
      </c>
      <c r="B29" s="44" t="s">
        <v>53</v>
      </c>
      <c r="C29" s="45">
        <v>0</v>
      </c>
      <c r="D29" s="45">
        <v>0</v>
      </c>
      <c r="E29" s="45">
        <v>18173</v>
      </c>
      <c r="F29" s="45">
        <v>29</v>
      </c>
      <c r="G29" s="46">
        <v>85</v>
      </c>
    </row>
    <row r="30" spans="1:7" s="12" customFormat="1" ht="24.75" customHeight="1" x14ac:dyDescent="0.2">
      <c r="A30" s="43">
        <v>21</v>
      </c>
      <c r="B30" s="44" t="s">
        <v>54</v>
      </c>
      <c r="C30" s="45">
        <v>8388</v>
      </c>
      <c r="D30" s="45">
        <v>420</v>
      </c>
      <c r="E30" s="45">
        <v>5282</v>
      </c>
      <c r="F30" s="45">
        <v>20</v>
      </c>
      <c r="G30" s="46">
        <v>116</v>
      </c>
    </row>
    <row r="31" spans="1:7" s="12" customFormat="1" ht="24.75" customHeight="1" x14ac:dyDescent="0.2">
      <c r="A31" s="43">
        <v>22</v>
      </c>
      <c r="B31" s="44" t="s">
        <v>55</v>
      </c>
      <c r="C31" s="45">
        <v>5795</v>
      </c>
      <c r="D31" s="45">
        <v>580</v>
      </c>
      <c r="E31" s="45">
        <v>2823</v>
      </c>
      <c r="F31" s="45">
        <v>12</v>
      </c>
      <c r="G31" s="46">
        <v>90</v>
      </c>
    </row>
    <row r="32" spans="1:7" s="12" customFormat="1" ht="24.75" customHeight="1" x14ac:dyDescent="0.2">
      <c r="A32" s="43">
        <v>23</v>
      </c>
      <c r="B32" s="44" t="s">
        <v>56</v>
      </c>
      <c r="C32" s="45">
        <v>10244</v>
      </c>
      <c r="D32" s="45">
        <v>1024</v>
      </c>
      <c r="E32" s="45">
        <v>3504</v>
      </c>
      <c r="F32" s="45">
        <v>15</v>
      </c>
      <c r="G32" s="46">
        <v>148</v>
      </c>
    </row>
    <row r="33" spans="1:7" s="12" customFormat="1" ht="24.75" customHeight="1" x14ac:dyDescent="0.2">
      <c r="A33" s="43">
        <v>24</v>
      </c>
      <c r="B33" s="44" t="s">
        <v>57</v>
      </c>
      <c r="C33" s="45">
        <v>20629</v>
      </c>
      <c r="D33" s="45">
        <v>2063</v>
      </c>
      <c r="E33" s="45">
        <v>7772</v>
      </c>
      <c r="F33" s="45">
        <v>31</v>
      </c>
      <c r="G33" s="46">
        <v>1625</v>
      </c>
    </row>
    <row r="34" spans="1:7" s="12" customFormat="1" ht="24.75" customHeight="1" x14ac:dyDescent="0.2">
      <c r="A34" s="43">
        <v>25</v>
      </c>
      <c r="B34" s="57" t="s">
        <v>102</v>
      </c>
      <c r="C34" s="58">
        <v>8989</v>
      </c>
      <c r="D34" s="58">
        <v>899</v>
      </c>
      <c r="E34" s="58">
        <v>6465</v>
      </c>
      <c r="F34" s="58">
        <v>6</v>
      </c>
      <c r="G34" s="59">
        <v>61</v>
      </c>
    </row>
    <row r="35" spans="1:7" s="12" customFormat="1" ht="24.75" customHeight="1" x14ac:dyDescent="0.2">
      <c r="A35" s="50"/>
      <c r="B35" s="51" t="s">
        <v>105</v>
      </c>
      <c r="C35" s="52">
        <f>SUM(C24:C34)</f>
        <v>91253</v>
      </c>
      <c r="D35" s="52">
        <f t="shared" ref="D35:G35" si="1">SUM(D24:D34)</f>
        <v>8708</v>
      </c>
      <c r="E35" s="52">
        <f t="shared" si="1"/>
        <v>74419</v>
      </c>
      <c r="F35" s="52">
        <f t="shared" si="1"/>
        <v>265</v>
      </c>
      <c r="G35" s="179">
        <f t="shared" si="1"/>
        <v>3030</v>
      </c>
    </row>
    <row r="36" spans="1:7" s="12" customFormat="1" ht="24.75" customHeight="1" thickBot="1" x14ac:dyDescent="0.25">
      <c r="A36" s="60"/>
      <c r="B36" s="61" t="s">
        <v>58</v>
      </c>
      <c r="C36" s="62">
        <f>SUM(C35,C23)</f>
        <v>621294</v>
      </c>
      <c r="D36" s="62">
        <f t="shared" ref="D36:G36" si="2">SUM(D35,D23)</f>
        <v>56119</v>
      </c>
      <c r="E36" s="62">
        <f t="shared" si="2"/>
        <v>834119</v>
      </c>
      <c r="F36" s="62">
        <f t="shared" si="2"/>
        <v>3262</v>
      </c>
      <c r="G36" s="180">
        <f t="shared" si="2"/>
        <v>40097</v>
      </c>
    </row>
  </sheetData>
  <sheetProtection selectLockedCells="1" selectUnlockedCells="1"/>
  <phoneticPr fontId="1"/>
  <pageMargins left="0.78740157480314965" right="0.59055118110236227" top="0.78740157480314965" bottom="0.78740157480314965" header="0.51181102362204722" footer="0.39370078740157483"/>
  <pageSetup paperSize="9" scale="55" firstPageNumber="95" fitToWidth="0" orientation="landscape" useFirstPageNumber="1" r:id="rId1"/>
  <headerFooter alignWithMargins="0"/>
  <colBreaks count="1" manualBreakCount="1">
    <brk id="9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第３２表（徴収経費等）その１～3</vt:lpstr>
      <vt:lpstr>第３３表（督促手数料等）</vt:lpstr>
      <vt:lpstr>'第３３表（督促手数料等）'!Print_Area</vt:lpstr>
      <vt:lpstr>'第３２表（徴収経費等）その１～3'!Print_Titles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2019-02-27T00:04:15Z</cp:lastPrinted>
  <dcterms:created xsi:type="dcterms:W3CDTF">2003-01-22T04:23:15Z</dcterms:created>
  <dcterms:modified xsi:type="dcterms:W3CDTF">2019-03-22T08:02:12Z</dcterms:modified>
</cp:coreProperties>
</file>