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15" windowWidth="20490" windowHeight="7755" activeTab="4"/>
  </bookViews>
  <sheets>
    <sheet name="113(1)" sheetId="2" r:id="rId1"/>
    <sheet name="113(2)" sheetId="1" r:id="rId2"/>
    <sheet name="114" sheetId="3" r:id="rId3"/>
    <sheet name="115" sheetId="4" r:id="rId4"/>
    <sheet name="116" sheetId="5" r:id="rId5"/>
    <sheet name="117" sheetId="6" r:id="rId6"/>
    <sheet name="118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7" l="1"/>
  <c r="H47" i="7"/>
  <c r="H46" i="7"/>
  <c r="H45" i="7"/>
  <c r="H44" i="7"/>
  <c r="H43" i="7"/>
  <c r="H42" i="7"/>
  <c r="H41" i="7"/>
  <c r="H40" i="7"/>
  <c r="H39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5" i="7"/>
  <c r="F14" i="7"/>
  <c r="F13" i="7"/>
  <c r="F12" i="7"/>
  <c r="F11" i="7"/>
  <c r="F10" i="7"/>
  <c r="H51" i="5"/>
  <c r="H50" i="5"/>
  <c r="H48" i="5"/>
  <c r="H47" i="5"/>
  <c r="H46" i="5"/>
  <c r="H45" i="5"/>
  <c r="H44" i="5"/>
  <c r="H43" i="5"/>
  <c r="H42" i="5"/>
  <c r="H41" i="5"/>
  <c r="H40" i="5"/>
  <c r="H39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F47" i="4" l="1"/>
  <c r="E47" i="4"/>
  <c r="D47" i="4"/>
  <c r="G43" i="4"/>
  <c r="G42" i="4"/>
  <c r="G41" i="4"/>
  <c r="G40" i="4"/>
  <c r="G37" i="4"/>
  <c r="G36" i="4"/>
  <c r="G33" i="4"/>
  <c r="G32" i="4"/>
  <c r="G47" i="4" l="1"/>
  <c r="G37" i="7"/>
  <c r="G8" i="7"/>
  <c r="E37" i="7"/>
  <c r="E8" i="7"/>
  <c r="C37" i="7"/>
  <c r="C8" i="7"/>
  <c r="D23" i="6"/>
  <c r="C23" i="6"/>
  <c r="D8" i="6"/>
  <c r="C8" i="6"/>
  <c r="E37" i="5"/>
  <c r="D37" i="5"/>
  <c r="C37" i="5"/>
  <c r="E8" i="5"/>
  <c r="D8" i="5"/>
  <c r="C8" i="5"/>
  <c r="F24" i="4"/>
  <c r="E24" i="4"/>
  <c r="D24" i="4"/>
  <c r="G20" i="4"/>
  <c r="G19" i="4"/>
  <c r="G18" i="4"/>
  <c r="G17" i="4"/>
  <c r="G14" i="4"/>
  <c r="G13" i="4"/>
  <c r="G10" i="4"/>
  <c r="G9" i="4"/>
  <c r="L13" i="3"/>
  <c r="L11" i="3"/>
  <c r="L10" i="3"/>
  <c r="L9" i="3"/>
  <c r="F8" i="3"/>
  <c r="G24" i="4" l="1"/>
  <c r="H37" i="7"/>
  <c r="F37" i="7"/>
  <c r="F8" i="7"/>
</calcChain>
</file>

<file path=xl/sharedStrings.xml><?xml version="1.0" encoding="utf-8"?>
<sst xmlns="http://schemas.openxmlformats.org/spreadsheetml/2006/main" count="425" uniqueCount="167">
  <si>
    <t>１１３． 市民税課税標準額段階別所得割納税者数等</t>
    <phoneticPr fontId="4"/>
  </si>
  <si>
    <t>区        分</t>
    <rPh sb="0" eb="10">
      <t>クブン</t>
    </rPh>
    <phoneticPr fontId="4"/>
  </si>
  <si>
    <t>納税義務者</t>
    <rPh sb="0" eb="2">
      <t>ノウゼイ</t>
    </rPh>
    <rPh sb="2" eb="5">
      <t>ギムシャ</t>
    </rPh>
    <phoneticPr fontId="4"/>
  </si>
  <si>
    <t>所得控除額</t>
    <rPh sb="0" eb="2">
      <t>ショトク</t>
    </rPh>
    <rPh sb="2" eb="4">
      <t>コウジョ</t>
    </rPh>
    <rPh sb="4" eb="5">
      <t>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</si>
  <si>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</si>
  <si>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</si>
  <si>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</t>
    <rPh sb="0" eb="2">
      <t>ゼイガク</t>
    </rPh>
    <rPh sb="2" eb="5">
      <t>コウジョガク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</si>
  <si>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</si>
  <si>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平均税率</t>
    <rPh sb="0" eb="2">
      <t>ヘイキン</t>
    </rPh>
    <rPh sb="2" eb="4">
      <t>ゼイリツ</t>
    </rPh>
    <phoneticPr fontId="4"/>
  </si>
  <si>
    <t>総        数</t>
    <rPh sb="0" eb="10">
      <t>ソウスウ</t>
    </rPh>
    <phoneticPr fontId="4"/>
  </si>
  <si>
    <t>万円以下</t>
    <rPh sb="0" eb="2">
      <t>マンエン</t>
    </rPh>
    <rPh sb="2" eb="4">
      <t>イカ</t>
    </rPh>
    <phoneticPr fontId="4"/>
  </si>
  <si>
    <t>万円を超え</t>
    <rPh sb="0" eb="2">
      <t>マンエン</t>
    </rPh>
    <rPh sb="3" eb="4">
      <t>コ</t>
    </rPh>
    <phoneticPr fontId="4"/>
  </si>
  <si>
    <t>資料：税務課</t>
    <rPh sb="0" eb="2">
      <t>シリョウ</t>
    </rPh>
    <rPh sb="3" eb="5">
      <t>ゼイム</t>
    </rPh>
    <rPh sb="5" eb="6">
      <t>カ</t>
    </rPh>
    <phoneticPr fontId="4"/>
  </si>
  <si>
    <t>（注）平成27年7月1日現在</t>
    <rPh sb="1" eb="2">
      <t>チュウイ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</si>
  <si>
    <t>１１４． 市民税業種別納税義務者数および課税額</t>
    <rPh sb="5" eb="8">
      <t>シミンゼイ</t>
    </rPh>
    <rPh sb="8" eb="11">
      <t>ギョウシュベツ</t>
    </rPh>
    <rPh sb="11" eb="13">
      <t>ノウゼイ</t>
    </rPh>
    <rPh sb="13" eb="16">
      <t>ギムシャ</t>
    </rPh>
    <rPh sb="16" eb="17">
      <t>スウ</t>
    </rPh>
    <rPh sb="20" eb="23">
      <t>カゼイガク</t>
    </rPh>
    <phoneticPr fontId="4"/>
  </si>
  <si>
    <t>（１）納税義務者数</t>
    <rPh sb="3" eb="5">
      <t>ノウゼイ</t>
    </rPh>
    <rPh sb="5" eb="8">
      <t>ギムシャ</t>
    </rPh>
    <rPh sb="8" eb="9">
      <t>スウ</t>
    </rPh>
    <phoneticPr fontId="4"/>
  </si>
  <si>
    <t>（単位：人）</t>
    <rPh sb="1" eb="3">
      <t>タンイ</t>
    </rPh>
    <rPh sb="4" eb="5">
      <t>ヒト</t>
    </rPh>
    <phoneticPr fontId="4"/>
  </si>
  <si>
    <t>（２）業種別課税額</t>
    <rPh sb="3" eb="5">
      <t>ギョウシュ</t>
    </rPh>
    <rPh sb="5" eb="6">
      <t>ベツ</t>
    </rPh>
    <rPh sb="6" eb="8">
      <t>カゼイ</t>
    </rPh>
    <rPh sb="8" eb="9">
      <t>ガク</t>
    </rPh>
    <phoneticPr fontId="4"/>
  </si>
  <si>
    <t>区　　分</t>
    <rPh sb="0" eb="4">
      <t>クブン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</si>
  <si>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</si>
  <si>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</si>
  <si>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</si>
  <si>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</si>
  <si>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均等割額</t>
    <rPh sb="0" eb="3">
      <t>キントウワ</t>
    </rPh>
    <rPh sb="3" eb="4">
      <t>ガク</t>
    </rPh>
    <phoneticPr fontId="4"/>
  </si>
  <si>
    <t>所得割額</t>
    <rPh sb="0" eb="1">
      <t>ショ</t>
    </rPh>
    <rPh sb="1" eb="2">
      <t>トク</t>
    </rPh>
    <rPh sb="2" eb="3">
      <t>クワ</t>
    </rPh>
    <rPh sb="3" eb="4">
      <t>ガク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</si>
  <si>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</si>
  <si>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</si>
  <si>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納税者1人当</t>
    <rPh sb="0" eb="3">
      <t>ノウゼイシャ</t>
    </rPh>
    <rPh sb="4" eb="5">
      <t>ヒトリ</t>
    </rPh>
    <rPh sb="5" eb="6">
      <t>ア</t>
    </rPh>
    <phoneticPr fontId="4"/>
  </si>
  <si>
    <t>納税人員</t>
    <rPh sb="0" eb="2">
      <t>ノウゼイ</t>
    </rPh>
    <rPh sb="2" eb="4">
      <t>ジンイン</t>
    </rPh>
    <phoneticPr fontId="4"/>
  </si>
  <si>
    <t>総　　数</t>
    <rPh sb="0" eb="4">
      <t>ソウスウ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</si>
  <si>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</si>
  <si>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</si>
  <si>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rPh sb="0" eb="2">
      <t>ノウギョウ</t>
    </rPh>
    <rPh sb="2" eb="5">
      <t>ショトクシャ</t>
    </rPh>
    <phoneticPr fontId="4"/>
  </si>
  <si>
    <t>その他の事業所得者</t>
    <rPh sb="0" eb="3">
      <t>ソノタ</t>
    </rPh>
    <rPh sb="4" eb="6">
      <t>ジギョウ</t>
    </rPh>
    <rPh sb="6" eb="9">
      <t>ショトクシャ</t>
    </rPh>
    <phoneticPr fontId="4"/>
  </si>
  <si>
    <t xml:space="preserve">              -</t>
    <phoneticPr fontId="4"/>
  </si>
  <si>
    <t>-</t>
  </si>
  <si>
    <t>-</t>
    <phoneticPr fontId="4"/>
  </si>
  <si>
    <t>その他所得者</t>
    <rPh sb="0" eb="3">
      <t>ソノタ</t>
    </rPh>
    <rPh sb="3" eb="6">
      <t>ショトクシャ</t>
    </rPh>
    <phoneticPr fontId="4"/>
  </si>
  <si>
    <t>家屋敷等のみ</t>
    <rPh sb="0" eb="1">
      <t>イエ</t>
    </rPh>
    <rPh sb="1" eb="3">
      <t>ヤシキ</t>
    </rPh>
    <rPh sb="3" eb="4">
      <t>トウ</t>
    </rPh>
    <phoneticPr fontId="4"/>
  </si>
  <si>
    <t>家屋敷</t>
    <rPh sb="0" eb="1">
      <t>イエ</t>
    </rPh>
    <rPh sb="1" eb="3">
      <t>ヤシキ</t>
    </rPh>
    <phoneticPr fontId="4"/>
  </si>
  <si>
    <t>１１５． 市有財産の概要</t>
    <rPh sb="5" eb="6">
      <t>シ</t>
    </rPh>
    <rPh sb="6" eb="7">
      <t>ユウ</t>
    </rPh>
    <rPh sb="7" eb="9">
      <t>ザイサン</t>
    </rPh>
    <rPh sb="10" eb="12">
      <t>ガイヨウ</t>
    </rPh>
    <phoneticPr fontId="4"/>
  </si>
  <si>
    <t>（単位：㎡）</t>
    <rPh sb="1" eb="3">
      <t>タンイ</t>
    </rPh>
    <phoneticPr fontId="4"/>
  </si>
  <si>
    <t>区    分</t>
    <rPh sb="0" eb="6">
      <t>クブン</t>
    </rPh>
    <phoneticPr fontId="4"/>
  </si>
  <si>
    <t>土    地</t>
    <rPh sb="0" eb="6">
      <t>トチ</t>
    </rPh>
    <phoneticPr fontId="4"/>
  </si>
  <si>
    <t>建    物</t>
    <rPh sb="0" eb="6">
      <t>タテモノ</t>
    </rPh>
    <phoneticPr fontId="4"/>
  </si>
  <si>
    <t>木造（延面積）</t>
    <rPh sb="0" eb="2">
      <t>モクゾウ</t>
    </rPh>
    <rPh sb="3" eb="4">
      <t>ノ</t>
    </rPh>
    <rPh sb="4" eb="6">
      <t>メンセキ</t>
    </rPh>
    <phoneticPr fontId="4"/>
  </si>
  <si>
    <t>非木造（延面積）</t>
    <rPh sb="0" eb="1">
      <t>ヒ</t>
    </rPh>
    <rPh sb="1" eb="3">
      <t>モクゾウ</t>
    </rPh>
    <rPh sb="4" eb="5">
      <t>ノ</t>
    </rPh>
    <rPh sb="5" eb="7">
      <t>メンセキ</t>
    </rPh>
    <phoneticPr fontId="4"/>
  </si>
  <si>
    <t>計（延面積）</t>
    <rPh sb="0" eb="1">
      <t>ケイ</t>
    </rPh>
    <rPh sb="2" eb="3">
      <t>ノ</t>
    </rPh>
    <rPh sb="3" eb="5">
      <t>メンセキ</t>
    </rPh>
    <phoneticPr fontId="4"/>
  </si>
  <si>
    <t>庁   舎</t>
    <rPh sb="0" eb="5">
      <t>チョウシャ</t>
    </rPh>
    <phoneticPr fontId="4"/>
  </si>
  <si>
    <t>警察・消防施設</t>
    <rPh sb="0" eb="2">
      <t>ケイサツ</t>
    </rPh>
    <rPh sb="3" eb="5">
      <t>ショウボウ</t>
    </rPh>
    <rPh sb="5" eb="7">
      <t>シセツ</t>
    </rPh>
    <phoneticPr fontId="4"/>
  </si>
  <si>
    <t>その他施設</t>
    <rPh sb="0" eb="3">
      <t>ソノタ</t>
    </rPh>
    <rPh sb="3" eb="5">
      <t>シセツ</t>
    </rPh>
    <phoneticPr fontId="4"/>
  </si>
  <si>
    <t>学校</t>
    <rPh sb="0" eb="2">
      <t>ガッコウ</t>
    </rPh>
    <phoneticPr fontId="4"/>
  </si>
  <si>
    <t>公営住宅</t>
    <rPh sb="0" eb="2">
      <t>コウエイ</t>
    </rPh>
    <rPh sb="2" eb="4">
      <t>ジュウタク</t>
    </rPh>
    <phoneticPr fontId="4"/>
  </si>
  <si>
    <t>公園</t>
    <rPh sb="0" eb="2">
      <t>コウエン</t>
    </rPh>
    <phoneticPr fontId="4"/>
  </si>
  <si>
    <t>普通財産</t>
    <rPh sb="0" eb="2">
      <t>フツウ</t>
    </rPh>
    <rPh sb="2" eb="4">
      <t>ザイサン</t>
    </rPh>
    <phoneticPr fontId="4"/>
  </si>
  <si>
    <t>合　計</t>
    <rPh sb="0" eb="1">
      <t>ア</t>
    </rPh>
    <rPh sb="2" eb="3">
      <t>ケイ</t>
    </rPh>
    <phoneticPr fontId="4"/>
  </si>
  <si>
    <t>資料：市決算書</t>
    <rPh sb="0" eb="2">
      <t>シリョウ</t>
    </rPh>
    <rPh sb="3" eb="4">
      <t>シ</t>
    </rPh>
    <rPh sb="4" eb="7">
      <t>ケッサンショ</t>
    </rPh>
    <phoneticPr fontId="4"/>
  </si>
  <si>
    <t>（注）1.各年度末日現在</t>
    <rPh sb="1" eb="2">
      <t>チュウ</t>
    </rPh>
    <rPh sb="5" eb="8">
      <t>カクネンド</t>
    </rPh>
    <rPh sb="8" eb="9">
      <t>マツ</t>
    </rPh>
    <rPh sb="9" eb="10">
      <t>ヒ</t>
    </rPh>
    <rPh sb="10" eb="12">
      <t>ゲンザイ</t>
    </rPh>
    <phoneticPr fontId="4"/>
  </si>
  <si>
    <t xml:space="preserve">      2.道路および橋りょう、河川および海岸ならびに港湾および漁港を除く</t>
    <rPh sb="8" eb="10">
      <t>ドウロ</t>
    </rPh>
    <rPh sb="13" eb="14">
      <t>キョウ</t>
    </rPh>
    <rPh sb="18" eb="20">
      <t>カセン</t>
    </rPh>
    <rPh sb="23" eb="25">
      <t>カイガン</t>
    </rPh>
    <rPh sb="29" eb="31">
      <t>コウワン</t>
    </rPh>
    <rPh sb="34" eb="36">
      <t>ギョコウ</t>
    </rPh>
    <rPh sb="37" eb="38">
      <t>ノゾ</t>
    </rPh>
    <phoneticPr fontId="4"/>
  </si>
  <si>
    <t>１１６． 一般会計歳入歳出予算および決算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</si>
  <si>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5">
      <t>サイニュウ</t>
    </rPh>
    <rPh sb="6" eb="7">
      <t>ブ</t>
    </rPh>
    <phoneticPr fontId="4"/>
  </si>
  <si>
    <t>（単位：円、％）</t>
    <rPh sb="1" eb="3">
      <t>タンイ</t>
    </rPh>
    <rPh sb="4" eb="5">
      <t>エン</t>
    </rPh>
    <phoneticPr fontId="4"/>
  </si>
  <si>
    <t>平成26年度</t>
    <rPh sb="0" eb="2">
      <t>ヘイセイ</t>
    </rPh>
    <rPh sb="4" eb="6">
      <t>ネンド</t>
    </rPh>
    <phoneticPr fontId="4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</si>
  <si>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</si>
  <si>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</si>
  <si>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</si>
  <si>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</si>
  <si>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</si>
  <si>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</si>
  <si>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</si>
  <si>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</si>
  <si>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</si>
  <si>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</si>
  <si>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</si>
  <si>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</si>
  <si>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 xml:space="preserve">交通安全対策特別交付金  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</si>
  <si>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</si>
  <si>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</si>
  <si>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</si>
  <si>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</si>
  <si>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</si>
  <si>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</si>
  <si>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3">
      <t>クリイレキン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</si>
  <si>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</si>
  <si>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</si>
  <si>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</si>
  <si>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（２）歳出の部</t>
    <rPh sb="3" eb="5">
      <t>サイシュツ</t>
    </rPh>
    <rPh sb="6" eb="7">
      <t>ブ</t>
    </rPh>
    <phoneticPr fontId="4"/>
  </si>
  <si>
    <t>議会費</t>
    <rPh sb="0" eb="3">
      <t>ギカイヒ</t>
    </rPh>
    <phoneticPr fontId="4"/>
  </si>
  <si>
    <t>総務費</t>
    <rPh sb="0" eb="2">
      <t>ソウム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</si>
  <si>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</si>
  <si>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</si>
  <si>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</si>
  <si>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4">
      <t>ノウリンスイサン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</si>
  <si>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</si>
  <si>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3">
      <t>ドボクヒ</t>
    </rPh>
    <phoneticPr fontId="4"/>
  </si>
  <si>
    <t>消防費</t>
    <rPh sb="0" eb="3">
      <t>ショウボウヒ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</si>
  <si>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</si>
  <si>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5">
      <t>フッキュウヒ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</si>
  <si>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</si>
  <si>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</si>
  <si>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予備費</t>
    <rPh sb="0" eb="3">
      <t>ヨビヒ</t>
    </rPh>
    <phoneticPr fontId="4"/>
  </si>
  <si>
    <t>１１７． 特別会計歳入歳出予算および決算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</si>
  <si>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4">
      <t>サイシュツ</t>
    </rPh>
    <rPh sb="4" eb="5">
      <t>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</si>
  <si>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</si>
  <si>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予算額</t>
    <rPh sb="0" eb="2">
      <t>ヨサン</t>
    </rPh>
    <rPh sb="2" eb="3">
      <t>ガク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</si>
  <si>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</si>
  <si>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財産区</t>
    <rPh sb="0" eb="2">
      <t>ザイサン</t>
    </rPh>
    <rPh sb="2" eb="3">
      <t>ク</t>
    </rPh>
    <phoneticPr fontId="4"/>
  </si>
  <si>
    <t>学校給食センター</t>
    <rPh sb="0" eb="2">
      <t>ガッコウ</t>
    </rPh>
    <rPh sb="2" eb="4">
      <t>キュウショク</t>
    </rPh>
    <phoneticPr fontId="4"/>
  </si>
  <si>
    <t>駐車場事業</t>
    <rPh sb="0" eb="3">
      <t>チュウシャジョウ</t>
    </rPh>
    <rPh sb="3" eb="5">
      <t>ジギョウ</t>
    </rPh>
    <phoneticPr fontId="4"/>
  </si>
  <si>
    <t>介護保険事業（保険事業）</t>
    <rPh sb="0" eb="2">
      <t>カイゴ</t>
    </rPh>
    <rPh sb="2" eb="4">
      <t>ホケン</t>
    </rPh>
    <rPh sb="4" eb="6">
      <t>ジギョウ</t>
    </rPh>
    <rPh sb="7" eb="9">
      <t>ホケン</t>
    </rPh>
    <rPh sb="9" eb="11">
      <t>ジギョウ</t>
    </rPh>
    <phoneticPr fontId="4"/>
  </si>
  <si>
    <t>介護保険事業（介護サービス事業）</t>
    <rPh sb="0" eb="2">
      <t>カイゴ</t>
    </rPh>
    <rPh sb="2" eb="4">
      <t>ホケン</t>
    </rPh>
    <rPh sb="4" eb="6">
      <t>ジギョウ</t>
    </rPh>
    <rPh sb="7" eb="9">
      <t>カイゴ</t>
    </rPh>
    <rPh sb="13" eb="15">
      <t>ジギョウ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</si>
  <si>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</si>
  <si>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（２）歳出の部</t>
    <rPh sb="3" eb="4">
      <t>サイシュツ</t>
    </rPh>
    <rPh sb="4" eb="5">
      <t>デ</t>
    </rPh>
    <rPh sb="6" eb="7">
      <t>ブ</t>
    </rPh>
    <phoneticPr fontId="4"/>
  </si>
  <si>
    <t>１１８． 普通会計決算</t>
    <rPh sb="5" eb="7">
      <t>フツウ</t>
    </rPh>
    <rPh sb="7" eb="9">
      <t>カイケイ</t>
    </rPh>
    <rPh sb="9" eb="11">
      <t>ケッサン</t>
    </rPh>
    <phoneticPr fontId="4"/>
  </si>
  <si>
    <t>（１）歳入の部</t>
    <rPh sb="3" eb="4">
      <t>サイシュツ</t>
    </rPh>
    <rPh sb="4" eb="5">
      <t>イ</t>
    </rPh>
    <rPh sb="6" eb="7">
      <t>ブ</t>
    </rPh>
    <phoneticPr fontId="4"/>
  </si>
  <si>
    <t>平成26年度</t>
    <rPh sb="0" eb="2">
      <t>ヘイセイ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</si>
  <si>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</si>
  <si>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寄附金</t>
    <rPh sb="0" eb="3">
      <t>キフキン</t>
    </rPh>
    <phoneticPr fontId="4"/>
  </si>
  <si>
    <t>地方債</t>
    <rPh sb="0" eb="3">
      <t>チホウサイ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</si>
  <si>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</si>
  <si>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</si>
  <si>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</si>
  <si>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</si>
  <si>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</si>
  <si>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繰出金</t>
    <rPh sb="0" eb="2">
      <t>クリダ</t>
    </rPh>
    <rPh sb="2" eb="3">
      <t>キン</t>
    </rPh>
    <phoneticPr fontId="4"/>
  </si>
  <si>
    <t>投資および出資金貸付金</t>
    <rPh sb="0" eb="2">
      <t>トウシ</t>
    </rPh>
    <rPh sb="5" eb="8">
      <t>シュッシキン</t>
    </rPh>
    <rPh sb="8" eb="10">
      <t>カシツケ</t>
    </rPh>
    <rPh sb="10" eb="11">
      <t>キン</t>
    </rPh>
    <phoneticPr fontId="4"/>
  </si>
  <si>
    <t>積立金</t>
    <rPh sb="0" eb="2">
      <t>ツミタテ</t>
    </rPh>
    <rPh sb="2" eb="3">
      <t>キン</t>
    </rPh>
    <phoneticPr fontId="4"/>
  </si>
  <si>
    <t>前年度繰上充当金</t>
    <rPh sb="0" eb="3">
      <t>ゼンネンド</t>
    </rPh>
    <rPh sb="3" eb="5">
      <t>クリア</t>
    </rPh>
    <rPh sb="5" eb="7">
      <t>ジュウトウ</t>
    </rPh>
    <rPh sb="7" eb="8">
      <t>キン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</si>
  <si>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</si>
  <si>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</si>
  <si>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</si>
  <si>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資料：地方財政決算状況調査</t>
    <rPh sb="0" eb="2">
      <t>シリョウ</t>
    </rPh>
    <rPh sb="3" eb="5">
      <t>チホウ</t>
    </rPh>
    <rPh sb="5" eb="7">
      <t>ザイセイ</t>
    </rPh>
    <rPh sb="7" eb="9">
      <t>ケッサン</t>
    </rPh>
    <rPh sb="9" eb="11">
      <t>ジョウキョウ</t>
    </rPh>
    <rPh sb="11" eb="13">
      <t>チョウサ</t>
    </rPh>
    <phoneticPr fontId="4"/>
  </si>
  <si>
    <t>（注）１人当たりの決算は、各年度末日人口で算定</t>
    <rPh sb="1" eb="2">
      <t>チュウ</t>
    </rPh>
    <phoneticPr fontId="4"/>
  </si>
  <si>
    <t>（注）平成28年7月1日現在</t>
    <rPh sb="1" eb="2">
      <t>チュウイ</t>
    </rPh>
    <rPh sb="3" eb="5">
      <t>ヘイセイ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</si>
  <si>
    <t>（１）平成２７年度</t>
    <rPh sb="3" eb="5">
      <t>ヘイセイ</t>
    </rPh>
    <rPh sb="7" eb="8">
      <t>ネン</t>
    </rPh>
    <rPh sb="8" eb="9">
      <t>ド</t>
    </rPh>
    <phoneticPr fontId="4"/>
  </si>
  <si>
    <t>平成28年</t>
    <rPh sb="0" eb="2">
      <t>ヘイセイ</t>
    </rPh>
    <rPh sb="4" eb="5">
      <t>ネン</t>
    </rPh>
    <phoneticPr fontId="4"/>
  </si>
  <si>
    <t>（１）平成２６年度決算</t>
    <rPh sb="3" eb="5">
      <t>ヘイセイ</t>
    </rPh>
    <rPh sb="7" eb="9">
      <t>ネンド</t>
    </rPh>
    <rPh sb="9" eb="11">
      <t>ケッサン</t>
    </rPh>
    <phoneticPr fontId="4"/>
  </si>
  <si>
    <r>
      <t>（２）</t>
    </r>
    <r>
      <rPr>
        <sz val="11"/>
        <rFont val="ＭＳ Ｐゴシック"/>
        <family val="3"/>
        <charset val="128"/>
      </rPr>
      <t>平成２７年度決算</t>
    </r>
    <rPh sb="3" eb="5">
      <t>ヘイセイ</t>
    </rPh>
    <rPh sb="7" eb="9">
      <t>ネンド</t>
    </rPh>
    <rPh sb="9" eb="11">
      <t>ケッサン</t>
    </rPh>
    <phoneticPr fontId="4"/>
  </si>
  <si>
    <t>平成27年度</t>
    <rPh sb="0" eb="2">
      <t>ヘイセイ</t>
    </rPh>
    <rPh sb="4" eb="6">
      <t>ネンド</t>
    </rPh>
    <phoneticPr fontId="4"/>
  </si>
  <si>
    <t>平成27年度</t>
    <rPh sb="0" eb="2">
      <t>ヘイセイ</t>
    </rPh>
    <phoneticPr fontId="4"/>
  </si>
  <si>
    <t>（２）平成２８年度</t>
    <rPh sb="3" eb="5">
      <t>ヘイセイ</t>
    </rPh>
    <rPh sb="7" eb="9">
      <t>ネンド</t>
    </rPh>
    <phoneticPr fontId="4"/>
  </si>
  <si>
    <r>
      <t>　　　　　 平成</t>
    </r>
    <r>
      <rPr>
        <sz val="11"/>
        <rFont val="ＭＳ Ｐゴシック"/>
        <family val="3"/>
        <charset val="128"/>
      </rPr>
      <t>27年3月末人口　</t>
    </r>
    <rPh sb="6" eb="8">
      <t>ヘイセイ</t>
    </rPh>
    <rPh sb="10" eb="11">
      <t>ネン</t>
    </rPh>
    <rPh sb="12" eb="13">
      <t>ガツ</t>
    </rPh>
    <rPh sb="13" eb="14">
      <t>マツ</t>
    </rPh>
    <rPh sb="14" eb="16">
      <t>ジンコウ</t>
    </rPh>
    <phoneticPr fontId="4"/>
  </si>
  <si>
    <r>
      <t>　　　　　 平成</t>
    </r>
    <r>
      <rPr>
        <sz val="11"/>
        <rFont val="ＭＳ Ｐゴシック"/>
        <family val="3"/>
        <charset val="128"/>
      </rPr>
      <t>28年3月末人口　</t>
    </r>
    <rPh sb="6" eb="8">
      <t>ヘイセイ</t>
    </rPh>
    <rPh sb="10" eb="11">
      <t>ネン</t>
    </rPh>
    <rPh sb="12" eb="13">
      <t>ガツ</t>
    </rPh>
    <rPh sb="13" eb="14">
      <t>マツ</t>
    </rPh>
    <rPh sb="14" eb="16">
      <t>ジンコウ</t>
    </rPh>
    <phoneticPr fontId="4"/>
  </si>
  <si>
    <t>128,883人</t>
    <rPh sb="3" eb="8">
      <t>８８３ニン</t>
    </rPh>
    <phoneticPr fontId="2"/>
  </si>
  <si>
    <t>130,485人</t>
    <phoneticPr fontId="2"/>
  </si>
  <si>
    <t xml:space="preserve">              -</t>
  </si>
  <si>
    <t>（単位：人、千円、％）</t>
    <rPh sb="1" eb="3">
      <t>タンイ</t>
    </rPh>
    <rPh sb="4" eb="5">
      <t>ヒト</t>
    </rPh>
    <rPh sb="6" eb="8">
      <t>センエン</t>
    </rPh>
    <phoneticPr fontId="2"/>
  </si>
  <si>
    <t>（B）　</t>
    <phoneticPr fontId="4"/>
  </si>
  <si>
    <t>（A-B）　</t>
    <phoneticPr fontId="4"/>
  </si>
  <si>
    <t>（B）　</t>
    <phoneticPr fontId="4"/>
  </si>
  <si>
    <t>（A-B）　</t>
    <phoneticPr fontId="4"/>
  </si>
  <si>
    <t>（千円）</t>
    <rPh sb="1" eb="3">
      <t>センエン</t>
    </rPh>
    <phoneticPr fontId="4"/>
  </si>
  <si>
    <t>（％）</t>
    <phoneticPr fontId="4"/>
  </si>
  <si>
    <t>たり税額（円）</t>
    <rPh sb="2" eb="4">
      <t>ゼイガク</t>
    </rPh>
    <rPh sb="5" eb="6">
      <t>エン</t>
    </rPh>
    <phoneticPr fontId="4"/>
  </si>
  <si>
    <t>-</t>
    <phoneticPr fontId="2"/>
  </si>
  <si>
    <t>-</t>
    <phoneticPr fontId="2"/>
  </si>
  <si>
    <t>総所得金額等</t>
    <rPh sb="0" eb="1">
      <t>ソウ</t>
    </rPh>
    <rPh sb="1" eb="3">
      <t>ショトク</t>
    </rPh>
    <rPh sb="3" eb="5">
      <t>キンガク</t>
    </rPh>
    <rPh sb="5" eb="6">
      <t>ナド</t>
    </rPh>
    <phoneticPr fontId="4"/>
  </si>
  <si>
    <t>区　　分</t>
    <rPh sb="0" eb="1">
      <t>ク</t>
    </rPh>
    <rPh sb="3" eb="4">
      <t>ブン</t>
    </rPh>
    <phoneticPr fontId="2"/>
  </si>
  <si>
    <t>その他の行政財産</t>
    <rPh sb="0" eb="3">
      <t>ソノタ</t>
    </rPh>
    <phoneticPr fontId="4"/>
  </si>
  <si>
    <t>本庁舎</t>
    <phoneticPr fontId="2"/>
  </si>
  <si>
    <t>出張所</t>
    <phoneticPr fontId="2"/>
  </si>
  <si>
    <t>公共用財産</t>
    <rPh sb="0" eb="2">
      <t>コウキョウ</t>
    </rPh>
    <rPh sb="2" eb="3">
      <t>ヨウ</t>
    </rPh>
    <phoneticPr fontId="4"/>
  </si>
  <si>
    <t>(A)</t>
    <phoneticPr fontId="4"/>
  </si>
  <si>
    <t>(A)　</t>
    <phoneticPr fontId="4"/>
  </si>
  <si>
    <t>決算額(千円）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</si>
  <si>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</si>
  <si>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人口１人当たり（円）</t>
    <rPh sb="0" eb="2">
      <t>ジンコウ</t>
    </rPh>
    <rPh sb="3" eb="4">
      <t>ヒト</t>
    </rPh>
    <rPh sb="4" eb="5">
      <t>ア</t>
    </rPh>
    <rPh sb="8" eb="9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</si>
</sst>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[Red]#,##0"/>
    <numFmt numFmtId="177" formatCode="0.0_ "/>
    <numFmt numFmtId="178" formatCode="#,##0_ "/>
    <numFmt numFmtId="179" formatCode="0.0;[Red]0.0"/>
    <numFmt numFmtId="180" formatCode="#,##0_ ;[Red]\-#,##0\ "/>
    <numFmt numFmtId="181" formatCode="#,##0.00_ ;[Red]\-#,##0.00\ "/>
    <numFmt numFmtId="182" formatCode="#,##0.000_ "/>
    <numFmt numFmtId="183" formatCode="#,##0_);[Red]\(#,##0\)"/>
    <numFmt numFmtId="184" formatCode="0.0_ ;[Red]\-0.0\ "/>
    <numFmt numFmtId="185" formatCode="#,##0.0_);[Red]\(#,##0.0\)"/>
    <numFmt numFmtId="186" formatCode="0.00_);[Red]\(0.00\)"/>
    <numFmt numFmtId="187" formatCode="#,##0.0;[Red]\-#,##0.0"/>
    <numFmt numFmtId="188" formatCode="#,##0.000_);[Red]\(#,##0.00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38" fontId="3" fillId="0" borderId="0" xfId="1" applyFont="1" applyFill="1" applyAlignment="1"/>
    <xf numFmtId="0" fontId="0" fillId="0" borderId="0" xfId="0" applyFill="1" applyAlignment="1"/>
    <xf numFmtId="0" fontId="0" fillId="0" borderId="0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right"/>
    </xf>
    <xf numFmtId="177" fontId="0" fillId="0" borderId="9" xfId="0" applyNumberFormat="1" applyFont="1" applyFill="1" applyBorder="1" applyAlignment="1">
      <alignment horizontal="right"/>
    </xf>
    <xf numFmtId="0" fontId="0" fillId="0" borderId="10" xfId="0" applyFont="1" applyFill="1" applyBorder="1" applyAlignment="1"/>
    <xf numFmtId="0" fontId="0" fillId="0" borderId="9" xfId="0" applyFont="1" applyFill="1" applyBorder="1" applyAlignment="1"/>
    <xf numFmtId="177" fontId="0" fillId="0" borderId="9" xfId="0" applyNumberFormat="1" applyFont="1" applyFill="1" applyBorder="1" applyAlignment="1"/>
    <xf numFmtId="178" fontId="0" fillId="0" borderId="10" xfId="0" applyNumberFormat="1" applyFont="1" applyFill="1" applyBorder="1" applyAlignment="1"/>
    <xf numFmtId="176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6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7" xfId="0" applyFont="1" applyFill="1" applyBorder="1" applyAlignment="1"/>
    <xf numFmtId="176" fontId="0" fillId="0" borderId="1" xfId="0" applyNumberFormat="1" applyFont="1" applyFill="1" applyBorder="1" applyAlignment="1"/>
    <xf numFmtId="179" fontId="0" fillId="0" borderId="7" xfId="0" applyNumberFormat="1" applyFont="1" applyFill="1" applyBorder="1" applyAlignment="1"/>
    <xf numFmtId="0" fontId="0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0" fontId="3" fillId="0" borderId="9" xfId="0" applyFont="1" applyFill="1" applyBorder="1" applyAlignment="1"/>
    <xf numFmtId="0" fontId="3" fillId="0" borderId="13" xfId="0" applyFont="1" applyFill="1" applyBorder="1" applyAlignment="1">
      <alignment horizontal="center"/>
    </xf>
    <xf numFmtId="176" fontId="0" fillId="0" borderId="9" xfId="0" applyNumberFormat="1" applyFont="1" applyFill="1" applyBorder="1" applyAlignment="1"/>
    <xf numFmtId="0" fontId="0" fillId="0" borderId="13" xfId="0" applyFill="1" applyBorder="1" applyAlignment="1">
      <alignment horizontal="center"/>
    </xf>
    <xf numFmtId="180" fontId="0" fillId="0" borderId="0" xfId="1" applyNumberFormat="1" applyFont="1" applyFill="1" applyBorder="1" applyAlignment="1">
      <alignment horizontal="right"/>
    </xf>
    <xf numFmtId="180" fontId="0" fillId="0" borderId="9" xfId="1" applyNumberFormat="1" applyFont="1" applyFill="1" applyBorder="1" applyAlignment="1">
      <alignment horizontal="right"/>
    </xf>
    <xf numFmtId="0" fontId="3" fillId="0" borderId="13" xfId="0" applyFont="1" applyFill="1" applyBorder="1" applyAlignment="1"/>
    <xf numFmtId="0" fontId="0" fillId="0" borderId="13" xfId="0" applyFont="1" applyFill="1" applyBorder="1" applyAlignment="1">
      <alignment horizontal="distributed"/>
    </xf>
    <xf numFmtId="181" fontId="0" fillId="0" borderId="0" xfId="1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distributed"/>
    </xf>
    <xf numFmtId="41" fontId="0" fillId="0" borderId="0" xfId="1" applyNumberFormat="1" applyFont="1" applyFill="1" applyBorder="1" applyAlignment="1">
      <alignment horizontal="center"/>
    </xf>
    <xf numFmtId="41" fontId="0" fillId="0" borderId="9" xfId="1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176" fontId="3" fillId="0" borderId="0" xfId="0" applyNumberFormat="1" applyFont="1" applyFill="1" applyAlignment="1"/>
    <xf numFmtId="41" fontId="0" fillId="0" borderId="0" xfId="0" applyNumberFormat="1" applyFont="1" applyFill="1" applyBorder="1" applyAlignment="1">
      <alignment horizontal="right"/>
    </xf>
    <xf numFmtId="181" fontId="3" fillId="0" borderId="0" xfId="1" applyNumberFormat="1" applyFont="1" applyFill="1" applyBorder="1" applyAlignment="1">
      <alignment horizontal="right"/>
    </xf>
    <xf numFmtId="180" fontId="3" fillId="0" borderId="9" xfId="1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center"/>
    </xf>
    <xf numFmtId="176" fontId="0" fillId="0" borderId="9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distributed"/>
    </xf>
    <xf numFmtId="178" fontId="3" fillId="0" borderId="1" xfId="0" applyNumberFormat="1" applyFont="1" applyFill="1" applyBorder="1" applyAlignment="1"/>
    <xf numFmtId="182" fontId="0" fillId="0" borderId="0" xfId="0" applyNumberFormat="1" applyFont="1" applyFill="1" applyBorder="1" applyAlignment="1"/>
    <xf numFmtId="0" fontId="0" fillId="0" borderId="11" xfId="0" applyFont="1" applyFill="1" applyBorder="1" applyAlignment="1">
      <alignment horizontal="distributed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distributed"/>
    </xf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4" xfId="0" applyFont="1" applyFill="1" applyBorder="1" applyAlignment="1"/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distributed"/>
    </xf>
    <xf numFmtId="0" fontId="0" fillId="0" borderId="9" xfId="0" applyFont="1" applyFill="1" applyBorder="1" applyAlignment="1">
      <alignment horizontal="distributed"/>
    </xf>
    <xf numFmtId="0" fontId="0" fillId="0" borderId="10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right"/>
    </xf>
    <xf numFmtId="0" fontId="0" fillId="0" borderId="5" xfId="0" applyFont="1" applyFill="1" applyBorder="1" applyAlignment="1"/>
    <xf numFmtId="183" fontId="0" fillId="0" borderId="0" xfId="1" applyNumberFormat="1" applyFont="1" applyFill="1" applyBorder="1" applyAlignment="1"/>
    <xf numFmtId="0" fontId="0" fillId="0" borderId="13" xfId="0" applyFont="1" applyFill="1" applyBorder="1" applyAlignment="1"/>
    <xf numFmtId="184" fontId="0" fillId="0" borderId="9" xfId="0" applyNumberFormat="1" applyFont="1" applyFill="1" applyBorder="1" applyAlignment="1"/>
    <xf numFmtId="0" fontId="0" fillId="0" borderId="8" xfId="0" applyFont="1" applyFill="1" applyBorder="1" applyAlignment="1"/>
    <xf numFmtId="180" fontId="0" fillId="0" borderId="1" xfId="0" applyNumberFormat="1" applyFont="1" applyFill="1" applyBorder="1" applyAlignment="1"/>
    <xf numFmtId="177" fontId="0" fillId="0" borderId="7" xfId="0" applyNumberFormat="1" applyFont="1" applyFill="1" applyBorder="1" applyAlignment="1"/>
    <xf numFmtId="180" fontId="0" fillId="0" borderId="0" xfId="1" applyNumberFormat="1" applyFont="1" applyFill="1" applyBorder="1" applyAlignment="1"/>
    <xf numFmtId="42" fontId="0" fillId="0" borderId="0" xfId="1" applyNumberFormat="1" applyFont="1" applyFill="1" applyBorder="1" applyAlignment="1">
      <alignment horizontal="right"/>
    </xf>
    <xf numFmtId="42" fontId="0" fillId="0" borderId="9" xfId="1" applyNumberFormat="1" applyFont="1" applyFill="1" applyBorder="1" applyAlignment="1">
      <alignment horizontal="right"/>
    </xf>
    <xf numFmtId="38" fontId="0" fillId="0" borderId="1" xfId="1" applyFont="1" applyFill="1" applyBorder="1" applyAlignment="1"/>
    <xf numFmtId="183" fontId="3" fillId="0" borderId="0" xfId="1" applyNumberFormat="1" applyFont="1" applyFill="1" applyBorder="1" applyAlignment="1"/>
    <xf numFmtId="183" fontId="3" fillId="0" borderId="9" xfId="1" applyNumberFormat="1" applyFont="1" applyFill="1" applyBorder="1" applyAlignment="1"/>
    <xf numFmtId="183" fontId="0" fillId="0" borderId="9" xfId="1" applyNumberFormat="1" applyFont="1" applyFill="1" applyBorder="1" applyAlignment="1"/>
    <xf numFmtId="0" fontId="0" fillId="0" borderId="13" xfId="0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distributed"/>
    </xf>
    <xf numFmtId="183" fontId="0" fillId="0" borderId="1" xfId="0" applyNumberFormat="1" applyFont="1" applyFill="1" applyBorder="1" applyAlignment="1"/>
    <xf numFmtId="183" fontId="0" fillId="0" borderId="7" xfId="0" applyNumberFormat="1" applyFont="1" applyFill="1" applyBorder="1" applyAlignment="1"/>
    <xf numFmtId="178" fontId="0" fillId="0" borderId="1" xfId="0" applyNumberFormat="1" applyFont="1" applyFill="1" applyBorder="1" applyAlignment="1">
      <alignment horizontal="right"/>
    </xf>
    <xf numFmtId="178" fontId="0" fillId="0" borderId="6" xfId="0" applyNumberFormat="1" applyFont="1" applyFill="1" applyBorder="1" applyAlignment="1">
      <alignment horizontal="center"/>
    </xf>
    <xf numFmtId="178" fontId="0" fillId="0" borderId="12" xfId="0" applyNumberFormat="1" applyFont="1" applyFill="1" applyBorder="1" applyAlignment="1">
      <alignment horizontal="center"/>
    </xf>
    <xf numFmtId="180" fontId="3" fillId="0" borderId="0" xfId="1" applyNumberFormat="1" applyFont="1" applyFill="1" applyBorder="1" applyAlignment="1"/>
    <xf numFmtId="180" fontId="3" fillId="0" borderId="9" xfId="1" applyNumberFormat="1" applyFont="1" applyFill="1" applyBorder="1" applyAlignment="1"/>
    <xf numFmtId="180" fontId="0" fillId="0" borderId="9" xfId="1" applyNumberFormat="1" applyFont="1" applyFill="1" applyBorder="1" applyAlignment="1"/>
    <xf numFmtId="178" fontId="0" fillId="0" borderId="1" xfId="0" applyNumberFormat="1" applyFont="1" applyFill="1" applyBorder="1" applyAlignment="1"/>
    <xf numFmtId="178" fontId="0" fillId="0" borderId="7" xfId="0" applyNumberFormat="1" applyFont="1" applyFill="1" applyBorder="1" applyAlignment="1"/>
    <xf numFmtId="0" fontId="0" fillId="0" borderId="0" xfId="0" applyFont="1" applyFill="1" applyAlignment="1">
      <alignment wrapText="1"/>
    </xf>
    <xf numFmtId="183" fontId="3" fillId="0" borderId="0" xfId="0" applyNumberFormat="1" applyFont="1" applyFill="1" applyBorder="1" applyAlignment="1"/>
    <xf numFmtId="185" fontId="3" fillId="0" borderId="0" xfId="0" applyNumberFormat="1" applyFont="1" applyFill="1" applyBorder="1" applyAlignment="1"/>
    <xf numFmtId="183" fontId="3" fillId="0" borderId="9" xfId="0" applyNumberFormat="1" applyFont="1" applyFill="1" applyBorder="1" applyAlignment="1"/>
    <xf numFmtId="186" fontId="3" fillId="0" borderId="0" xfId="0" applyNumberFormat="1" applyFont="1" applyFill="1" applyBorder="1" applyAlignment="1"/>
    <xf numFmtId="42" fontId="3" fillId="0" borderId="0" xfId="1" applyNumberFormat="1" applyFont="1" applyFill="1" applyBorder="1" applyAlignment="1">
      <alignment horizontal="right"/>
    </xf>
    <xf numFmtId="44" fontId="3" fillId="0" borderId="0" xfId="0" applyNumberFormat="1" applyFont="1" applyFill="1" applyBorder="1" applyAlignment="1">
      <alignment horizontal="right"/>
    </xf>
    <xf numFmtId="183" fontId="3" fillId="0" borderId="0" xfId="0" applyNumberFormat="1" applyFont="1" applyFill="1" applyAlignment="1"/>
    <xf numFmtId="42" fontId="3" fillId="0" borderId="0" xfId="0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3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/>
    <xf numFmtId="0" fontId="0" fillId="0" borderId="3" xfId="0" applyFont="1" applyFill="1" applyBorder="1" applyAlignment="1"/>
    <xf numFmtId="0" fontId="0" fillId="0" borderId="0" xfId="0" applyFill="1" applyAlignment="1"/>
    <xf numFmtId="0" fontId="0" fillId="0" borderId="0" xfId="0" applyNumberFormat="1" applyFill="1" applyAlignment="1"/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88" fontId="0" fillId="0" borderId="0" xfId="1" applyNumberFormat="1" applyFont="1" applyFill="1" applyBorder="1" applyAlignment="1"/>
    <xf numFmtId="188" fontId="0" fillId="0" borderId="9" xfId="1" applyNumberFormat="1" applyFont="1" applyFill="1" applyBorder="1" applyAlignment="1"/>
    <xf numFmtId="188" fontId="0" fillId="0" borderId="0" xfId="0" applyNumberFormat="1" applyFont="1" applyFill="1" applyBorder="1" applyAlignment="1"/>
    <xf numFmtId="188" fontId="0" fillId="0" borderId="9" xfId="0" applyNumberFormat="1" applyFont="1" applyFill="1" applyBorder="1" applyAlignment="1"/>
    <xf numFmtId="188" fontId="3" fillId="0" borderId="0" xfId="1" applyNumberFormat="1" applyFont="1" applyFill="1" applyBorder="1" applyAlignment="1"/>
    <xf numFmtId="188" fontId="3" fillId="0" borderId="0" xfId="1" applyNumberFormat="1" applyFont="1" applyFill="1" applyBorder="1" applyAlignment="1">
      <alignment horizontal="right"/>
    </xf>
    <xf numFmtId="188" fontId="3" fillId="0" borderId="9" xfId="1" applyNumberFormat="1" applyFont="1" applyFill="1" applyBorder="1" applyAlignment="1"/>
    <xf numFmtId="188" fontId="0" fillId="0" borderId="0" xfId="0" applyNumberFormat="1" applyFont="1" applyFill="1" applyBorder="1" applyAlignment="1">
      <alignment horizontal="right"/>
    </xf>
    <xf numFmtId="188" fontId="0" fillId="0" borderId="9" xfId="0" applyNumberFormat="1" applyFont="1" applyFill="1" applyBorder="1" applyAlignment="1">
      <alignment horizontal="right"/>
    </xf>
    <xf numFmtId="188" fontId="3" fillId="0" borderId="1" xfId="1" applyNumberFormat="1" applyFont="1" applyFill="1" applyBorder="1" applyAlignment="1"/>
    <xf numFmtId="188" fontId="3" fillId="0" borderId="7" xfId="1" applyNumberFormat="1" applyFont="1" applyFill="1" applyBorder="1" applyAlignment="1"/>
    <xf numFmtId="176" fontId="0" fillId="0" borderId="9" xfId="0" applyNumberFormat="1" applyFont="1" applyFill="1" applyBorder="1" applyAlignment="1">
      <alignment horizontal="right"/>
    </xf>
    <xf numFmtId="187" fontId="0" fillId="0" borderId="9" xfId="1" applyNumberFormat="1" applyFont="1" applyFill="1" applyBorder="1" applyAlignment="1"/>
    <xf numFmtId="186" fontId="3" fillId="0" borderId="0" xfId="0" applyNumberFormat="1" applyFont="1" applyFill="1" applyBorder="1" applyAlignment="1">
      <alignment horizontal="right"/>
    </xf>
    <xf numFmtId="183" fontId="3" fillId="0" borderId="9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/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justify"/>
    </xf>
    <xf numFmtId="0" fontId="0" fillId="0" borderId="0" xfId="0" applyFont="1" applyFill="1" applyBorder="1" applyAlignment="1">
      <alignment horizontal="center" vertical="justify"/>
    </xf>
    <xf numFmtId="0" fontId="0" fillId="0" borderId="9" xfId="0" applyFont="1" applyFill="1" applyBorder="1" applyAlignment="1">
      <alignment horizontal="center" vertical="justify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78" fontId="0" fillId="0" borderId="11" xfId="0" applyNumberFormat="1" applyFont="1" applyFill="1" applyBorder="1" applyAlignment="1">
      <alignment horizontal="center"/>
    </xf>
    <xf numFmtId="178" fontId="0" fillId="0" borderId="15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selection activeCell="L10" sqref="L10"/>
    </sheetView>
  </sheetViews>
  <sheetFormatPr defaultRowHeight="13.5"/>
  <cols>
    <col min="1" max="1" width="2.625" style="1" customWidth="1"/>
    <col min="2" max="2" width="7" style="1" customWidth="1"/>
    <col min="3" max="3" width="10" style="1" bestFit="1" customWidth="1"/>
    <col min="4" max="4" width="7" style="1" customWidth="1"/>
    <col min="5" max="5" width="8.625" style="1" bestFit="1" customWidth="1"/>
    <col min="6" max="6" width="11" style="1" customWidth="1"/>
    <col min="7" max="7" width="13" style="1" bestFit="1" customWidth="1"/>
    <col min="8" max="8" width="10.875" style="1" customWidth="1"/>
    <col min="9" max="12" width="11" style="1" customWidth="1"/>
    <col min="13" max="13" width="9" style="1" bestFit="1" customWidth="1"/>
    <col min="14" max="256" width="9" style="1"/>
    <col min="257" max="257" width="3.875" style="1" customWidth="1"/>
    <col min="258" max="258" width="7" style="1" customWidth="1"/>
    <col min="259" max="259" width="10" style="1" bestFit="1" customWidth="1"/>
    <col min="260" max="260" width="7" style="1" customWidth="1"/>
    <col min="261" max="261" width="8.625" style="1" bestFit="1" customWidth="1"/>
    <col min="262" max="263" width="11" style="1" customWidth="1"/>
    <col min="264" max="264" width="10.875" style="1" customWidth="1"/>
    <col min="265" max="267" width="11" style="1" customWidth="1"/>
    <col min="268" max="268" width="14.625" style="1" customWidth="1"/>
    <col min="269" max="269" width="10.875" style="1" customWidth="1"/>
    <col min="270" max="512" width="9" style="1"/>
    <col min="513" max="513" width="3.875" style="1" customWidth="1"/>
    <col min="514" max="514" width="7" style="1" customWidth="1"/>
    <col min="515" max="515" width="10" style="1" bestFit="1" customWidth="1"/>
    <col min="516" max="516" width="7" style="1" customWidth="1"/>
    <col min="517" max="517" width="8.625" style="1" bestFit="1" customWidth="1"/>
    <col min="518" max="519" width="11" style="1" customWidth="1"/>
    <col min="520" max="520" width="10.875" style="1" customWidth="1"/>
    <col min="521" max="523" width="11" style="1" customWidth="1"/>
    <col min="524" max="524" width="14.625" style="1" customWidth="1"/>
    <col min="525" max="525" width="10.875" style="1" customWidth="1"/>
    <col min="526" max="768" width="9" style="1"/>
    <col min="769" max="769" width="3.875" style="1" customWidth="1"/>
    <col min="770" max="770" width="7" style="1" customWidth="1"/>
    <col min="771" max="771" width="10" style="1" bestFit="1" customWidth="1"/>
    <col min="772" max="772" width="7" style="1" customWidth="1"/>
    <col min="773" max="773" width="8.625" style="1" bestFit="1" customWidth="1"/>
    <col min="774" max="775" width="11" style="1" customWidth="1"/>
    <col min="776" max="776" width="10.875" style="1" customWidth="1"/>
    <col min="777" max="779" width="11" style="1" customWidth="1"/>
    <col min="780" max="780" width="14.625" style="1" customWidth="1"/>
    <col min="781" max="781" width="10.875" style="1" customWidth="1"/>
    <col min="782" max="1024" width="9" style="1"/>
    <col min="1025" max="1025" width="3.875" style="1" customWidth="1"/>
    <col min="1026" max="1026" width="7" style="1" customWidth="1"/>
    <col min="1027" max="1027" width="10" style="1" bestFit="1" customWidth="1"/>
    <col min="1028" max="1028" width="7" style="1" customWidth="1"/>
    <col min="1029" max="1029" width="8.625" style="1" bestFit="1" customWidth="1"/>
    <col min="1030" max="1031" width="11" style="1" customWidth="1"/>
    <col min="1032" max="1032" width="10.875" style="1" customWidth="1"/>
    <col min="1033" max="1035" width="11" style="1" customWidth="1"/>
    <col min="1036" max="1036" width="14.625" style="1" customWidth="1"/>
    <col min="1037" max="1037" width="10.875" style="1" customWidth="1"/>
    <col min="1038" max="1280" width="9" style="1"/>
    <col min="1281" max="1281" width="3.875" style="1" customWidth="1"/>
    <col min="1282" max="1282" width="7" style="1" customWidth="1"/>
    <col min="1283" max="1283" width="10" style="1" bestFit="1" customWidth="1"/>
    <col min="1284" max="1284" width="7" style="1" customWidth="1"/>
    <col min="1285" max="1285" width="8.625" style="1" bestFit="1" customWidth="1"/>
    <col min="1286" max="1287" width="11" style="1" customWidth="1"/>
    <col min="1288" max="1288" width="10.875" style="1" customWidth="1"/>
    <col min="1289" max="1291" width="11" style="1" customWidth="1"/>
    <col min="1292" max="1292" width="14.625" style="1" customWidth="1"/>
    <col min="1293" max="1293" width="10.875" style="1" customWidth="1"/>
    <col min="1294" max="1536" width="9" style="1"/>
    <col min="1537" max="1537" width="3.875" style="1" customWidth="1"/>
    <col min="1538" max="1538" width="7" style="1" customWidth="1"/>
    <col min="1539" max="1539" width="10" style="1" bestFit="1" customWidth="1"/>
    <col min="1540" max="1540" width="7" style="1" customWidth="1"/>
    <col min="1541" max="1541" width="8.625" style="1" bestFit="1" customWidth="1"/>
    <col min="1542" max="1543" width="11" style="1" customWidth="1"/>
    <col min="1544" max="1544" width="10.875" style="1" customWidth="1"/>
    <col min="1545" max="1547" width="11" style="1" customWidth="1"/>
    <col min="1548" max="1548" width="14.625" style="1" customWidth="1"/>
    <col min="1549" max="1549" width="10.875" style="1" customWidth="1"/>
    <col min="1550" max="1792" width="9" style="1"/>
    <col min="1793" max="1793" width="3.875" style="1" customWidth="1"/>
    <col min="1794" max="1794" width="7" style="1" customWidth="1"/>
    <col min="1795" max="1795" width="10" style="1" bestFit="1" customWidth="1"/>
    <col min="1796" max="1796" width="7" style="1" customWidth="1"/>
    <col min="1797" max="1797" width="8.625" style="1" bestFit="1" customWidth="1"/>
    <col min="1798" max="1799" width="11" style="1" customWidth="1"/>
    <col min="1800" max="1800" width="10.875" style="1" customWidth="1"/>
    <col min="1801" max="1803" width="11" style="1" customWidth="1"/>
    <col min="1804" max="1804" width="14.625" style="1" customWidth="1"/>
    <col min="1805" max="1805" width="10.875" style="1" customWidth="1"/>
    <col min="1806" max="2048" width="9" style="1"/>
    <col min="2049" max="2049" width="3.875" style="1" customWidth="1"/>
    <col min="2050" max="2050" width="7" style="1" customWidth="1"/>
    <col min="2051" max="2051" width="10" style="1" bestFit="1" customWidth="1"/>
    <col min="2052" max="2052" width="7" style="1" customWidth="1"/>
    <col min="2053" max="2053" width="8.625" style="1" bestFit="1" customWidth="1"/>
    <col min="2054" max="2055" width="11" style="1" customWidth="1"/>
    <col min="2056" max="2056" width="10.875" style="1" customWidth="1"/>
    <col min="2057" max="2059" width="11" style="1" customWidth="1"/>
    <col min="2060" max="2060" width="14.625" style="1" customWidth="1"/>
    <col min="2061" max="2061" width="10.875" style="1" customWidth="1"/>
    <col min="2062" max="2304" width="9" style="1"/>
    <col min="2305" max="2305" width="3.875" style="1" customWidth="1"/>
    <col min="2306" max="2306" width="7" style="1" customWidth="1"/>
    <col min="2307" max="2307" width="10" style="1" bestFit="1" customWidth="1"/>
    <col min="2308" max="2308" width="7" style="1" customWidth="1"/>
    <col min="2309" max="2309" width="8.625" style="1" bestFit="1" customWidth="1"/>
    <col min="2310" max="2311" width="11" style="1" customWidth="1"/>
    <col min="2312" max="2312" width="10.875" style="1" customWidth="1"/>
    <col min="2313" max="2315" width="11" style="1" customWidth="1"/>
    <col min="2316" max="2316" width="14.625" style="1" customWidth="1"/>
    <col min="2317" max="2317" width="10.875" style="1" customWidth="1"/>
    <col min="2318" max="2560" width="9" style="1"/>
    <col min="2561" max="2561" width="3.875" style="1" customWidth="1"/>
    <col min="2562" max="2562" width="7" style="1" customWidth="1"/>
    <col min="2563" max="2563" width="10" style="1" bestFit="1" customWidth="1"/>
    <col min="2564" max="2564" width="7" style="1" customWidth="1"/>
    <col min="2565" max="2565" width="8.625" style="1" bestFit="1" customWidth="1"/>
    <col min="2566" max="2567" width="11" style="1" customWidth="1"/>
    <col min="2568" max="2568" width="10.875" style="1" customWidth="1"/>
    <col min="2569" max="2571" width="11" style="1" customWidth="1"/>
    <col min="2572" max="2572" width="14.625" style="1" customWidth="1"/>
    <col min="2573" max="2573" width="10.875" style="1" customWidth="1"/>
    <col min="2574" max="2816" width="9" style="1"/>
    <col min="2817" max="2817" width="3.875" style="1" customWidth="1"/>
    <col min="2818" max="2818" width="7" style="1" customWidth="1"/>
    <col min="2819" max="2819" width="10" style="1" bestFit="1" customWidth="1"/>
    <col min="2820" max="2820" width="7" style="1" customWidth="1"/>
    <col min="2821" max="2821" width="8.625" style="1" bestFit="1" customWidth="1"/>
    <col min="2822" max="2823" width="11" style="1" customWidth="1"/>
    <col min="2824" max="2824" width="10.875" style="1" customWidth="1"/>
    <col min="2825" max="2827" width="11" style="1" customWidth="1"/>
    <col min="2828" max="2828" width="14.625" style="1" customWidth="1"/>
    <col min="2829" max="2829" width="10.875" style="1" customWidth="1"/>
    <col min="2830" max="3072" width="9" style="1"/>
    <col min="3073" max="3073" width="3.875" style="1" customWidth="1"/>
    <col min="3074" max="3074" width="7" style="1" customWidth="1"/>
    <col min="3075" max="3075" width="10" style="1" bestFit="1" customWidth="1"/>
    <col min="3076" max="3076" width="7" style="1" customWidth="1"/>
    <col min="3077" max="3077" width="8.625" style="1" bestFit="1" customWidth="1"/>
    <col min="3078" max="3079" width="11" style="1" customWidth="1"/>
    <col min="3080" max="3080" width="10.875" style="1" customWidth="1"/>
    <col min="3081" max="3083" width="11" style="1" customWidth="1"/>
    <col min="3084" max="3084" width="14.625" style="1" customWidth="1"/>
    <col min="3085" max="3085" width="10.875" style="1" customWidth="1"/>
    <col min="3086" max="3328" width="9" style="1"/>
    <col min="3329" max="3329" width="3.875" style="1" customWidth="1"/>
    <col min="3330" max="3330" width="7" style="1" customWidth="1"/>
    <col min="3331" max="3331" width="10" style="1" bestFit="1" customWidth="1"/>
    <col min="3332" max="3332" width="7" style="1" customWidth="1"/>
    <col min="3333" max="3333" width="8.625" style="1" bestFit="1" customWidth="1"/>
    <col min="3334" max="3335" width="11" style="1" customWidth="1"/>
    <col min="3336" max="3336" width="10.875" style="1" customWidth="1"/>
    <col min="3337" max="3339" width="11" style="1" customWidth="1"/>
    <col min="3340" max="3340" width="14.625" style="1" customWidth="1"/>
    <col min="3341" max="3341" width="10.875" style="1" customWidth="1"/>
    <col min="3342" max="3584" width="9" style="1"/>
    <col min="3585" max="3585" width="3.875" style="1" customWidth="1"/>
    <col min="3586" max="3586" width="7" style="1" customWidth="1"/>
    <col min="3587" max="3587" width="10" style="1" bestFit="1" customWidth="1"/>
    <col min="3588" max="3588" width="7" style="1" customWidth="1"/>
    <col min="3589" max="3589" width="8.625" style="1" bestFit="1" customWidth="1"/>
    <col min="3590" max="3591" width="11" style="1" customWidth="1"/>
    <col min="3592" max="3592" width="10.875" style="1" customWidth="1"/>
    <col min="3593" max="3595" width="11" style="1" customWidth="1"/>
    <col min="3596" max="3596" width="14.625" style="1" customWidth="1"/>
    <col min="3597" max="3597" width="10.875" style="1" customWidth="1"/>
    <col min="3598" max="3840" width="9" style="1"/>
    <col min="3841" max="3841" width="3.875" style="1" customWidth="1"/>
    <col min="3842" max="3842" width="7" style="1" customWidth="1"/>
    <col min="3843" max="3843" width="10" style="1" bestFit="1" customWidth="1"/>
    <col min="3844" max="3844" width="7" style="1" customWidth="1"/>
    <col min="3845" max="3845" width="8.625" style="1" bestFit="1" customWidth="1"/>
    <col min="3846" max="3847" width="11" style="1" customWidth="1"/>
    <col min="3848" max="3848" width="10.875" style="1" customWidth="1"/>
    <col min="3849" max="3851" width="11" style="1" customWidth="1"/>
    <col min="3852" max="3852" width="14.625" style="1" customWidth="1"/>
    <col min="3853" max="3853" width="10.875" style="1" customWidth="1"/>
    <col min="3854" max="4096" width="9" style="1"/>
    <col min="4097" max="4097" width="3.875" style="1" customWidth="1"/>
    <col min="4098" max="4098" width="7" style="1" customWidth="1"/>
    <col min="4099" max="4099" width="10" style="1" bestFit="1" customWidth="1"/>
    <col min="4100" max="4100" width="7" style="1" customWidth="1"/>
    <col min="4101" max="4101" width="8.625" style="1" bestFit="1" customWidth="1"/>
    <col min="4102" max="4103" width="11" style="1" customWidth="1"/>
    <col min="4104" max="4104" width="10.875" style="1" customWidth="1"/>
    <col min="4105" max="4107" width="11" style="1" customWidth="1"/>
    <col min="4108" max="4108" width="14.625" style="1" customWidth="1"/>
    <col min="4109" max="4109" width="10.875" style="1" customWidth="1"/>
    <col min="4110" max="4352" width="9" style="1"/>
    <col min="4353" max="4353" width="3.875" style="1" customWidth="1"/>
    <col min="4354" max="4354" width="7" style="1" customWidth="1"/>
    <col min="4355" max="4355" width="10" style="1" bestFit="1" customWidth="1"/>
    <col min="4356" max="4356" width="7" style="1" customWidth="1"/>
    <col min="4357" max="4357" width="8.625" style="1" bestFit="1" customWidth="1"/>
    <col min="4358" max="4359" width="11" style="1" customWidth="1"/>
    <col min="4360" max="4360" width="10.875" style="1" customWidth="1"/>
    <col min="4361" max="4363" width="11" style="1" customWidth="1"/>
    <col min="4364" max="4364" width="14.625" style="1" customWidth="1"/>
    <col min="4365" max="4365" width="10.875" style="1" customWidth="1"/>
    <col min="4366" max="4608" width="9" style="1"/>
    <col min="4609" max="4609" width="3.875" style="1" customWidth="1"/>
    <col min="4610" max="4610" width="7" style="1" customWidth="1"/>
    <col min="4611" max="4611" width="10" style="1" bestFit="1" customWidth="1"/>
    <col min="4612" max="4612" width="7" style="1" customWidth="1"/>
    <col min="4613" max="4613" width="8.625" style="1" bestFit="1" customWidth="1"/>
    <col min="4614" max="4615" width="11" style="1" customWidth="1"/>
    <col min="4616" max="4616" width="10.875" style="1" customWidth="1"/>
    <col min="4617" max="4619" width="11" style="1" customWidth="1"/>
    <col min="4620" max="4620" width="14.625" style="1" customWidth="1"/>
    <col min="4621" max="4621" width="10.875" style="1" customWidth="1"/>
    <col min="4622" max="4864" width="9" style="1"/>
    <col min="4865" max="4865" width="3.875" style="1" customWidth="1"/>
    <col min="4866" max="4866" width="7" style="1" customWidth="1"/>
    <col min="4867" max="4867" width="10" style="1" bestFit="1" customWidth="1"/>
    <col min="4868" max="4868" width="7" style="1" customWidth="1"/>
    <col min="4869" max="4869" width="8.625" style="1" bestFit="1" customWidth="1"/>
    <col min="4870" max="4871" width="11" style="1" customWidth="1"/>
    <col min="4872" max="4872" width="10.875" style="1" customWidth="1"/>
    <col min="4873" max="4875" width="11" style="1" customWidth="1"/>
    <col min="4876" max="4876" width="14.625" style="1" customWidth="1"/>
    <col min="4877" max="4877" width="10.875" style="1" customWidth="1"/>
    <col min="4878" max="5120" width="9" style="1"/>
    <col min="5121" max="5121" width="3.875" style="1" customWidth="1"/>
    <col min="5122" max="5122" width="7" style="1" customWidth="1"/>
    <col min="5123" max="5123" width="10" style="1" bestFit="1" customWidth="1"/>
    <col min="5124" max="5124" width="7" style="1" customWidth="1"/>
    <col min="5125" max="5125" width="8.625" style="1" bestFit="1" customWidth="1"/>
    <col min="5126" max="5127" width="11" style="1" customWidth="1"/>
    <col min="5128" max="5128" width="10.875" style="1" customWidth="1"/>
    <col min="5129" max="5131" width="11" style="1" customWidth="1"/>
    <col min="5132" max="5132" width="14.625" style="1" customWidth="1"/>
    <col min="5133" max="5133" width="10.875" style="1" customWidth="1"/>
    <col min="5134" max="5376" width="9" style="1"/>
    <col min="5377" max="5377" width="3.875" style="1" customWidth="1"/>
    <col min="5378" max="5378" width="7" style="1" customWidth="1"/>
    <col min="5379" max="5379" width="10" style="1" bestFit="1" customWidth="1"/>
    <col min="5380" max="5380" width="7" style="1" customWidth="1"/>
    <col min="5381" max="5381" width="8.625" style="1" bestFit="1" customWidth="1"/>
    <col min="5382" max="5383" width="11" style="1" customWidth="1"/>
    <col min="5384" max="5384" width="10.875" style="1" customWidth="1"/>
    <col min="5385" max="5387" width="11" style="1" customWidth="1"/>
    <col min="5388" max="5388" width="14.625" style="1" customWidth="1"/>
    <col min="5389" max="5389" width="10.875" style="1" customWidth="1"/>
    <col min="5390" max="5632" width="9" style="1"/>
    <col min="5633" max="5633" width="3.875" style="1" customWidth="1"/>
    <col min="5634" max="5634" width="7" style="1" customWidth="1"/>
    <col min="5635" max="5635" width="10" style="1" bestFit="1" customWidth="1"/>
    <col min="5636" max="5636" width="7" style="1" customWidth="1"/>
    <col min="5637" max="5637" width="8.625" style="1" bestFit="1" customWidth="1"/>
    <col min="5638" max="5639" width="11" style="1" customWidth="1"/>
    <col min="5640" max="5640" width="10.875" style="1" customWidth="1"/>
    <col min="5641" max="5643" width="11" style="1" customWidth="1"/>
    <col min="5644" max="5644" width="14.625" style="1" customWidth="1"/>
    <col min="5645" max="5645" width="10.875" style="1" customWidth="1"/>
    <col min="5646" max="5888" width="9" style="1"/>
    <col min="5889" max="5889" width="3.875" style="1" customWidth="1"/>
    <col min="5890" max="5890" width="7" style="1" customWidth="1"/>
    <col min="5891" max="5891" width="10" style="1" bestFit="1" customWidth="1"/>
    <col min="5892" max="5892" width="7" style="1" customWidth="1"/>
    <col min="5893" max="5893" width="8.625" style="1" bestFit="1" customWidth="1"/>
    <col min="5894" max="5895" width="11" style="1" customWidth="1"/>
    <col min="5896" max="5896" width="10.875" style="1" customWidth="1"/>
    <col min="5897" max="5899" width="11" style="1" customWidth="1"/>
    <col min="5900" max="5900" width="14.625" style="1" customWidth="1"/>
    <col min="5901" max="5901" width="10.875" style="1" customWidth="1"/>
    <col min="5902" max="6144" width="9" style="1"/>
    <col min="6145" max="6145" width="3.875" style="1" customWidth="1"/>
    <col min="6146" max="6146" width="7" style="1" customWidth="1"/>
    <col min="6147" max="6147" width="10" style="1" bestFit="1" customWidth="1"/>
    <col min="6148" max="6148" width="7" style="1" customWidth="1"/>
    <col min="6149" max="6149" width="8.625" style="1" bestFit="1" customWidth="1"/>
    <col min="6150" max="6151" width="11" style="1" customWidth="1"/>
    <col min="6152" max="6152" width="10.875" style="1" customWidth="1"/>
    <col min="6153" max="6155" width="11" style="1" customWidth="1"/>
    <col min="6156" max="6156" width="14.625" style="1" customWidth="1"/>
    <col min="6157" max="6157" width="10.875" style="1" customWidth="1"/>
    <col min="6158" max="6400" width="9" style="1"/>
    <col min="6401" max="6401" width="3.875" style="1" customWidth="1"/>
    <col min="6402" max="6402" width="7" style="1" customWidth="1"/>
    <col min="6403" max="6403" width="10" style="1" bestFit="1" customWidth="1"/>
    <col min="6404" max="6404" width="7" style="1" customWidth="1"/>
    <col min="6405" max="6405" width="8.625" style="1" bestFit="1" customWidth="1"/>
    <col min="6406" max="6407" width="11" style="1" customWidth="1"/>
    <col min="6408" max="6408" width="10.875" style="1" customWidth="1"/>
    <col min="6409" max="6411" width="11" style="1" customWidth="1"/>
    <col min="6412" max="6412" width="14.625" style="1" customWidth="1"/>
    <col min="6413" max="6413" width="10.875" style="1" customWidth="1"/>
    <col min="6414" max="6656" width="9" style="1"/>
    <col min="6657" max="6657" width="3.875" style="1" customWidth="1"/>
    <col min="6658" max="6658" width="7" style="1" customWidth="1"/>
    <col min="6659" max="6659" width="10" style="1" bestFit="1" customWidth="1"/>
    <col min="6660" max="6660" width="7" style="1" customWidth="1"/>
    <col min="6661" max="6661" width="8.625" style="1" bestFit="1" customWidth="1"/>
    <col min="6662" max="6663" width="11" style="1" customWidth="1"/>
    <col min="6664" max="6664" width="10.875" style="1" customWidth="1"/>
    <col min="6665" max="6667" width="11" style="1" customWidth="1"/>
    <col min="6668" max="6668" width="14.625" style="1" customWidth="1"/>
    <col min="6669" max="6669" width="10.875" style="1" customWidth="1"/>
    <col min="6670" max="6912" width="9" style="1"/>
    <col min="6913" max="6913" width="3.875" style="1" customWidth="1"/>
    <col min="6914" max="6914" width="7" style="1" customWidth="1"/>
    <col min="6915" max="6915" width="10" style="1" bestFit="1" customWidth="1"/>
    <col min="6916" max="6916" width="7" style="1" customWidth="1"/>
    <col min="6917" max="6917" width="8.625" style="1" bestFit="1" customWidth="1"/>
    <col min="6918" max="6919" width="11" style="1" customWidth="1"/>
    <col min="6920" max="6920" width="10.875" style="1" customWidth="1"/>
    <col min="6921" max="6923" width="11" style="1" customWidth="1"/>
    <col min="6924" max="6924" width="14.625" style="1" customWidth="1"/>
    <col min="6925" max="6925" width="10.875" style="1" customWidth="1"/>
    <col min="6926" max="7168" width="9" style="1"/>
    <col min="7169" max="7169" width="3.875" style="1" customWidth="1"/>
    <col min="7170" max="7170" width="7" style="1" customWidth="1"/>
    <col min="7171" max="7171" width="10" style="1" bestFit="1" customWidth="1"/>
    <col min="7172" max="7172" width="7" style="1" customWidth="1"/>
    <col min="7173" max="7173" width="8.625" style="1" bestFit="1" customWidth="1"/>
    <col min="7174" max="7175" width="11" style="1" customWidth="1"/>
    <col min="7176" max="7176" width="10.875" style="1" customWidth="1"/>
    <col min="7177" max="7179" width="11" style="1" customWidth="1"/>
    <col min="7180" max="7180" width="14.625" style="1" customWidth="1"/>
    <col min="7181" max="7181" width="10.875" style="1" customWidth="1"/>
    <col min="7182" max="7424" width="9" style="1"/>
    <col min="7425" max="7425" width="3.875" style="1" customWidth="1"/>
    <col min="7426" max="7426" width="7" style="1" customWidth="1"/>
    <col min="7427" max="7427" width="10" style="1" bestFit="1" customWidth="1"/>
    <col min="7428" max="7428" width="7" style="1" customWidth="1"/>
    <col min="7429" max="7429" width="8.625" style="1" bestFit="1" customWidth="1"/>
    <col min="7430" max="7431" width="11" style="1" customWidth="1"/>
    <col min="7432" max="7432" width="10.875" style="1" customWidth="1"/>
    <col min="7433" max="7435" width="11" style="1" customWidth="1"/>
    <col min="7436" max="7436" width="14.625" style="1" customWidth="1"/>
    <col min="7437" max="7437" width="10.875" style="1" customWidth="1"/>
    <col min="7438" max="7680" width="9" style="1"/>
    <col min="7681" max="7681" width="3.875" style="1" customWidth="1"/>
    <col min="7682" max="7682" width="7" style="1" customWidth="1"/>
    <col min="7683" max="7683" width="10" style="1" bestFit="1" customWidth="1"/>
    <col min="7684" max="7684" width="7" style="1" customWidth="1"/>
    <col min="7685" max="7685" width="8.625" style="1" bestFit="1" customWidth="1"/>
    <col min="7686" max="7687" width="11" style="1" customWidth="1"/>
    <col min="7688" max="7688" width="10.875" style="1" customWidth="1"/>
    <col min="7689" max="7691" width="11" style="1" customWidth="1"/>
    <col min="7692" max="7692" width="14.625" style="1" customWidth="1"/>
    <col min="7693" max="7693" width="10.875" style="1" customWidth="1"/>
    <col min="7694" max="7936" width="9" style="1"/>
    <col min="7937" max="7937" width="3.875" style="1" customWidth="1"/>
    <col min="7938" max="7938" width="7" style="1" customWidth="1"/>
    <col min="7939" max="7939" width="10" style="1" bestFit="1" customWidth="1"/>
    <col min="7940" max="7940" width="7" style="1" customWidth="1"/>
    <col min="7941" max="7941" width="8.625" style="1" bestFit="1" customWidth="1"/>
    <col min="7942" max="7943" width="11" style="1" customWidth="1"/>
    <col min="7944" max="7944" width="10.875" style="1" customWidth="1"/>
    <col min="7945" max="7947" width="11" style="1" customWidth="1"/>
    <col min="7948" max="7948" width="14.625" style="1" customWidth="1"/>
    <col min="7949" max="7949" width="10.875" style="1" customWidth="1"/>
    <col min="7950" max="8192" width="9" style="1"/>
    <col min="8193" max="8193" width="3.875" style="1" customWidth="1"/>
    <col min="8194" max="8194" width="7" style="1" customWidth="1"/>
    <col min="8195" max="8195" width="10" style="1" bestFit="1" customWidth="1"/>
    <col min="8196" max="8196" width="7" style="1" customWidth="1"/>
    <col min="8197" max="8197" width="8.625" style="1" bestFit="1" customWidth="1"/>
    <col min="8198" max="8199" width="11" style="1" customWidth="1"/>
    <col min="8200" max="8200" width="10.875" style="1" customWidth="1"/>
    <col min="8201" max="8203" width="11" style="1" customWidth="1"/>
    <col min="8204" max="8204" width="14.625" style="1" customWidth="1"/>
    <col min="8205" max="8205" width="10.875" style="1" customWidth="1"/>
    <col min="8206" max="8448" width="9" style="1"/>
    <col min="8449" max="8449" width="3.875" style="1" customWidth="1"/>
    <col min="8450" max="8450" width="7" style="1" customWidth="1"/>
    <col min="8451" max="8451" width="10" style="1" bestFit="1" customWidth="1"/>
    <col min="8452" max="8452" width="7" style="1" customWidth="1"/>
    <col min="8453" max="8453" width="8.625" style="1" bestFit="1" customWidth="1"/>
    <col min="8454" max="8455" width="11" style="1" customWidth="1"/>
    <col min="8456" max="8456" width="10.875" style="1" customWidth="1"/>
    <col min="8457" max="8459" width="11" style="1" customWidth="1"/>
    <col min="8460" max="8460" width="14.625" style="1" customWidth="1"/>
    <col min="8461" max="8461" width="10.875" style="1" customWidth="1"/>
    <col min="8462" max="8704" width="9" style="1"/>
    <col min="8705" max="8705" width="3.875" style="1" customWidth="1"/>
    <col min="8706" max="8706" width="7" style="1" customWidth="1"/>
    <col min="8707" max="8707" width="10" style="1" bestFit="1" customWidth="1"/>
    <col min="8708" max="8708" width="7" style="1" customWidth="1"/>
    <col min="8709" max="8709" width="8.625" style="1" bestFit="1" customWidth="1"/>
    <col min="8710" max="8711" width="11" style="1" customWidth="1"/>
    <col min="8712" max="8712" width="10.875" style="1" customWidth="1"/>
    <col min="8713" max="8715" width="11" style="1" customWidth="1"/>
    <col min="8716" max="8716" width="14.625" style="1" customWidth="1"/>
    <col min="8717" max="8717" width="10.875" style="1" customWidth="1"/>
    <col min="8718" max="8960" width="9" style="1"/>
    <col min="8961" max="8961" width="3.875" style="1" customWidth="1"/>
    <col min="8962" max="8962" width="7" style="1" customWidth="1"/>
    <col min="8963" max="8963" width="10" style="1" bestFit="1" customWidth="1"/>
    <col min="8964" max="8964" width="7" style="1" customWidth="1"/>
    <col min="8965" max="8965" width="8.625" style="1" bestFit="1" customWidth="1"/>
    <col min="8966" max="8967" width="11" style="1" customWidth="1"/>
    <col min="8968" max="8968" width="10.875" style="1" customWidth="1"/>
    <col min="8969" max="8971" width="11" style="1" customWidth="1"/>
    <col min="8972" max="8972" width="14.625" style="1" customWidth="1"/>
    <col min="8973" max="8973" width="10.875" style="1" customWidth="1"/>
    <col min="8974" max="9216" width="9" style="1"/>
    <col min="9217" max="9217" width="3.875" style="1" customWidth="1"/>
    <col min="9218" max="9218" width="7" style="1" customWidth="1"/>
    <col min="9219" max="9219" width="10" style="1" bestFit="1" customWidth="1"/>
    <col min="9220" max="9220" width="7" style="1" customWidth="1"/>
    <col min="9221" max="9221" width="8.625" style="1" bestFit="1" customWidth="1"/>
    <col min="9222" max="9223" width="11" style="1" customWidth="1"/>
    <col min="9224" max="9224" width="10.875" style="1" customWidth="1"/>
    <col min="9225" max="9227" width="11" style="1" customWidth="1"/>
    <col min="9228" max="9228" width="14.625" style="1" customWidth="1"/>
    <col min="9229" max="9229" width="10.875" style="1" customWidth="1"/>
    <col min="9230" max="9472" width="9" style="1"/>
    <col min="9473" max="9473" width="3.875" style="1" customWidth="1"/>
    <col min="9474" max="9474" width="7" style="1" customWidth="1"/>
    <col min="9475" max="9475" width="10" style="1" bestFit="1" customWidth="1"/>
    <col min="9476" max="9476" width="7" style="1" customWidth="1"/>
    <col min="9477" max="9477" width="8.625" style="1" bestFit="1" customWidth="1"/>
    <col min="9478" max="9479" width="11" style="1" customWidth="1"/>
    <col min="9480" max="9480" width="10.875" style="1" customWidth="1"/>
    <col min="9481" max="9483" width="11" style="1" customWidth="1"/>
    <col min="9484" max="9484" width="14.625" style="1" customWidth="1"/>
    <col min="9485" max="9485" width="10.875" style="1" customWidth="1"/>
    <col min="9486" max="9728" width="9" style="1"/>
    <col min="9729" max="9729" width="3.875" style="1" customWidth="1"/>
    <col min="9730" max="9730" width="7" style="1" customWidth="1"/>
    <col min="9731" max="9731" width="10" style="1" bestFit="1" customWidth="1"/>
    <col min="9732" max="9732" width="7" style="1" customWidth="1"/>
    <col min="9733" max="9733" width="8.625" style="1" bestFit="1" customWidth="1"/>
    <col min="9734" max="9735" width="11" style="1" customWidth="1"/>
    <col min="9736" max="9736" width="10.875" style="1" customWidth="1"/>
    <col min="9737" max="9739" width="11" style="1" customWidth="1"/>
    <col min="9740" max="9740" width="14.625" style="1" customWidth="1"/>
    <col min="9741" max="9741" width="10.875" style="1" customWidth="1"/>
    <col min="9742" max="9984" width="9" style="1"/>
    <col min="9985" max="9985" width="3.875" style="1" customWidth="1"/>
    <col min="9986" max="9986" width="7" style="1" customWidth="1"/>
    <col min="9987" max="9987" width="10" style="1" bestFit="1" customWidth="1"/>
    <col min="9988" max="9988" width="7" style="1" customWidth="1"/>
    <col min="9989" max="9989" width="8.625" style="1" bestFit="1" customWidth="1"/>
    <col min="9990" max="9991" width="11" style="1" customWidth="1"/>
    <col min="9992" max="9992" width="10.875" style="1" customWidth="1"/>
    <col min="9993" max="9995" width="11" style="1" customWidth="1"/>
    <col min="9996" max="9996" width="14.625" style="1" customWidth="1"/>
    <col min="9997" max="9997" width="10.875" style="1" customWidth="1"/>
    <col min="9998" max="10240" width="9" style="1"/>
    <col min="10241" max="10241" width="3.875" style="1" customWidth="1"/>
    <col min="10242" max="10242" width="7" style="1" customWidth="1"/>
    <col min="10243" max="10243" width="10" style="1" bestFit="1" customWidth="1"/>
    <col min="10244" max="10244" width="7" style="1" customWidth="1"/>
    <col min="10245" max="10245" width="8.625" style="1" bestFit="1" customWidth="1"/>
    <col min="10246" max="10247" width="11" style="1" customWidth="1"/>
    <col min="10248" max="10248" width="10.875" style="1" customWidth="1"/>
    <col min="10249" max="10251" width="11" style="1" customWidth="1"/>
    <col min="10252" max="10252" width="14.625" style="1" customWidth="1"/>
    <col min="10253" max="10253" width="10.875" style="1" customWidth="1"/>
    <col min="10254" max="10496" width="9" style="1"/>
    <col min="10497" max="10497" width="3.875" style="1" customWidth="1"/>
    <col min="10498" max="10498" width="7" style="1" customWidth="1"/>
    <col min="10499" max="10499" width="10" style="1" bestFit="1" customWidth="1"/>
    <col min="10500" max="10500" width="7" style="1" customWidth="1"/>
    <col min="10501" max="10501" width="8.625" style="1" bestFit="1" customWidth="1"/>
    <col min="10502" max="10503" width="11" style="1" customWidth="1"/>
    <col min="10504" max="10504" width="10.875" style="1" customWidth="1"/>
    <col min="10505" max="10507" width="11" style="1" customWidth="1"/>
    <col min="10508" max="10508" width="14.625" style="1" customWidth="1"/>
    <col min="10509" max="10509" width="10.875" style="1" customWidth="1"/>
    <col min="10510" max="10752" width="9" style="1"/>
    <col min="10753" max="10753" width="3.875" style="1" customWidth="1"/>
    <col min="10754" max="10754" width="7" style="1" customWidth="1"/>
    <col min="10755" max="10755" width="10" style="1" bestFit="1" customWidth="1"/>
    <col min="10756" max="10756" width="7" style="1" customWidth="1"/>
    <col min="10757" max="10757" width="8.625" style="1" bestFit="1" customWidth="1"/>
    <col min="10758" max="10759" width="11" style="1" customWidth="1"/>
    <col min="10760" max="10760" width="10.875" style="1" customWidth="1"/>
    <col min="10761" max="10763" width="11" style="1" customWidth="1"/>
    <col min="10764" max="10764" width="14.625" style="1" customWidth="1"/>
    <col min="10765" max="10765" width="10.875" style="1" customWidth="1"/>
    <col min="10766" max="11008" width="9" style="1"/>
    <col min="11009" max="11009" width="3.875" style="1" customWidth="1"/>
    <col min="11010" max="11010" width="7" style="1" customWidth="1"/>
    <col min="11011" max="11011" width="10" style="1" bestFit="1" customWidth="1"/>
    <col min="11012" max="11012" width="7" style="1" customWidth="1"/>
    <col min="11013" max="11013" width="8.625" style="1" bestFit="1" customWidth="1"/>
    <col min="11014" max="11015" width="11" style="1" customWidth="1"/>
    <col min="11016" max="11016" width="10.875" style="1" customWidth="1"/>
    <col min="11017" max="11019" width="11" style="1" customWidth="1"/>
    <col min="11020" max="11020" width="14.625" style="1" customWidth="1"/>
    <col min="11021" max="11021" width="10.875" style="1" customWidth="1"/>
    <col min="11022" max="11264" width="9" style="1"/>
    <col min="11265" max="11265" width="3.875" style="1" customWidth="1"/>
    <col min="11266" max="11266" width="7" style="1" customWidth="1"/>
    <col min="11267" max="11267" width="10" style="1" bestFit="1" customWidth="1"/>
    <col min="11268" max="11268" width="7" style="1" customWidth="1"/>
    <col min="11269" max="11269" width="8.625" style="1" bestFit="1" customWidth="1"/>
    <col min="11270" max="11271" width="11" style="1" customWidth="1"/>
    <col min="11272" max="11272" width="10.875" style="1" customWidth="1"/>
    <col min="11273" max="11275" width="11" style="1" customWidth="1"/>
    <col min="11276" max="11276" width="14.625" style="1" customWidth="1"/>
    <col min="11277" max="11277" width="10.875" style="1" customWidth="1"/>
    <col min="11278" max="11520" width="9" style="1"/>
    <col min="11521" max="11521" width="3.875" style="1" customWidth="1"/>
    <col min="11522" max="11522" width="7" style="1" customWidth="1"/>
    <col min="11523" max="11523" width="10" style="1" bestFit="1" customWidth="1"/>
    <col min="11524" max="11524" width="7" style="1" customWidth="1"/>
    <col min="11525" max="11525" width="8.625" style="1" bestFit="1" customWidth="1"/>
    <col min="11526" max="11527" width="11" style="1" customWidth="1"/>
    <col min="11528" max="11528" width="10.875" style="1" customWidth="1"/>
    <col min="11529" max="11531" width="11" style="1" customWidth="1"/>
    <col min="11532" max="11532" width="14.625" style="1" customWidth="1"/>
    <col min="11533" max="11533" width="10.875" style="1" customWidth="1"/>
    <col min="11534" max="11776" width="9" style="1"/>
    <col min="11777" max="11777" width="3.875" style="1" customWidth="1"/>
    <col min="11778" max="11778" width="7" style="1" customWidth="1"/>
    <col min="11779" max="11779" width="10" style="1" bestFit="1" customWidth="1"/>
    <col min="11780" max="11780" width="7" style="1" customWidth="1"/>
    <col min="11781" max="11781" width="8.625" style="1" bestFit="1" customWidth="1"/>
    <col min="11782" max="11783" width="11" style="1" customWidth="1"/>
    <col min="11784" max="11784" width="10.875" style="1" customWidth="1"/>
    <col min="11785" max="11787" width="11" style="1" customWidth="1"/>
    <col min="11788" max="11788" width="14.625" style="1" customWidth="1"/>
    <col min="11789" max="11789" width="10.875" style="1" customWidth="1"/>
    <col min="11790" max="12032" width="9" style="1"/>
    <col min="12033" max="12033" width="3.875" style="1" customWidth="1"/>
    <col min="12034" max="12034" width="7" style="1" customWidth="1"/>
    <col min="12035" max="12035" width="10" style="1" bestFit="1" customWidth="1"/>
    <col min="12036" max="12036" width="7" style="1" customWidth="1"/>
    <col min="12037" max="12037" width="8.625" style="1" bestFit="1" customWidth="1"/>
    <col min="12038" max="12039" width="11" style="1" customWidth="1"/>
    <col min="12040" max="12040" width="10.875" style="1" customWidth="1"/>
    <col min="12041" max="12043" width="11" style="1" customWidth="1"/>
    <col min="12044" max="12044" width="14.625" style="1" customWidth="1"/>
    <col min="12045" max="12045" width="10.875" style="1" customWidth="1"/>
    <col min="12046" max="12288" width="9" style="1"/>
    <col min="12289" max="12289" width="3.875" style="1" customWidth="1"/>
    <col min="12290" max="12290" width="7" style="1" customWidth="1"/>
    <col min="12291" max="12291" width="10" style="1" bestFit="1" customWidth="1"/>
    <col min="12292" max="12292" width="7" style="1" customWidth="1"/>
    <col min="12293" max="12293" width="8.625" style="1" bestFit="1" customWidth="1"/>
    <col min="12294" max="12295" width="11" style="1" customWidth="1"/>
    <col min="12296" max="12296" width="10.875" style="1" customWidth="1"/>
    <col min="12297" max="12299" width="11" style="1" customWidth="1"/>
    <col min="12300" max="12300" width="14.625" style="1" customWidth="1"/>
    <col min="12301" max="12301" width="10.875" style="1" customWidth="1"/>
    <col min="12302" max="12544" width="9" style="1"/>
    <col min="12545" max="12545" width="3.875" style="1" customWidth="1"/>
    <col min="12546" max="12546" width="7" style="1" customWidth="1"/>
    <col min="12547" max="12547" width="10" style="1" bestFit="1" customWidth="1"/>
    <col min="12548" max="12548" width="7" style="1" customWidth="1"/>
    <col min="12549" max="12549" width="8.625" style="1" bestFit="1" customWidth="1"/>
    <col min="12550" max="12551" width="11" style="1" customWidth="1"/>
    <col min="12552" max="12552" width="10.875" style="1" customWidth="1"/>
    <col min="12553" max="12555" width="11" style="1" customWidth="1"/>
    <col min="12556" max="12556" width="14.625" style="1" customWidth="1"/>
    <col min="12557" max="12557" width="10.875" style="1" customWidth="1"/>
    <col min="12558" max="12800" width="9" style="1"/>
    <col min="12801" max="12801" width="3.875" style="1" customWidth="1"/>
    <col min="12802" max="12802" width="7" style="1" customWidth="1"/>
    <col min="12803" max="12803" width="10" style="1" bestFit="1" customWidth="1"/>
    <col min="12804" max="12804" width="7" style="1" customWidth="1"/>
    <col min="12805" max="12805" width="8.625" style="1" bestFit="1" customWidth="1"/>
    <col min="12806" max="12807" width="11" style="1" customWidth="1"/>
    <col min="12808" max="12808" width="10.875" style="1" customWidth="1"/>
    <col min="12809" max="12811" width="11" style="1" customWidth="1"/>
    <col min="12812" max="12812" width="14.625" style="1" customWidth="1"/>
    <col min="12813" max="12813" width="10.875" style="1" customWidth="1"/>
    <col min="12814" max="13056" width="9" style="1"/>
    <col min="13057" max="13057" width="3.875" style="1" customWidth="1"/>
    <col min="13058" max="13058" width="7" style="1" customWidth="1"/>
    <col min="13059" max="13059" width="10" style="1" bestFit="1" customWidth="1"/>
    <col min="13060" max="13060" width="7" style="1" customWidth="1"/>
    <col min="13061" max="13061" width="8.625" style="1" bestFit="1" customWidth="1"/>
    <col min="13062" max="13063" width="11" style="1" customWidth="1"/>
    <col min="13064" max="13064" width="10.875" style="1" customWidth="1"/>
    <col min="13065" max="13067" width="11" style="1" customWidth="1"/>
    <col min="13068" max="13068" width="14.625" style="1" customWidth="1"/>
    <col min="13069" max="13069" width="10.875" style="1" customWidth="1"/>
    <col min="13070" max="13312" width="9" style="1"/>
    <col min="13313" max="13313" width="3.875" style="1" customWidth="1"/>
    <col min="13314" max="13314" width="7" style="1" customWidth="1"/>
    <col min="13315" max="13315" width="10" style="1" bestFit="1" customWidth="1"/>
    <col min="13316" max="13316" width="7" style="1" customWidth="1"/>
    <col min="13317" max="13317" width="8.625" style="1" bestFit="1" customWidth="1"/>
    <col min="13318" max="13319" width="11" style="1" customWidth="1"/>
    <col min="13320" max="13320" width="10.875" style="1" customWidth="1"/>
    <col min="13321" max="13323" width="11" style="1" customWidth="1"/>
    <col min="13324" max="13324" width="14.625" style="1" customWidth="1"/>
    <col min="13325" max="13325" width="10.875" style="1" customWidth="1"/>
    <col min="13326" max="13568" width="9" style="1"/>
    <col min="13569" max="13569" width="3.875" style="1" customWidth="1"/>
    <col min="13570" max="13570" width="7" style="1" customWidth="1"/>
    <col min="13571" max="13571" width="10" style="1" bestFit="1" customWidth="1"/>
    <col min="13572" max="13572" width="7" style="1" customWidth="1"/>
    <col min="13573" max="13573" width="8.625" style="1" bestFit="1" customWidth="1"/>
    <col min="13574" max="13575" width="11" style="1" customWidth="1"/>
    <col min="13576" max="13576" width="10.875" style="1" customWidth="1"/>
    <col min="13577" max="13579" width="11" style="1" customWidth="1"/>
    <col min="13580" max="13580" width="14.625" style="1" customWidth="1"/>
    <col min="13581" max="13581" width="10.875" style="1" customWidth="1"/>
    <col min="13582" max="13824" width="9" style="1"/>
    <col min="13825" max="13825" width="3.875" style="1" customWidth="1"/>
    <col min="13826" max="13826" width="7" style="1" customWidth="1"/>
    <col min="13827" max="13827" width="10" style="1" bestFit="1" customWidth="1"/>
    <col min="13828" max="13828" width="7" style="1" customWidth="1"/>
    <col min="13829" max="13829" width="8.625" style="1" bestFit="1" customWidth="1"/>
    <col min="13830" max="13831" width="11" style="1" customWidth="1"/>
    <col min="13832" max="13832" width="10.875" style="1" customWidth="1"/>
    <col min="13833" max="13835" width="11" style="1" customWidth="1"/>
    <col min="13836" max="13836" width="14.625" style="1" customWidth="1"/>
    <col min="13837" max="13837" width="10.875" style="1" customWidth="1"/>
    <col min="13838" max="14080" width="9" style="1"/>
    <col min="14081" max="14081" width="3.875" style="1" customWidth="1"/>
    <col min="14082" max="14082" width="7" style="1" customWidth="1"/>
    <col min="14083" max="14083" width="10" style="1" bestFit="1" customWidth="1"/>
    <col min="14084" max="14084" width="7" style="1" customWidth="1"/>
    <col min="14085" max="14085" width="8.625" style="1" bestFit="1" customWidth="1"/>
    <col min="14086" max="14087" width="11" style="1" customWidth="1"/>
    <col min="14088" max="14088" width="10.875" style="1" customWidth="1"/>
    <col min="14089" max="14091" width="11" style="1" customWidth="1"/>
    <col min="14092" max="14092" width="14.625" style="1" customWidth="1"/>
    <col min="14093" max="14093" width="10.875" style="1" customWidth="1"/>
    <col min="14094" max="14336" width="9" style="1"/>
    <col min="14337" max="14337" width="3.875" style="1" customWidth="1"/>
    <col min="14338" max="14338" width="7" style="1" customWidth="1"/>
    <col min="14339" max="14339" width="10" style="1" bestFit="1" customWidth="1"/>
    <col min="14340" max="14340" width="7" style="1" customWidth="1"/>
    <col min="14341" max="14341" width="8.625" style="1" bestFit="1" customWidth="1"/>
    <col min="14342" max="14343" width="11" style="1" customWidth="1"/>
    <col min="14344" max="14344" width="10.875" style="1" customWidth="1"/>
    <col min="14345" max="14347" width="11" style="1" customWidth="1"/>
    <col min="14348" max="14348" width="14.625" style="1" customWidth="1"/>
    <col min="14349" max="14349" width="10.875" style="1" customWidth="1"/>
    <col min="14350" max="14592" width="9" style="1"/>
    <col min="14593" max="14593" width="3.875" style="1" customWidth="1"/>
    <col min="14594" max="14594" width="7" style="1" customWidth="1"/>
    <col min="14595" max="14595" width="10" style="1" bestFit="1" customWidth="1"/>
    <col min="14596" max="14596" width="7" style="1" customWidth="1"/>
    <col min="14597" max="14597" width="8.625" style="1" bestFit="1" customWidth="1"/>
    <col min="14598" max="14599" width="11" style="1" customWidth="1"/>
    <col min="14600" max="14600" width="10.875" style="1" customWidth="1"/>
    <col min="14601" max="14603" width="11" style="1" customWidth="1"/>
    <col min="14604" max="14604" width="14.625" style="1" customWidth="1"/>
    <col min="14605" max="14605" width="10.875" style="1" customWidth="1"/>
    <col min="14606" max="14848" width="9" style="1"/>
    <col min="14849" max="14849" width="3.875" style="1" customWidth="1"/>
    <col min="14850" max="14850" width="7" style="1" customWidth="1"/>
    <col min="14851" max="14851" width="10" style="1" bestFit="1" customWidth="1"/>
    <col min="14852" max="14852" width="7" style="1" customWidth="1"/>
    <col min="14853" max="14853" width="8.625" style="1" bestFit="1" customWidth="1"/>
    <col min="14854" max="14855" width="11" style="1" customWidth="1"/>
    <col min="14856" max="14856" width="10.875" style="1" customWidth="1"/>
    <col min="14857" max="14859" width="11" style="1" customWidth="1"/>
    <col min="14860" max="14860" width="14.625" style="1" customWidth="1"/>
    <col min="14861" max="14861" width="10.875" style="1" customWidth="1"/>
    <col min="14862" max="15104" width="9" style="1"/>
    <col min="15105" max="15105" width="3.875" style="1" customWidth="1"/>
    <col min="15106" max="15106" width="7" style="1" customWidth="1"/>
    <col min="15107" max="15107" width="10" style="1" bestFit="1" customWidth="1"/>
    <col min="15108" max="15108" width="7" style="1" customWidth="1"/>
    <col min="15109" max="15109" width="8.625" style="1" bestFit="1" customWidth="1"/>
    <col min="15110" max="15111" width="11" style="1" customWidth="1"/>
    <col min="15112" max="15112" width="10.875" style="1" customWidth="1"/>
    <col min="15113" max="15115" width="11" style="1" customWidth="1"/>
    <col min="15116" max="15116" width="14.625" style="1" customWidth="1"/>
    <col min="15117" max="15117" width="10.875" style="1" customWidth="1"/>
    <col min="15118" max="15360" width="9" style="1"/>
    <col min="15361" max="15361" width="3.875" style="1" customWidth="1"/>
    <col min="15362" max="15362" width="7" style="1" customWidth="1"/>
    <col min="15363" max="15363" width="10" style="1" bestFit="1" customWidth="1"/>
    <col min="15364" max="15364" width="7" style="1" customWidth="1"/>
    <col min="15365" max="15365" width="8.625" style="1" bestFit="1" customWidth="1"/>
    <col min="15366" max="15367" width="11" style="1" customWidth="1"/>
    <col min="15368" max="15368" width="10.875" style="1" customWidth="1"/>
    <col min="15369" max="15371" width="11" style="1" customWidth="1"/>
    <col min="15372" max="15372" width="14.625" style="1" customWidth="1"/>
    <col min="15373" max="15373" width="10.875" style="1" customWidth="1"/>
    <col min="15374" max="15616" width="9" style="1"/>
    <col min="15617" max="15617" width="3.875" style="1" customWidth="1"/>
    <col min="15618" max="15618" width="7" style="1" customWidth="1"/>
    <col min="15619" max="15619" width="10" style="1" bestFit="1" customWidth="1"/>
    <col min="15620" max="15620" width="7" style="1" customWidth="1"/>
    <col min="15621" max="15621" width="8.625" style="1" bestFit="1" customWidth="1"/>
    <col min="15622" max="15623" width="11" style="1" customWidth="1"/>
    <col min="15624" max="15624" width="10.875" style="1" customWidth="1"/>
    <col min="15625" max="15627" width="11" style="1" customWidth="1"/>
    <col min="15628" max="15628" width="14.625" style="1" customWidth="1"/>
    <col min="15629" max="15629" width="10.875" style="1" customWidth="1"/>
    <col min="15630" max="15872" width="9" style="1"/>
    <col min="15873" max="15873" width="3.875" style="1" customWidth="1"/>
    <col min="15874" max="15874" width="7" style="1" customWidth="1"/>
    <col min="15875" max="15875" width="10" style="1" bestFit="1" customWidth="1"/>
    <col min="15876" max="15876" width="7" style="1" customWidth="1"/>
    <col min="15877" max="15877" width="8.625" style="1" bestFit="1" customWidth="1"/>
    <col min="15878" max="15879" width="11" style="1" customWidth="1"/>
    <col min="15880" max="15880" width="10.875" style="1" customWidth="1"/>
    <col min="15881" max="15883" width="11" style="1" customWidth="1"/>
    <col min="15884" max="15884" width="14.625" style="1" customWidth="1"/>
    <col min="15885" max="15885" width="10.875" style="1" customWidth="1"/>
    <col min="15886" max="16128" width="9" style="1"/>
    <col min="16129" max="16129" width="3.875" style="1" customWidth="1"/>
    <col min="16130" max="16130" width="7" style="1" customWidth="1"/>
    <col min="16131" max="16131" width="10" style="1" bestFit="1" customWidth="1"/>
    <col min="16132" max="16132" width="7" style="1" customWidth="1"/>
    <col min="16133" max="16133" width="8.625" style="1" bestFit="1" customWidth="1"/>
    <col min="16134" max="16135" width="11" style="1" customWidth="1"/>
    <col min="16136" max="16136" width="10.875" style="1" customWidth="1"/>
    <col min="16137" max="16139" width="11" style="1" customWidth="1"/>
    <col min="16140" max="16140" width="14.625" style="1" customWidth="1"/>
    <col min="16141" max="16141" width="10.875" style="1" customWidth="1"/>
    <col min="16142" max="16384" width="9" style="1"/>
  </cols>
  <sheetData>
    <row r="1" spans="1:20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s="31" customFormat="1">
      <c r="A2" s="1"/>
      <c r="B2" s="29" t="s">
        <v>0</v>
      </c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1" customFormat="1">
      <c r="A3" s="1"/>
      <c r="B3" s="29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>
      <c r="B4" s="149" t="s">
        <v>134</v>
      </c>
      <c r="C4" s="150"/>
      <c r="D4" s="150"/>
      <c r="E4" s="150"/>
      <c r="F4" s="2"/>
      <c r="G4" s="2"/>
      <c r="H4" s="2"/>
      <c r="I4" s="2"/>
      <c r="J4" s="5"/>
      <c r="K4" s="2"/>
      <c r="L4" s="162" t="s">
        <v>146</v>
      </c>
      <c r="M4" s="162"/>
      <c r="N4" s="2"/>
    </row>
    <row r="5" spans="1:20">
      <c r="B5" s="151" t="s">
        <v>1</v>
      </c>
      <c r="C5" s="152"/>
      <c r="D5" s="152"/>
      <c r="E5" s="153"/>
      <c r="F5" s="163" t="s">
        <v>2</v>
      </c>
      <c r="G5" s="163" t="s">
        <v>156</v>
      </c>
      <c r="H5" s="163" t="s">
        <v>3</v>
      </c>
      <c r="I5" s="163" t="s">
        <v>4</v>
      </c>
      <c r="J5" s="7" t="s">
        <v>5</v>
      </c>
      <c r="K5" s="6" t="s">
        <v>6</v>
      </c>
      <c r="L5" s="6" t="s">
        <v>7</v>
      </c>
      <c r="M5" s="163" t="s">
        <v>8</v>
      </c>
      <c r="N5" s="2"/>
    </row>
    <row r="6" spans="1:20">
      <c r="B6" s="154"/>
      <c r="C6" s="155"/>
      <c r="D6" s="155"/>
      <c r="E6" s="156"/>
      <c r="F6" s="164"/>
      <c r="G6" s="164"/>
      <c r="H6" s="164"/>
      <c r="I6" s="164"/>
      <c r="J6" s="9" t="s">
        <v>162</v>
      </c>
      <c r="K6" s="8" t="s">
        <v>147</v>
      </c>
      <c r="L6" s="10" t="s">
        <v>148</v>
      </c>
      <c r="M6" s="164"/>
      <c r="N6" s="2"/>
    </row>
    <row r="7" spans="1:20">
      <c r="B7" s="11"/>
      <c r="C7" s="12"/>
      <c r="D7" s="12"/>
      <c r="E7" s="13"/>
      <c r="F7" s="14"/>
      <c r="G7" s="14"/>
      <c r="H7" s="14"/>
      <c r="I7" s="14"/>
      <c r="J7" s="14"/>
      <c r="K7" s="14"/>
      <c r="L7" s="14"/>
      <c r="M7" s="15"/>
      <c r="N7" s="2"/>
    </row>
    <row r="8" spans="1:20" ht="13.5" customHeight="1">
      <c r="B8" s="157" t="s">
        <v>9</v>
      </c>
      <c r="C8" s="158"/>
      <c r="D8" s="158"/>
      <c r="E8" s="159"/>
      <c r="F8" s="16">
        <v>58461</v>
      </c>
      <c r="G8" s="16">
        <v>198575155</v>
      </c>
      <c r="H8" s="16">
        <v>68104180</v>
      </c>
      <c r="I8" s="16">
        <v>136774870</v>
      </c>
      <c r="J8" s="16">
        <v>8015883</v>
      </c>
      <c r="K8" s="16">
        <v>261449</v>
      </c>
      <c r="L8" s="16">
        <v>7754434</v>
      </c>
      <c r="M8" s="17">
        <v>6</v>
      </c>
      <c r="N8" s="2"/>
    </row>
    <row r="9" spans="1:20">
      <c r="B9" s="18"/>
      <c r="C9" s="5"/>
      <c r="D9" s="5"/>
      <c r="E9" s="19"/>
      <c r="F9" s="5"/>
      <c r="G9" s="5"/>
      <c r="H9" s="5"/>
      <c r="I9" s="5"/>
      <c r="J9" s="5"/>
      <c r="K9" s="5"/>
      <c r="L9" s="5"/>
      <c r="M9" s="20"/>
      <c r="N9" s="2"/>
    </row>
    <row r="10" spans="1:20">
      <c r="B10" s="21">
        <v>10</v>
      </c>
      <c r="C10" s="5" t="s">
        <v>10</v>
      </c>
      <c r="D10" s="5"/>
      <c r="E10" s="19"/>
      <c r="F10" s="22">
        <v>2199</v>
      </c>
      <c r="G10" s="22">
        <v>1376619</v>
      </c>
      <c r="H10" s="22">
        <v>1334740</v>
      </c>
      <c r="I10" s="22">
        <v>1803510</v>
      </c>
      <c r="J10" s="22">
        <v>56733</v>
      </c>
      <c r="K10" s="22">
        <v>2652</v>
      </c>
      <c r="L10" s="22">
        <v>54081</v>
      </c>
      <c r="M10" s="20">
        <v>5.9</v>
      </c>
      <c r="N10" s="2"/>
    </row>
    <row r="11" spans="1:20">
      <c r="B11" s="21">
        <v>10</v>
      </c>
      <c r="C11" s="5" t="s">
        <v>11</v>
      </c>
      <c r="D11" s="23">
        <v>100</v>
      </c>
      <c r="E11" s="19" t="s">
        <v>10</v>
      </c>
      <c r="F11" s="22">
        <v>17193</v>
      </c>
      <c r="G11" s="22">
        <v>23397801</v>
      </c>
      <c r="H11" s="22">
        <v>13766567</v>
      </c>
      <c r="I11" s="22">
        <v>10525142</v>
      </c>
      <c r="J11" s="22">
        <v>603687</v>
      </c>
      <c r="K11" s="22">
        <v>49427</v>
      </c>
      <c r="L11" s="22">
        <v>554260</v>
      </c>
      <c r="M11" s="20">
        <v>6</v>
      </c>
      <c r="N11" s="2"/>
    </row>
    <row r="12" spans="1:20">
      <c r="B12" s="21">
        <v>100</v>
      </c>
      <c r="C12" s="5" t="s">
        <v>11</v>
      </c>
      <c r="D12" s="23">
        <v>200</v>
      </c>
      <c r="E12" s="19" t="s">
        <v>10</v>
      </c>
      <c r="F12" s="22">
        <v>15585</v>
      </c>
      <c r="G12" s="22">
        <v>38552274</v>
      </c>
      <c r="H12" s="22">
        <v>15793293</v>
      </c>
      <c r="I12" s="22">
        <v>23346616</v>
      </c>
      <c r="J12" s="22">
        <v>1382528</v>
      </c>
      <c r="K12" s="22">
        <v>81467</v>
      </c>
      <c r="L12" s="22">
        <v>1301061</v>
      </c>
      <c r="M12" s="20">
        <v>6</v>
      </c>
      <c r="N12" s="2"/>
    </row>
    <row r="13" spans="1:20">
      <c r="B13" s="21">
        <v>200</v>
      </c>
      <c r="C13" s="5" t="s">
        <v>11</v>
      </c>
      <c r="D13" s="23">
        <v>300</v>
      </c>
      <c r="E13" s="19" t="s">
        <v>10</v>
      </c>
      <c r="F13" s="22">
        <v>9921</v>
      </c>
      <c r="G13" s="22">
        <v>37203858</v>
      </c>
      <c r="H13" s="22">
        <v>12803321</v>
      </c>
      <c r="I13" s="22">
        <v>24724391</v>
      </c>
      <c r="J13" s="22">
        <v>1473352</v>
      </c>
      <c r="K13" s="22">
        <v>68853</v>
      </c>
      <c r="L13" s="22">
        <v>1404499</v>
      </c>
      <c r="M13" s="20">
        <v>6</v>
      </c>
      <c r="N13" s="2"/>
    </row>
    <row r="14" spans="1:20">
      <c r="B14" s="21">
        <v>300</v>
      </c>
      <c r="C14" s="5" t="s">
        <v>11</v>
      </c>
      <c r="D14" s="23">
        <v>400</v>
      </c>
      <c r="E14" s="19" t="s">
        <v>10</v>
      </c>
      <c r="F14" s="22">
        <v>5770</v>
      </c>
      <c r="G14" s="22">
        <v>29075930</v>
      </c>
      <c r="H14" s="22">
        <v>9128512</v>
      </c>
      <c r="I14" s="22">
        <v>20245989</v>
      </c>
      <c r="J14" s="22">
        <v>1205434</v>
      </c>
      <c r="K14" s="22">
        <v>25045</v>
      </c>
      <c r="L14" s="22">
        <v>1180389</v>
      </c>
      <c r="M14" s="20">
        <v>6</v>
      </c>
      <c r="N14" s="2"/>
    </row>
    <row r="15" spans="1:20">
      <c r="B15" s="21">
        <v>400</v>
      </c>
      <c r="C15" s="5" t="s">
        <v>11</v>
      </c>
      <c r="D15" s="23">
        <v>550</v>
      </c>
      <c r="E15" s="19" t="s">
        <v>10</v>
      </c>
      <c r="F15" s="22">
        <v>4306</v>
      </c>
      <c r="G15" s="22">
        <v>27770201</v>
      </c>
      <c r="H15" s="22">
        <v>7877339</v>
      </c>
      <c r="I15" s="22">
        <v>20245738</v>
      </c>
      <c r="J15" s="22">
        <v>1204060</v>
      </c>
      <c r="K15" s="22">
        <v>11339</v>
      </c>
      <c r="L15" s="22">
        <v>1192721</v>
      </c>
      <c r="M15" s="20">
        <v>6</v>
      </c>
      <c r="N15" s="2"/>
    </row>
    <row r="16" spans="1:20">
      <c r="B16" s="21">
        <v>550</v>
      </c>
      <c r="C16" s="5" t="s">
        <v>11</v>
      </c>
      <c r="D16" s="23">
        <v>700</v>
      </c>
      <c r="E16" s="19" t="s">
        <v>10</v>
      </c>
      <c r="F16" s="22">
        <v>1478</v>
      </c>
      <c r="G16" s="22">
        <v>12016136</v>
      </c>
      <c r="H16" s="22">
        <v>2975971</v>
      </c>
      <c r="I16" s="22">
        <v>9198528</v>
      </c>
      <c r="J16" s="22">
        <v>547104</v>
      </c>
      <c r="K16" s="22">
        <v>4301</v>
      </c>
      <c r="L16" s="22">
        <v>542803</v>
      </c>
      <c r="M16" s="20">
        <v>6</v>
      </c>
      <c r="N16" s="2"/>
    </row>
    <row r="17" spans="2:14">
      <c r="B17" s="21">
        <v>700</v>
      </c>
      <c r="C17" s="5" t="s">
        <v>11</v>
      </c>
      <c r="D17" s="23">
        <v>1000</v>
      </c>
      <c r="E17" s="19" t="s">
        <v>10</v>
      </c>
      <c r="F17" s="22">
        <v>1103</v>
      </c>
      <c r="G17" s="22">
        <v>11466703</v>
      </c>
      <c r="H17" s="22">
        <v>2381225</v>
      </c>
      <c r="I17" s="22">
        <v>9314296</v>
      </c>
      <c r="J17" s="22">
        <v>551918</v>
      </c>
      <c r="K17" s="22">
        <v>5947</v>
      </c>
      <c r="L17" s="22">
        <v>545971</v>
      </c>
      <c r="M17" s="20">
        <v>6</v>
      </c>
      <c r="N17" s="2"/>
    </row>
    <row r="18" spans="2:14">
      <c r="B18" s="21">
        <v>1000</v>
      </c>
      <c r="C18" s="5" t="s">
        <v>11</v>
      </c>
      <c r="D18" s="23"/>
      <c r="E18" s="19"/>
      <c r="F18" s="22">
        <v>906</v>
      </c>
      <c r="G18" s="22">
        <v>17715633</v>
      </c>
      <c r="H18" s="22">
        <v>2043212</v>
      </c>
      <c r="I18" s="22">
        <v>17370660</v>
      </c>
      <c r="J18" s="22">
        <v>991067</v>
      </c>
      <c r="K18" s="22">
        <v>12418</v>
      </c>
      <c r="L18" s="22">
        <v>978649</v>
      </c>
      <c r="M18" s="20">
        <v>6</v>
      </c>
      <c r="N18" s="2"/>
    </row>
    <row r="19" spans="2:14">
      <c r="B19" s="24"/>
      <c r="C19" s="25"/>
      <c r="D19" s="25"/>
      <c r="E19" s="26"/>
      <c r="F19" s="27"/>
      <c r="G19" s="27"/>
      <c r="H19" s="27"/>
      <c r="I19" s="27"/>
      <c r="J19" s="27"/>
      <c r="K19" s="27"/>
      <c r="L19" s="27"/>
      <c r="M19" s="28"/>
      <c r="N19" s="2"/>
    </row>
    <row r="20" spans="2:14">
      <c r="B20" s="2" t="s">
        <v>12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>
      <c r="B21" s="160" t="s">
        <v>13</v>
      </c>
      <c r="C21" s="161"/>
      <c r="D21" s="161"/>
      <c r="E21" s="161"/>
      <c r="F21" s="161"/>
      <c r="G21" s="2"/>
      <c r="H21" s="2"/>
      <c r="I21" s="2"/>
      <c r="J21" s="2"/>
      <c r="K21" s="2"/>
      <c r="L21" s="2"/>
      <c r="M21" s="2"/>
      <c r="N21" s="2"/>
    </row>
    <row r="22" spans="2:14">
      <c r="B22" s="2"/>
      <c r="C22" s="2"/>
      <c r="D22" s="2"/>
      <c r="E22" s="2"/>
      <c r="F22" s="2"/>
      <c r="G22" s="2"/>
      <c r="H22" s="2"/>
      <c r="I22" s="2"/>
      <c r="J22" s="5"/>
      <c r="K22" s="2"/>
      <c r="L22" s="2"/>
      <c r="M22" s="2"/>
      <c r="N22" s="2"/>
    </row>
    <row r="23" spans="2:14">
      <c r="B23" s="2"/>
      <c r="C23" s="2"/>
      <c r="D23" s="2"/>
      <c r="E23" s="2"/>
      <c r="F23" s="2"/>
      <c r="G23" s="2"/>
      <c r="H23" s="2"/>
      <c r="I23" s="2"/>
      <c r="J23" s="5"/>
      <c r="K23" s="2"/>
      <c r="L23" s="2"/>
      <c r="M23" s="2"/>
      <c r="N23" s="2"/>
    </row>
    <row r="24" spans="2:1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mergeCells count="10">
    <mergeCell ref="B4:E4"/>
    <mergeCell ref="B5:E6"/>
    <mergeCell ref="B8:E8"/>
    <mergeCell ref="B21:F21"/>
    <mergeCell ref="L4:M4"/>
    <mergeCell ref="F5:F6"/>
    <mergeCell ref="G5:G6"/>
    <mergeCell ref="H5:H6"/>
    <mergeCell ref="I5:I6"/>
    <mergeCell ref="M5:M6"/>
  </mergeCells>
  <phoneticPr fontId="2"/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F23" sqref="F23"/>
    </sheetView>
  </sheetViews>
  <sheetFormatPr defaultRowHeight="13.5"/>
  <cols>
    <col min="1" max="1" width="3.875" style="4" customWidth="1"/>
    <col min="2" max="2" width="7" style="4" customWidth="1"/>
    <col min="3" max="3" width="10" style="4" bestFit="1" customWidth="1"/>
    <col min="4" max="4" width="7" style="4" customWidth="1"/>
    <col min="5" max="5" width="8.625" style="4" bestFit="1" customWidth="1"/>
    <col min="6" max="6" width="11" style="4" customWidth="1"/>
    <col min="7" max="7" width="13" style="4" bestFit="1" customWidth="1"/>
    <col min="8" max="8" width="10.875" style="4" customWidth="1"/>
    <col min="9" max="12" width="11" style="4" customWidth="1"/>
    <col min="13" max="13" width="9" style="4" bestFit="1" customWidth="1"/>
    <col min="14" max="256" width="9" style="4"/>
    <col min="257" max="257" width="3.875" style="4" customWidth="1"/>
    <col min="258" max="258" width="7" style="4" customWidth="1"/>
    <col min="259" max="259" width="10" style="4" bestFit="1" customWidth="1"/>
    <col min="260" max="260" width="7" style="4" customWidth="1"/>
    <col min="261" max="261" width="8.625" style="4" bestFit="1" customWidth="1"/>
    <col min="262" max="263" width="11" style="4" customWidth="1"/>
    <col min="264" max="264" width="10.875" style="4" customWidth="1"/>
    <col min="265" max="267" width="11" style="4" customWidth="1"/>
    <col min="268" max="268" width="14.625" style="4" customWidth="1"/>
    <col min="269" max="269" width="10.875" style="4" customWidth="1"/>
    <col min="270" max="512" width="9" style="4"/>
    <col min="513" max="513" width="3.875" style="4" customWidth="1"/>
    <col min="514" max="514" width="7" style="4" customWidth="1"/>
    <col min="515" max="515" width="10" style="4" bestFit="1" customWidth="1"/>
    <col min="516" max="516" width="7" style="4" customWidth="1"/>
    <col min="517" max="517" width="8.625" style="4" bestFit="1" customWidth="1"/>
    <col min="518" max="519" width="11" style="4" customWidth="1"/>
    <col min="520" max="520" width="10.875" style="4" customWidth="1"/>
    <col min="521" max="523" width="11" style="4" customWidth="1"/>
    <col min="524" max="524" width="14.625" style="4" customWidth="1"/>
    <col min="525" max="525" width="10.875" style="4" customWidth="1"/>
    <col min="526" max="768" width="9" style="4"/>
    <col min="769" max="769" width="3.875" style="4" customWidth="1"/>
    <col min="770" max="770" width="7" style="4" customWidth="1"/>
    <col min="771" max="771" width="10" style="4" bestFit="1" customWidth="1"/>
    <col min="772" max="772" width="7" style="4" customWidth="1"/>
    <col min="773" max="773" width="8.625" style="4" bestFit="1" customWidth="1"/>
    <col min="774" max="775" width="11" style="4" customWidth="1"/>
    <col min="776" max="776" width="10.875" style="4" customWidth="1"/>
    <col min="777" max="779" width="11" style="4" customWidth="1"/>
    <col min="780" max="780" width="14.625" style="4" customWidth="1"/>
    <col min="781" max="781" width="10.875" style="4" customWidth="1"/>
    <col min="782" max="1024" width="9" style="4"/>
    <col min="1025" max="1025" width="3.875" style="4" customWidth="1"/>
    <col min="1026" max="1026" width="7" style="4" customWidth="1"/>
    <col min="1027" max="1027" width="10" style="4" bestFit="1" customWidth="1"/>
    <col min="1028" max="1028" width="7" style="4" customWidth="1"/>
    <col min="1029" max="1029" width="8.625" style="4" bestFit="1" customWidth="1"/>
    <col min="1030" max="1031" width="11" style="4" customWidth="1"/>
    <col min="1032" max="1032" width="10.875" style="4" customWidth="1"/>
    <col min="1033" max="1035" width="11" style="4" customWidth="1"/>
    <col min="1036" max="1036" width="14.625" style="4" customWidth="1"/>
    <col min="1037" max="1037" width="10.875" style="4" customWidth="1"/>
    <col min="1038" max="1280" width="9" style="4"/>
    <col min="1281" max="1281" width="3.875" style="4" customWidth="1"/>
    <col min="1282" max="1282" width="7" style="4" customWidth="1"/>
    <col min="1283" max="1283" width="10" style="4" bestFit="1" customWidth="1"/>
    <col min="1284" max="1284" width="7" style="4" customWidth="1"/>
    <col min="1285" max="1285" width="8.625" style="4" bestFit="1" customWidth="1"/>
    <col min="1286" max="1287" width="11" style="4" customWidth="1"/>
    <col min="1288" max="1288" width="10.875" style="4" customWidth="1"/>
    <col min="1289" max="1291" width="11" style="4" customWidth="1"/>
    <col min="1292" max="1292" width="14.625" style="4" customWidth="1"/>
    <col min="1293" max="1293" width="10.875" style="4" customWidth="1"/>
    <col min="1294" max="1536" width="9" style="4"/>
    <col min="1537" max="1537" width="3.875" style="4" customWidth="1"/>
    <col min="1538" max="1538" width="7" style="4" customWidth="1"/>
    <col min="1539" max="1539" width="10" style="4" bestFit="1" customWidth="1"/>
    <col min="1540" max="1540" width="7" style="4" customWidth="1"/>
    <col min="1541" max="1541" width="8.625" style="4" bestFit="1" customWidth="1"/>
    <col min="1542" max="1543" width="11" style="4" customWidth="1"/>
    <col min="1544" max="1544" width="10.875" style="4" customWidth="1"/>
    <col min="1545" max="1547" width="11" style="4" customWidth="1"/>
    <col min="1548" max="1548" width="14.625" style="4" customWidth="1"/>
    <col min="1549" max="1549" width="10.875" style="4" customWidth="1"/>
    <col min="1550" max="1792" width="9" style="4"/>
    <col min="1793" max="1793" width="3.875" style="4" customWidth="1"/>
    <col min="1794" max="1794" width="7" style="4" customWidth="1"/>
    <col min="1795" max="1795" width="10" style="4" bestFit="1" customWidth="1"/>
    <col min="1796" max="1796" width="7" style="4" customWidth="1"/>
    <col min="1797" max="1797" width="8.625" style="4" bestFit="1" customWidth="1"/>
    <col min="1798" max="1799" width="11" style="4" customWidth="1"/>
    <col min="1800" max="1800" width="10.875" style="4" customWidth="1"/>
    <col min="1801" max="1803" width="11" style="4" customWidth="1"/>
    <col min="1804" max="1804" width="14.625" style="4" customWidth="1"/>
    <col min="1805" max="1805" width="10.875" style="4" customWidth="1"/>
    <col min="1806" max="2048" width="9" style="4"/>
    <col min="2049" max="2049" width="3.875" style="4" customWidth="1"/>
    <col min="2050" max="2050" width="7" style="4" customWidth="1"/>
    <col min="2051" max="2051" width="10" style="4" bestFit="1" customWidth="1"/>
    <col min="2052" max="2052" width="7" style="4" customWidth="1"/>
    <col min="2053" max="2053" width="8.625" style="4" bestFit="1" customWidth="1"/>
    <col min="2054" max="2055" width="11" style="4" customWidth="1"/>
    <col min="2056" max="2056" width="10.875" style="4" customWidth="1"/>
    <col min="2057" max="2059" width="11" style="4" customWidth="1"/>
    <col min="2060" max="2060" width="14.625" style="4" customWidth="1"/>
    <col min="2061" max="2061" width="10.875" style="4" customWidth="1"/>
    <col min="2062" max="2304" width="9" style="4"/>
    <col min="2305" max="2305" width="3.875" style="4" customWidth="1"/>
    <col min="2306" max="2306" width="7" style="4" customWidth="1"/>
    <col min="2307" max="2307" width="10" style="4" bestFit="1" customWidth="1"/>
    <col min="2308" max="2308" width="7" style="4" customWidth="1"/>
    <col min="2309" max="2309" width="8.625" style="4" bestFit="1" customWidth="1"/>
    <col min="2310" max="2311" width="11" style="4" customWidth="1"/>
    <col min="2312" max="2312" width="10.875" style="4" customWidth="1"/>
    <col min="2313" max="2315" width="11" style="4" customWidth="1"/>
    <col min="2316" max="2316" width="14.625" style="4" customWidth="1"/>
    <col min="2317" max="2317" width="10.875" style="4" customWidth="1"/>
    <col min="2318" max="2560" width="9" style="4"/>
    <col min="2561" max="2561" width="3.875" style="4" customWidth="1"/>
    <col min="2562" max="2562" width="7" style="4" customWidth="1"/>
    <col min="2563" max="2563" width="10" style="4" bestFit="1" customWidth="1"/>
    <col min="2564" max="2564" width="7" style="4" customWidth="1"/>
    <col min="2565" max="2565" width="8.625" style="4" bestFit="1" customWidth="1"/>
    <col min="2566" max="2567" width="11" style="4" customWidth="1"/>
    <col min="2568" max="2568" width="10.875" style="4" customWidth="1"/>
    <col min="2569" max="2571" width="11" style="4" customWidth="1"/>
    <col min="2572" max="2572" width="14.625" style="4" customWidth="1"/>
    <col min="2573" max="2573" width="10.875" style="4" customWidth="1"/>
    <col min="2574" max="2816" width="9" style="4"/>
    <col min="2817" max="2817" width="3.875" style="4" customWidth="1"/>
    <col min="2818" max="2818" width="7" style="4" customWidth="1"/>
    <col min="2819" max="2819" width="10" style="4" bestFit="1" customWidth="1"/>
    <col min="2820" max="2820" width="7" style="4" customWidth="1"/>
    <col min="2821" max="2821" width="8.625" style="4" bestFit="1" customWidth="1"/>
    <col min="2822" max="2823" width="11" style="4" customWidth="1"/>
    <col min="2824" max="2824" width="10.875" style="4" customWidth="1"/>
    <col min="2825" max="2827" width="11" style="4" customWidth="1"/>
    <col min="2828" max="2828" width="14.625" style="4" customWidth="1"/>
    <col min="2829" max="2829" width="10.875" style="4" customWidth="1"/>
    <col min="2830" max="3072" width="9" style="4"/>
    <col min="3073" max="3073" width="3.875" style="4" customWidth="1"/>
    <col min="3074" max="3074" width="7" style="4" customWidth="1"/>
    <col min="3075" max="3075" width="10" style="4" bestFit="1" customWidth="1"/>
    <col min="3076" max="3076" width="7" style="4" customWidth="1"/>
    <col min="3077" max="3077" width="8.625" style="4" bestFit="1" customWidth="1"/>
    <col min="3078" max="3079" width="11" style="4" customWidth="1"/>
    <col min="3080" max="3080" width="10.875" style="4" customWidth="1"/>
    <col min="3081" max="3083" width="11" style="4" customWidth="1"/>
    <col min="3084" max="3084" width="14.625" style="4" customWidth="1"/>
    <col min="3085" max="3085" width="10.875" style="4" customWidth="1"/>
    <col min="3086" max="3328" width="9" style="4"/>
    <col min="3329" max="3329" width="3.875" style="4" customWidth="1"/>
    <col min="3330" max="3330" width="7" style="4" customWidth="1"/>
    <col min="3331" max="3331" width="10" style="4" bestFit="1" customWidth="1"/>
    <col min="3332" max="3332" width="7" style="4" customWidth="1"/>
    <col min="3333" max="3333" width="8.625" style="4" bestFit="1" customWidth="1"/>
    <col min="3334" max="3335" width="11" style="4" customWidth="1"/>
    <col min="3336" max="3336" width="10.875" style="4" customWidth="1"/>
    <col min="3337" max="3339" width="11" style="4" customWidth="1"/>
    <col min="3340" max="3340" width="14.625" style="4" customWidth="1"/>
    <col min="3341" max="3341" width="10.875" style="4" customWidth="1"/>
    <col min="3342" max="3584" width="9" style="4"/>
    <col min="3585" max="3585" width="3.875" style="4" customWidth="1"/>
    <col min="3586" max="3586" width="7" style="4" customWidth="1"/>
    <col min="3587" max="3587" width="10" style="4" bestFit="1" customWidth="1"/>
    <col min="3588" max="3588" width="7" style="4" customWidth="1"/>
    <col min="3589" max="3589" width="8.625" style="4" bestFit="1" customWidth="1"/>
    <col min="3590" max="3591" width="11" style="4" customWidth="1"/>
    <col min="3592" max="3592" width="10.875" style="4" customWidth="1"/>
    <col min="3593" max="3595" width="11" style="4" customWidth="1"/>
    <col min="3596" max="3596" width="14.625" style="4" customWidth="1"/>
    <col min="3597" max="3597" width="10.875" style="4" customWidth="1"/>
    <col min="3598" max="3840" width="9" style="4"/>
    <col min="3841" max="3841" width="3.875" style="4" customWidth="1"/>
    <col min="3842" max="3842" width="7" style="4" customWidth="1"/>
    <col min="3843" max="3843" width="10" style="4" bestFit="1" customWidth="1"/>
    <col min="3844" max="3844" width="7" style="4" customWidth="1"/>
    <col min="3845" max="3845" width="8.625" style="4" bestFit="1" customWidth="1"/>
    <col min="3846" max="3847" width="11" style="4" customWidth="1"/>
    <col min="3848" max="3848" width="10.875" style="4" customWidth="1"/>
    <col min="3849" max="3851" width="11" style="4" customWidth="1"/>
    <col min="3852" max="3852" width="14.625" style="4" customWidth="1"/>
    <col min="3853" max="3853" width="10.875" style="4" customWidth="1"/>
    <col min="3854" max="4096" width="9" style="4"/>
    <col min="4097" max="4097" width="3.875" style="4" customWidth="1"/>
    <col min="4098" max="4098" width="7" style="4" customWidth="1"/>
    <col min="4099" max="4099" width="10" style="4" bestFit="1" customWidth="1"/>
    <col min="4100" max="4100" width="7" style="4" customWidth="1"/>
    <col min="4101" max="4101" width="8.625" style="4" bestFit="1" customWidth="1"/>
    <col min="4102" max="4103" width="11" style="4" customWidth="1"/>
    <col min="4104" max="4104" width="10.875" style="4" customWidth="1"/>
    <col min="4105" max="4107" width="11" style="4" customWidth="1"/>
    <col min="4108" max="4108" width="14.625" style="4" customWidth="1"/>
    <col min="4109" max="4109" width="10.875" style="4" customWidth="1"/>
    <col min="4110" max="4352" width="9" style="4"/>
    <col min="4353" max="4353" width="3.875" style="4" customWidth="1"/>
    <col min="4354" max="4354" width="7" style="4" customWidth="1"/>
    <col min="4355" max="4355" width="10" style="4" bestFit="1" customWidth="1"/>
    <col min="4356" max="4356" width="7" style="4" customWidth="1"/>
    <col min="4357" max="4357" width="8.625" style="4" bestFit="1" customWidth="1"/>
    <col min="4358" max="4359" width="11" style="4" customWidth="1"/>
    <col min="4360" max="4360" width="10.875" style="4" customWidth="1"/>
    <col min="4361" max="4363" width="11" style="4" customWidth="1"/>
    <col min="4364" max="4364" width="14.625" style="4" customWidth="1"/>
    <col min="4365" max="4365" width="10.875" style="4" customWidth="1"/>
    <col min="4366" max="4608" width="9" style="4"/>
    <col min="4609" max="4609" width="3.875" style="4" customWidth="1"/>
    <col min="4610" max="4610" width="7" style="4" customWidth="1"/>
    <col min="4611" max="4611" width="10" style="4" bestFit="1" customWidth="1"/>
    <col min="4612" max="4612" width="7" style="4" customWidth="1"/>
    <col min="4613" max="4613" width="8.625" style="4" bestFit="1" customWidth="1"/>
    <col min="4614" max="4615" width="11" style="4" customWidth="1"/>
    <col min="4616" max="4616" width="10.875" style="4" customWidth="1"/>
    <col min="4617" max="4619" width="11" style="4" customWidth="1"/>
    <col min="4620" max="4620" width="14.625" style="4" customWidth="1"/>
    <col min="4621" max="4621" width="10.875" style="4" customWidth="1"/>
    <col min="4622" max="4864" width="9" style="4"/>
    <col min="4865" max="4865" width="3.875" style="4" customWidth="1"/>
    <col min="4866" max="4866" width="7" style="4" customWidth="1"/>
    <col min="4867" max="4867" width="10" style="4" bestFit="1" customWidth="1"/>
    <col min="4868" max="4868" width="7" style="4" customWidth="1"/>
    <col min="4869" max="4869" width="8.625" style="4" bestFit="1" customWidth="1"/>
    <col min="4870" max="4871" width="11" style="4" customWidth="1"/>
    <col min="4872" max="4872" width="10.875" style="4" customWidth="1"/>
    <col min="4873" max="4875" width="11" style="4" customWidth="1"/>
    <col min="4876" max="4876" width="14.625" style="4" customWidth="1"/>
    <col min="4877" max="4877" width="10.875" style="4" customWidth="1"/>
    <col min="4878" max="5120" width="9" style="4"/>
    <col min="5121" max="5121" width="3.875" style="4" customWidth="1"/>
    <col min="5122" max="5122" width="7" style="4" customWidth="1"/>
    <col min="5123" max="5123" width="10" style="4" bestFit="1" customWidth="1"/>
    <col min="5124" max="5124" width="7" style="4" customWidth="1"/>
    <col min="5125" max="5125" width="8.625" style="4" bestFit="1" customWidth="1"/>
    <col min="5126" max="5127" width="11" style="4" customWidth="1"/>
    <col min="5128" max="5128" width="10.875" style="4" customWidth="1"/>
    <col min="5129" max="5131" width="11" style="4" customWidth="1"/>
    <col min="5132" max="5132" width="14.625" style="4" customWidth="1"/>
    <col min="5133" max="5133" width="10.875" style="4" customWidth="1"/>
    <col min="5134" max="5376" width="9" style="4"/>
    <col min="5377" max="5377" width="3.875" style="4" customWidth="1"/>
    <col min="5378" max="5378" width="7" style="4" customWidth="1"/>
    <col min="5379" max="5379" width="10" style="4" bestFit="1" customWidth="1"/>
    <col min="5380" max="5380" width="7" style="4" customWidth="1"/>
    <col min="5381" max="5381" width="8.625" style="4" bestFit="1" customWidth="1"/>
    <col min="5382" max="5383" width="11" style="4" customWidth="1"/>
    <col min="5384" max="5384" width="10.875" style="4" customWidth="1"/>
    <col min="5385" max="5387" width="11" style="4" customWidth="1"/>
    <col min="5388" max="5388" width="14.625" style="4" customWidth="1"/>
    <col min="5389" max="5389" width="10.875" style="4" customWidth="1"/>
    <col min="5390" max="5632" width="9" style="4"/>
    <col min="5633" max="5633" width="3.875" style="4" customWidth="1"/>
    <col min="5634" max="5634" width="7" style="4" customWidth="1"/>
    <col min="5635" max="5635" width="10" style="4" bestFit="1" customWidth="1"/>
    <col min="5636" max="5636" width="7" style="4" customWidth="1"/>
    <col min="5637" max="5637" width="8.625" style="4" bestFit="1" customWidth="1"/>
    <col min="5638" max="5639" width="11" style="4" customWidth="1"/>
    <col min="5640" max="5640" width="10.875" style="4" customWidth="1"/>
    <col min="5641" max="5643" width="11" style="4" customWidth="1"/>
    <col min="5644" max="5644" width="14.625" style="4" customWidth="1"/>
    <col min="5645" max="5645" width="10.875" style="4" customWidth="1"/>
    <col min="5646" max="5888" width="9" style="4"/>
    <col min="5889" max="5889" width="3.875" style="4" customWidth="1"/>
    <col min="5890" max="5890" width="7" style="4" customWidth="1"/>
    <col min="5891" max="5891" width="10" style="4" bestFit="1" customWidth="1"/>
    <col min="5892" max="5892" width="7" style="4" customWidth="1"/>
    <col min="5893" max="5893" width="8.625" style="4" bestFit="1" customWidth="1"/>
    <col min="5894" max="5895" width="11" style="4" customWidth="1"/>
    <col min="5896" max="5896" width="10.875" style="4" customWidth="1"/>
    <col min="5897" max="5899" width="11" style="4" customWidth="1"/>
    <col min="5900" max="5900" width="14.625" style="4" customWidth="1"/>
    <col min="5901" max="5901" width="10.875" style="4" customWidth="1"/>
    <col min="5902" max="6144" width="9" style="4"/>
    <col min="6145" max="6145" width="3.875" style="4" customWidth="1"/>
    <col min="6146" max="6146" width="7" style="4" customWidth="1"/>
    <col min="6147" max="6147" width="10" style="4" bestFit="1" customWidth="1"/>
    <col min="6148" max="6148" width="7" style="4" customWidth="1"/>
    <col min="6149" max="6149" width="8.625" style="4" bestFit="1" customWidth="1"/>
    <col min="6150" max="6151" width="11" style="4" customWidth="1"/>
    <col min="6152" max="6152" width="10.875" style="4" customWidth="1"/>
    <col min="6153" max="6155" width="11" style="4" customWidth="1"/>
    <col min="6156" max="6156" width="14.625" style="4" customWidth="1"/>
    <col min="6157" max="6157" width="10.875" style="4" customWidth="1"/>
    <col min="6158" max="6400" width="9" style="4"/>
    <col min="6401" max="6401" width="3.875" style="4" customWidth="1"/>
    <col min="6402" max="6402" width="7" style="4" customWidth="1"/>
    <col min="6403" max="6403" width="10" style="4" bestFit="1" customWidth="1"/>
    <col min="6404" max="6404" width="7" style="4" customWidth="1"/>
    <col min="6405" max="6405" width="8.625" style="4" bestFit="1" customWidth="1"/>
    <col min="6406" max="6407" width="11" style="4" customWidth="1"/>
    <col min="6408" max="6408" width="10.875" style="4" customWidth="1"/>
    <col min="6409" max="6411" width="11" style="4" customWidth="1"/>
    <col min="6412" max="6412" width="14.625" style="4" customWidth="1"/>
    <col min="6413" max="6413" width="10.875" style="4" customWidth="1"/>
    <col min="6414" max="6656" width="9" style="4"/>
    <col min="6657" max="6657" width="3.875" style="4" customWidth="1"/>
    <col min="6658" max="6658" width="7" style="4" customWidth="1"/>
    <col min="6659" max="6659" width="10" style="4" bestFit="1" customWidth="1"/>
    <col min="6660" max="6660" width="7" style="4" customWidth="1"/>
    <col min="6661" max="6661" width="8.625" style="4" bestFit="1" customWidth="1"/>
    <col min="6662" max="6663" width="11" style="4" customWidth="1"/>
    <col min="6664" max="6664" width="10.875" style="4" customWidth="1"/>
    <col min="6665" max="6667" width="11" style="4" customWidth="1"/>
    <col min="6668" max="6668" width="14.625" style="4" customWidth="1"/>
    <col min="6669" max="6669" width="10.875" style="4" customWidth="1"/>
    <col min="6670" max="6912" width="9" style="4"/>
    <col min="6913" max="6913" width="3.875" style="4" customWidth="1"/>
    <col min="6914" max="6914" width="7" style="4" customWidth="1"/>
    <col min="6915" max="6915" width="10" style="4" bestFit="1" customWidth="1"/>
    <col min="6916" max="6916" width="7" style="4" customWidth="1"/>
    <col min="6917" max="6917" width="8.625" style="4" bestFit="1" customWidth="1"/>
    <col min="6918" max="6919" width="11" style="4" customWidth="1"/>
    <col min="6920" max="6920" width="10.875" style="4" customWidth="1"/>
    <col min="6921" max="6923" width="11" style="4" customWidth="1"/>
    <col min="6924" max="6924" width="14.625" style="4" customWidth="1"/>
    <col min="6925" max="6925" width="10.875" style="4" customWidth="1"/>
    <col min="6926" max="7168" width="9" style="4"/>
    <col min="7169" max="7169" width="3.875" style="4" customWidth="1"/>
    <col min="7170" max="7170" width="7" style="4" customWidth="1"/>
    <col min="7171" max="7171" width="10" style="4" bestFit="1" customWidth="1"/>
    <col min="7172" max="7172" width="7" style="4" customWidth="1"/>
    <col min="7173" max="7173" width="8.625" style="4" bestFit="1" customWidth="1"/>
    <col min="7174" max="7175" width="11" style="4" customWidth="1"/>
    <col min="7176" max="7176" width="10.875" style="4" customWidth="1"/>
    <col min="7177" max="7179" width="11" style="4" customWidth="1"/>
    <col min="7180" max="7180" width="14.625" style="4" customWidth="1"/>
    <col min="7181" max="7181" width="10.875" style="4" customWidth="1"/>
    <col min="7182" max="7424" width="9" style="4"/>
    <col min="7425" max="7425" width="3.875" style="4" customWidth="1"/>
    <col min="7426" max="7426" width="7" style="4" customWidth="1"/>
    <col min="7427" max="7427" width="10" style="4" bestFit="1" customWidth="1"/>
    <col min="7428" max="7428" width="7" style="4" customWidth="1"/>
    <col min="7429" max="7429" width="8.625" style="4" bestFit="1" customWidth="1"/>
    <col min="7430" max="7431" width="11" style="4" customWidth="1"/>
    <col min="7432" max="7432" width="10.875" style="4" customWidth="1"/>
    <col min="7433" max="7435" width="11" style="4" customWidth="1"/>
    <col min="7436" max="7436" width="14.625" style="4" customWidth="1"/>
    <col min="7437" max="7437" width="10.875" style="4" customWidth="1"/>
    <col min="7438" max="7680" width="9" style="4"/>
    <col min="7681" max="7681" width="3.875" style="4" customWidth="1"/>
    <col min="7682" max="7682" width="7" style="4" customWidth="1"/>
    <col min="7683" max="7683" width="10" style="4" bestFit="1" customWidth="1"/>
    <col min="7684" max="7684" width="7" style="4" customWidth="1"/>
    <col min="7685" max="7685" width="8.625" style="4" bestFit="1" customWidth="1"/>
    <col min="7686" max="7687" width="11" style="4" customWidth="1"/>
    <col min="7688" max="7688" width="10.875" style="4" customWidth="1"/>
    <col min="7689" max="7691" width="11" style="4" customWidth="1"/>
    <col min="7692" max="7692" width="14.625" style="4" customWidth="1"/>
    <col min="7693" max="7693" width="10.875" style="4" customWidth="1"/>
    <col min="7694" max="7936" width="9" style="4"/>
    <col min="7937" max="7937" width="3.875" style="4" customWidth="1"/>
    <col min="7938" max="7938" width="7" style="4" customWidth="1"/>
    <col min="7939" max="7939" width="10" style="4" bestFit="1" customWidth="1"/>
    <col min="7940" max="7940" width="7" style="4" customWidth="1"/>
    <col min="7941" max="7941" width="8.625" style="4" bestFit="1" customWidth="1"/>
    <col min="7942" max="7943" width="11" style="4" customWidth="1"/>
    <col min="7944" max="7944" width="10.875" style="4" customWidth="1"/>
    <col min="7945" max="7947" width="11" style="4" customWidth="1"/>
    <col min="7948" max="7948" width="14.625" style="4" customWidth="1"/>
    <col min="7949" max="7949" width="10.875" style="4" customWidth="1"/>
    <col min="7950" max="8192" width="9" style="4"/>
    <col min="8193" max="8193" width="3.875" style="4" customWidth="1"/>
    <col min="8194" max="8194" width="7" style="4" customWidth="1"/>
    <col min="8195" max="8195" width="10" style="4" bestFit="1" customWidth="1"/>
    <col min="8196" max="8196" width="7" style="4" customWidth="1"/>
    <col min="8197" max="8197" width="8.625" style="4" bestFit="1" customWidth="1"/>
    <col min="8198" max="8199" width="11" style="4" customWidth="1"/>
    <col min="8200" max="8200" width="10.875" style="4" customWidth="1"/>
    <col min="8201" max="8203" width="11" style="4" customWidth="1"/>
    <col min="8204" max="8204" width="14.625" style="4" customWidth="1"/>
    <col min="8205" max="8205" width="10.875" style="4" customWidth="1"/>
    <col min="8206" max="8448" width="9" style="4"/>
    <col min="8449" max="8449" width="3.875" style="4" customWidth="1"/>
    <col min="8450" max="8450" width="7" style="4" customWidth="1"/>
    <col min="8451" max="8451" width="10" style="4" bestFit="1" customWidth="1"/>
    <col min="8452" max="8452" width="7" style="4" customWidth="1"/>
    <col min="8453" max="8453" width="8.625" style="4" bestFit="1" customWidth="1"/>
    <col min="8454" max="8455" width="11" style="4" customWidth="1"/>
    <col min="8456" max="8456" width="10.875" style="4" customWidth="1"/>
    <col min="8457" max="8459" width="11" style="4" customWidth="1"/>
    <col min="8460" max="8460" width="14.625" style="4" customWidth="1"/>
    <col min="8461" max="8461" width="10.875" style="4" customWidth="1"/>
    <col min="8462" max="8704" width="9" style="4"/>
    <col min="8705" max="8705" width="3.875" style="4" customWidth="1"/>
    <col min="8706" max="8706" width="7" style="4" customWidth="1"/>
    <col min="8707" max="8707" width="10" style="4" bestFit="1" customWidth="1"/>
    <col min="8708" max="8708" width="7" style="4" customWidth="1"/>
    <col min="8709" max="8709" width="8.625" style="4" bestFit="1" customWidth="1"/>
    <col min="8710" max="8711" width="11" style="4" customWidth="1"/>
    <col min="8712" max="8712" width="10.875" style="4" customWidth="1"/>
    <col min="8713" max="8715" width="11" style="4" customWidth="1"/>
    <col min="8716" max="8716" width="14.625" style="4" customWidth="1"/>
    <col min="8717" max="8717" width="10.875" style="4" customWidth="1"/>
    <col min="8718" max="8960" width="9" style="4"/>
    <col min="8961" max="8961" width="3.875" style="4" customWidth="1"/>
    <col min="8962" max="8962" width="7" style="4" customWidth="1"/>
    <col min="8963" max="8963" width="10" style="4" bestFit="1" customWidth="1"/>
    <col min="8964" max="8964" width="7" style="4" customWidth="1"/>
    <col min="8965" max="8965" width="8.625" style="4" bestFit="1" customWidth="1"/>
    <col min="8966" max="8967" width="11" style="4" customWidth="1"/>
    <col min="8968" max="8968" width="10.875" style="4" customWidth="1"/>
    <col min="8969" max="8971" width="11" style="4" customWidth="1"/>
    <col min="8972" max="8972" width="14.625" style="4" customWidth="1"/>
    <col min="8973" max="8973" width="10.875" style="4" customWidth="1"/>
    <col min="8974" max="9216" width="9" style="4"/>
    <col min="9217" max="9217" width="3.875" style="4" customWidth="1"/>
    <col min="9218" max="9218" width="7" style="4" customWidth="1"/>
    <col min="9219" max="9219" width="10" style="4" bestFit="1" customWidth="1"/>
    <col min="9220" max="9220" width="7" style="4" customWidth="1"/>
    <col min="9221" max="9221" width="8.625" style="4" bestFit="1" customWidth="1"/>
    <col min="9222" max="9223" width="11" style="4" customWidth="1"/>
    <col min="9224" max="9224" width="10.875" style="4" customWidth="1"/>
    <col min="9225" max="9227" width="11" style="4" customWidth="1"/>
    <col min="9228" max="9228" width="14.625" style="4" customWidth="1"/>
    <col min="9229" max="9229" width="10.875" style="4" customWidth="1"/>
    <col min="9230" max="9472" width="9" style="4"/>
    <col min="9473" max="9473" width="3.875" style="4" customWidth="1"/>
    <col min="9474" max="9474" width="7" style="4" customWidth="1"/>
    <col min="9475" max="9475" width="10" style="4" bestFit="1" customWidth="1"/>
    <col min="9476" max="9476" width="7" style="4" customWidth="1"/>
    <col min="9477" max="9477" width="8.625" style="4" bestFit="1" customWidth="1"/>
    <col min="9478" max="9479" width="11" style="4" customWidth="1"/>
    <col min="9480" max="9480" width="10.875" style="4" customWidth="1"/>
    <col min="9481" max="9483" width="11" style="4" customWidth="1"/>
    <col min="9484" max="9484" width="14.625" style="4" customWidth="1"/>
    <col min="9485" max="9485" width="10.875" style="4" customWidth="1"/>
    <col min="9486" max="9728" width="9" style="4"/>
    <col min="9729" max="9729" width="3.875" style="4" customWidth="1"/>
    <col min="9730" max="9730" width="7" style="4" customWidth="1"/>
    <col min="9731" max="9731" width="10" style="4" bestFit="1" customWidth="1"/>
    <col min="9732" max="9732" width="7" style="4" customWidth="1"/>
    <col min="9733" max="9733" width="8.625" style="4" bestFit="1" customWidth="1"/>
    <col min="9734" max="9735" width="11" style="4" customWidth="1"/>
    <col min="9736" max="9736" width="10.875" style="4" customWidth="1"/>
    <col min="9737" max="9739" width="11" style="4" customWidth="1"/>
    <col min="9740" max="9740" width="14.625" style="4" customWidth="1"/>
    <col min="9741" max="9741" width="10.875" style="4" customWidth="1"/>
    <col min="9742" max="9984" width="9" style="4"/>
    <col min="9985" max="9985" width="3.875" style="4" customWidth="1"/>
    <col min="9986" max="9986" width="7" style="4" customWidth="1"/>
    <col min="9987" max="9987" width="10" style="4" bestFit="1" customWidth="1"/>
    <col min="9988" max="9988" width="7" style="4" customWidth="1"/>
    <col min="9989" max="9989" width="8.625" style="4" bestFit="1" customWidth="1"/>
    <col min="9990" max="9991" width="11" style="4" customWidth="1"/>
    <col min="9992" max="9992" width="10.875" style="4" customWidth="1"/>
    <col min="9993" max="9995" width="11" style="4" customWidth="1"/>
    <col min="9996" max="9996" width="14.625" style="4" customWidth="1"/>
    <col min="9997" max="9997" width="10.875" style="4" customWidth="1"/>
    <col min="9998" max="10240" width="9" style="4"/>
    <col min="10241" max="10241" width="3.875" style="4" customWidth="1"/>
    <col min="10242" max="10242" width="7" style="4" customWidth="1"/>
    <col min="10243" max="10243" width="10" style="4" bestFit="1" customWidth="1"/>
    <col min="10244" max="10244" width="7" style="4" customWidth="1"/>
    <col min="10245" max="10245" width="8.625" style="4" bestFit="1" customWidth="1"/>
    <col min="10246" max="10247" width="11" style="4" customWidth="1"/>
    <col min="10248" max="10248" width="10.875" style="4" customWidth="1"/>
    <col min="10249" max="10251" width="11" style="4" customWidth="1"/>
    <col min="10252" max="10252" width="14.625" style="4" customWidth="1"/>
    <col min="10253" max="10253" width="10.875" style="4" customWidth="1"/>
    <col min="10254" max="10496" width="9" style="4"/>
    <col min="10497" max="10497" width="3.875" style="4" customWidth="1"/>
    <col min="10498" max="10498" width="7" style="4" customWidth="1"/>
    <col min="10499" max="10499" width="10" style="4" bestFit="1" customWidth="1"/>
    <col min="10500" max="10500" width="7" style="4" customWidth="1"/>
    <col min="10501" max="10501" width="8.625" style="4" bestFit="1" customWidth="1"/>
    <col min="10502" max="10503" width="11" style="4" customWidth="1"/>
    <col min="10504" max="10504" width="10.875" style="4" customWidth="1"/>
    <col min="10505" max="10507" width="11" style="4" customWidth="1"/>
    <col min="10508" max="10508" width="14.625" style="4" customWidth="1"/>
    <col min="10509" max="10509" width="10.875" style="4" customWidth="1"/>
    <col min="10510" max="10752" width="9" style="4"/>
    <col min="10753" max="10753" width="3.875" style="4" customWidth="1"/>
    <col min="10754" max="10754" width="7" style="4" customWidth="1"/>
    <col min="10755" max="10755" width="10" style="4" bestFit="1" customWidth="1"/>
    <col min="10756" max="10756" width="7" style="4" customWidth="1"/>
    <col min="10757" max="10757" width="8.625" style="4" bestFit="1" customWidth="1"/>
    <col min="10758" max="10759" width="11" style="4" customWidth="1"/>
    <col min="10760" max="10760" width="10.875" style="4" customWidth="1"/>
    <col min="10761" max="10763" width="11" style="4" customWidth="1"/>
    <col min="10764" max="10764" width="14.625" style="4" customWidth="1"/>
    <col min="10765" max="10765" width="10.875" style="4" customWidth="1"/>
    <col min="10766" max="11008" width="9" style="4"/>
    <col min="11009" max="11009" width="3.875" style="4" customWidth="1"/>
    <col min="11010" max="11010" width="7" style="4" customWidth="1"/>
    <col min="11011" max="11011" width="10" style="4" bestFit="1" customWidth="1"/>
    <col min="11012" max="11012" width="7" style="4" customWidth="1"/>
    <col min="11013" max="11013" width="8.625" style="4" bestFit="1" customWidth="1"/>
    <col min="11014" max="11015" width="11" style="4" customWidth="1"/>
    <col min="11016" max="11016" width="10.875" style="4" customWidth="1"/>
    <col min="11017" max="11019" width="11" style="4" customWidth="1"/>
    <col min="11020" max="11020" width="14.625" style="4" customWidth="1"/>
    <col min="11021" max="11021" width="10.875" style="4" customWidth="1"/>
    <col min="11022" max="11264" width="9" style="4"/>
    <col min="11265" max="11265" width="3.875" style="4" customWidth="1"/>
    <col min="11266" max="11266" width="7" style="4" customWidth="1"/>
    <col min="11267" max="11267" width="10" style="4" bestFit="1" customWidth="1"/>
    <col min="11268" max="11268" width="7" style="4" customWidth="1"/>
    <col min="11269" max="11269" width="8.625" style="4" bestFit="1" customWidth="1"/>
    <col min="11270" max="11271" width="11" style="4" customWidth="1"/>
    <col min="11272" max="11272" width="10.875" style="4" customWidth="1"/>
    <col min="11273" max="11275" width="11" style="4" customWidth="1"/>
    <col min="11276" max="11276" width="14.625" style="4" customWidth="1"/>
    <col min="11277" max="11277" width="10.875" style="4" customWidth="1"/>
    <col min="11278" max="11520" width="9" style="4"/>
    <col min="11521" max="11521" width="3.875" style="4" customWidth="1"/>
    <col min="11522" max="11522" width="7" style="4" customWidth="1"/>
    <col min="11523" max="11523" width="10" style="4" bestFit="1" customWidth="1"/>
    <col min="11524" max="11524" width="7" style="4" customWidth="1"/>
    <col min="11525" max="11525" width="8.625" style="4" bestFit="1" customWidth="1"/>
    <col min="11526" max="11527" width="11" style="4" customWidth="1"/>
    <col min="11528" max="11528" width="10.875" style="4" customWidth="1"/>
    <col min="11529" max="11531" width="11" style="4" customWidth="1"/>
    <col min="11532" max="11532" width="14.625" style="4" customWidth="1"/>
    <col min="11533" max="11533" width="10.875" style="4" customWidth="1"/>
    <col min="11534" max="11776" width="9" style="4"/>
    <col min="11777" max="11777" width="3.875" style="4" customWidth="1"/>
    <col min="11778" max="11778" width="7" style="4" customWidth="1"/>
    <col min="11779" max="11779" width="10" style="4" bestFit="1" customWidth="1"/>
    <col min="11780" max="11780" width="7" style="4" customWidth="1"/>
    <col min="11781" max="11781" width="8.625" style="4" bestFit="1" customWidth="1"/>
    <col min="11782" max="11783" width="11" style="4" customWidth="1"/>
    <col min="11784" max="11784" width="10.875" style="4" customWidth="1"/>
    <col min="11785" max="11787" width="11" style="4" customWidth="1"/>
    <col min="11788" max="11788" width="14.625" style="4" customWidth="1"/>
    <col min="11789" max="11789" width="10.875" style="4" customWidth="1"/>
    <col min="11790" max="12032" width="9" style="4"/>
    <col min="12033" max="12033" width="3.875" style="4" customWidth="1"/>
    <col min="12034" max="12034" width="7" style="4" customWidth="1"/>
    <col min="12035" max="12035" width="10" style="4" bestFit="1" customWidth="1"/>
    <col min="12036" max="12036" width="7" style="4" customWidth="1"/>
    <col min="12037" max="12037" width="8.625" style="4" bestFit="1" customWidth="1"/>
    <col min="12038" max="12039" width="11" style="4" customWidth="1"/>
    <col min="12040" max="12040" width="10.875" style="4" customWidth="1"/>
    <col min="12041" max="12043" width="11" style="4" customWidth="1"/>
    <col min="12044" max="12044" width="14.625" style="4" customWidth="1"/>
    <col min="12045" max="12045" width="10.875" style="4" customWidth="1"/>
    <col min="12046" max="12288" width="9" style="4"/>
    <col min="12289" max="12289" width="3.875" style="4" customWidth="1"/>
    <col min="12290" max="12290" width="7" style="4" customWidth="1"/>
    <col min="12291" max="12291" width="10" style="4" bestFit="1" customWidth="1"/>
    <col min="12292" max="12292" width="7" style="4" customWidth="1"/>
    <col min="12293" max="12293" width="8.625" style="4" bestFit="1" customWidth="1"/>
    <col min="12294" max="12295" width="11" style="4" customWidth="1"/>
    <col min="12296" max="12296" width="10.875" style="4" customWidth="1"/>
    <col min="12297" max="12299" width="11" style="4" customWidth="1"/>
    <col min="12300" max="12300" width="14.625" style="4" customWidth="1"/>
    <col min="12301" max="12301" width="10.875" style="4" customWidth="1"/>
    <col min="12302" max="12544" width="9" style="4"/>
    <col min="12545" max="12545" width="3.875" style="4" customWidth="1"/>
    <col min="12546" max="12546" width="7" style="4" customWidth="1"/>
    <col min="12547" max="12547" width="10" style="4" bestFit="1" customWidth="1"/>
    <col min="12548" max="12548" width="7" style="4" customWidth="1"/>
    <col min="12549" max="12549" width="8.625" style="4" bestFit="1" customWidth="1"/>
    <col min="12550" max="12551" width="11" style="4" customWidth="1"/>
    <col min="12552" max="12552" width="10.875" style="4" customWidth="1"/>
    <col min="12553" max="12555" width="11" style="4" customWidth="1"/>
    <col min="12556" max="12556" width="14.625" style="4" customWidth="1"/>
    <col min="12557" max="12557" width="10.875" style="4" customWidth="1"/>
    <col min="12558" max="12800" width="9" style="4"/>
    <col min="12801" max="12801" width="3.875" style="4" customWidth="1"/>
    <col min="12802" max="12802" width="7" style="4" customWidth="1"/>
    <col min="12803" max="12803" width="10" style="4" bestFit="1" customWidth="1"/>
    <col min="12804" max="12804" width="7" style="4" customWidth="1"/>
    <col min="12805" max="12805" width="8.625" style="4" bestFit="1" customWidth="1"/>
    <col min="12806" max="12807" width="11" style="4" customWidth="1"/>
    <col min="12808" max="12808" width="10.875" style="4" customWidth="1"/>
    <col min="12809" max="12811" width="11" style="4" customWidth="1"/>
    <col min="12812" max="12812" width="14.625" style="4" customWidth="1"/>
    <col min="12813" max="12813" width="10.875" style="4" customWidth="1"/>
    <col min="12814" max="13056" width="9" style="4"/>
    <col min="13057" max="13057" width="3.875" style="4" customWidth="1"/>
    <col min="13058" max="13058" width="7" style="4" customWidth="1"/>
    <col min="13059" max="13059" width="10" style="4" bestFit="1" customWidth="1"/>
    <col min="13060" max="13060" width="7" style="4" customWidth="1"/>
    <col min="13061" max="13061" width="8.625" style="4" bestFit="1" customWidth="1"/>
    <col min="13062" max="13063" width="11" style="4" customWidth="1"/>
    <col min="13064" max="13064" width="10.875" style="4" customWidth="1"/>
    <col min="13065" max="13067" width="11" style="4" customWidth="1"/>
    <col min="13068" max="13068" width="14.625" style="4" customWidth="1"/>
    <col min="13069" max="13069" width="10.875" style="4" customWidth="1"/>
    <col min="13070" max="13312" width="9" style="4"/>
    <col min="13313" max="13313" width="3.875" style="4" customWidth="1"/>
    <col min="13314" max="13314" width="7" style="4" customWidth="1"/>
    <col min="13315" max="13315" width="10" style="4" bestFit="1" customWidth="1"/>
    <col min="13316" max="13316" width="7" style="4" customWidth="1"/>
    <col min="13317" max="13317" width="8.625" style="4" bestFit="1" customWidth="1"/>
    <col min="13318" max="13319" width="11" style="4" customWidth="1"/>
    <col min="13320" max="13320" width="10.875" style="4" customWidth="1"/>
    <col min="13321" max="13323" width="11" style="4" customWidth="1"/>
    <col min="13324" max="13324" width="14.625" style="4" customWidth="1"/>
    <col min="13325" max="13325" width="10.875" style="4" customWidth="1"/>
    <col min="13326" max="13568" width="9" style="4"/>
    <col min="13569" max="13569" width="3.875" style="4" customWidth="1"/>
    <col min="13570" max="13570" width="7" style="4" customWidth="1"/>
    <col min="13571" max="13571" width="10" style="4" bestFit="1" customWidth="1"/>
    <col min="13572" max="13572" width="7" style="4" customWidth="1"/>
    <col min="13573" max="13573" width="8.625" style="4" bestFit="1" customWidth="1"/>
    <col min="13574" max="13575" width="11" style="4" customWidth="1"/>
    <col min="13576" max="13576" width="10.875" style="4" customWidth="1"/>
    <col min="13577" max="13579" width="11" style="4" customWidth="1"/>
    <col min="13580" max="13580" width="14.625" style="4" customWidth="1"/>
    <col min="13581" max="13581" width="10.875" style="4" customWidth="1"/>
    <col min="13582" max="13824" width="9" style="4"/>
    <col min="13825" max="13825" width="3.875" style="4" customWidth="1"/>
    <col min="13826" max="13826" width="7" style="4" customWidth="1"/>
    <col min="13827" max="13827" width="10" style="4" bestFit="1" customWidth="1"/>
    <col min="13828" max="13828" width="7" style="4" customWidth="1"/>
    <col min="13829" max="13829" width="8.625" style="4" bestFit="1" customWidth="1"/>
    <col min="13830" max="13831" width="11" style="4" customWidth="1"/>
    <col min="13832" max="13832" width="10.875" style="4" customWidth="1"/>
    <col min="13833" max="13835" width="11" style="4" customWidth="1"/>
    <col min="13836" max="13836" width="14.625" style="4" customWidth="1"/>
    <col min="13837" max="13837" width="10.875" style="4" customWidth="1"/>
    <col min="13838" max="14080" width="9" style="4"/>
    <col min="14081" max="14081" width="3.875" style="4" customWidth="1"/>
    <col min="14082" max="14082" width="7" style="4" customWidth="1"/>
    <col min="14083" max="14083" width="10" style="4" bestFit="1" customWidth="1"/>
    <col min="14084" max="14084" width="7" style="4" customWidth="1"/>
    <col min="14085" max="14085" width="8.625" style="4" bestFit="1" customWidth="1"/>
    <col min="14086" max="14087" width="11" style="4" customWidth="1"/>
    <col min="14088" max="14088" width="10.875" style="4" customWidth="1"/>
    <col min="14089" max="14091" width="11" style="4" customWidth="1"/>
    <col min="14092" max="14092" width="14.625" style="4" customWidth="1"/>
    <col min="14093" max="14093" width="10.875" style="4" customWidth="1"/>
    <col min="14094" max="14336" width="9" style="4"/>
    <col min="14337" max="14337" width="3.875" style="4" customWidth="1"/>
    <col min="14338" max="14338" width="7" style="4" customWidth="1"/>
    <col min="14339" max="14339" width="10" style="4" bestFit="1" customWidth="1"/>
    <col min="14340" max="14340" width="7" style="4" customWidth="1"/>
    <col min="14341" max="14341" width="8.625" style="4" bestFit="1" customWidth="1"/>
    <col min="14342" max="14343" width="11" style="4" customWidth="1"/>
    <col min="14344" max="14344" width="10.875" style="4" customWidth="1"/>
    <col min="14345" max="14347" width="11" style="4" customWidth="1"/>
    <col min="14348" max="14348" width="14.625" style="4" customWidth="1"/>
    <col min="14349" max="14349" width="10.875" style="4" customWidth="1"/>
    <col min="14350" max="14592" width="9" style="4"/>
    <col min="14593" max="14593" width="3.875" style="4" customWidth="1"/>
    <col min="14594" max="14594" width="7" style="4" customWidth="1"/>
    <col min="14595" max="14595" width="10" style="4" bestFit="1" customWidth="1"/>
    <col min="14596" max="14596" width="7" style="4" customWidth="1"/>
    <col min="14597" max="14597" width="8.625" style="4" bestFit="1" customWidth="1"/>
    <col min="14598" max="14599" width="11" style="4" customWidth="1"/>
    <col min="14600" max="14600" width="10.875" style="4" customWidth="1"/>
    <col min="14601" max="14603" width="11" style="4" customWidth="1"/>
    <col min="14604" max="14604" width="14.625" style="4" customWidth="1"/>
    <col min="14605" max="14605" width="10.875" style="4" customWidth="1"/>
    <col min="14606" max="14848" width="9" style="4"/>
    <col min="14849" max="14849" width="3.875" style="4" customWidth="1"/>
    <col min="14850" max="14850" width="7" style="4" customWidth="1"/>
    <col min="14851" max="14851" width="10" style="4" bestFit="1" customWidth="1"/>
    <col min="14852" max="14852" width="7" style="4" customWidth="1"/>
    <col min="14853" max="14853" width="8.625" style="4" bestFit="1" customWidth="1"/>
    <col min="14854" max="14855" width="11" style="4" customWidth="1"/>
    <col min="14856" max="14856" width="10.875" style="4" customWidth="1"/>
    <col min="14857" max="14859" width="11" style="4" customWidth="1"/>
    <col min="14860" max="14860" width="14.625" style="4" customWidth="1"/>
    <col min="14861" max="14861" width="10.875" style="4" customWidth="1"/>
    <col min="14862" max="15104" width="9" style="4"/>
    <col min="15105" max="15105" width="3.875" style="4" customWidth="1"/>
    <col min="15106" max="15106" width="7" style="4" customWidth="1"/>
    <col min="15107" max="15107" width="10" style="4" bestFit="1" customWidth="1"/>
    <col min="15108" max="15108" width="7" style="4" customWidth="1"/>
    <col min="15109" max="15109" width="8.625" style="4" bestFit="1" customWidth="1"/>
    <col min="15110" max="15111" width="11" style="4" customWidth="1"/>
    <col min="15112" max="15112" width="10.875" style="4" customWidth="1"/>
    <col min="15113" max="15115" width="11" style="4" customWidth="1"/>
    <col min="15116" max="15116" width="14.625" style="4" customWidth="1"/>
    <col min="15117" max="15117" width="10.875" style="4" customWidth="1"/>
    <col min="15118" max="15360" width="9" style="4"/>
    <col min="15361" max="15361" width="3.875" style="4" customWidth="1"/>
    <col min="15362" max="15362" width="7" style="4" customWidth="1"/>
    <col min="15363" max="15363" width="10" style="4" bestFit="1" customWidth="1"/>
    <col min="15364" max="15364" width="7" style="4" customWidth="1"/>
    <col min="15365" max="15365" width="8.625" style="4" bestFit="1" customWidth="1"/>
    <col min="15366" max="15367" width="11" style="4" customWidth="1"/>
    <col min="15368" max="15368" width="10.875" style="4" customWidth="1"/>
    <col min="15369" max="15371" width="11" style="4" customWidth="1"/>
    <col min="15372" max="15372" width="14.625" style="4" customWidth="1"/>
    <col min="15373" max="15373" width="10.875" style="4" customWidth="1"/>
    <col min="15374" max="15616" width="9" style="4"/>
    <col min="15617" max="15617" width="3.875" style="4" customWidth="1"/>
    <col min="15618" max="15618" width="7" style="4" customWidth="1"/>
    <col min="15619" max="15619" width="10" style="4" bestFit="1" customWidth="1"/>
    <col min="15620" max="15620" width="7" style="4" customWidth="1"/>
    <col min="15621" max="15621" width="8.625" style="4" bestFit="1" customWidth="1"/>
    <col min="15622" max="15623" width="11" style="4" customWidth="1"/>
    <col min="15624" max="15624" width="10.875" style="4" customWidth="1"/>
    <col min="15625" max="15627" width="11" style="4" customWidth="1"/>
    <col min="15628" max="15628" width="14.625" style="4" customWidth="1"/>
    <col min="15629" max="15629" width="10.875" style="4" customWidth="1"/>
    <col min="15630" max="15872" width="9" style="4"/>
    <col min="15873" max="15873" width="3.875" style="4" customWidth="1"/>
    <col min="15874" max="15874" width="7" style="4" customWidth="1"/>
    <col min="15875" max="15875" width="10" style="4" bestFit="1" customWidth="1"/>
    <col min="15876" max="15876" width="7" style="4" customWidth="1"/>
    <col min="15877" max="15877" width="8.625" style="4" bestFit="1" customWidth="1"/>
    <col min="15878" max="15879" width="11" style="4" customWidth="1"/>
    <col min="15880" max="15880" width="10.875" style="4" customWidth="1"/>
    <col min="15881" max="15883" width="11" style="4" customWidth="1"/>
    <col min="15884" max="15884" width="14.625" style="4" customWidth="1"/>
    <col min="15885" max="15885" width="10.875" style="4" customWidth="1"/>
    <col min="15886" max="16128" width="9" style="4"/>
    <col min="16129" max="16129" width="3.875" style="4" customWidth="1"/>
    <col min="16130" max="16130" width="7" style="4" customWidth="1"/>
    <col min="16131" max="16131" width="10" style="4" bestFit="1" customWidth="1"/>
    <col min="16132" max="16132" width="7" style="4" customWidth="1"/>
    <col min="16133" max="16133" width="8.625" style="4" bestFit="1" customWidth="1"/>
    <col min="16134" max="16135" width="11" style="4" customWidth="1"/>
    <col min="16136" max="16136" width="10.875" style="4" customWidth="1"/>
    <col min="16137" max="16139" width="11" style="4" customWidth="1"/>
    <col min="16140" max="16140" width="14.625" style="4" customWidth="1"/>
    <col min="16141" max="16141" width="10.875" style="4" customWidth="1"/>
    <col min="16142" max="16384" width="9" style="4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1" customFormat="1">
      <c r="B2" s="150" t="s">
        <v>140</v>
      </c>
      <c r="C2" s="150"/>
      <c r="D2" s="150"/>
      <c r="E2" s="150"/>
      <c r="F2" s="2"/>
      <c r="G2" s="2"/>
      <c r="H2" s="2"/>
      <c r="I2" s="2"/>
      <c r="J2" s="5"/>
      <c r="K2" s="2"/>
      <c r="L2" s="162" t="s">
        <v>146</v>
      </c>
      <c r="M2" s="162"/>
    </row>
    <row r="3" spans="1:20" s="1" customFormat="1">
      <c r="B3" s="151" t="s">
        <v>1</v>
      </c>
      <c r="C3" s="152"/>
      <c r="D3" s="152"/>
      <c r="E3" s="153"/>
      <c r="F3" s="163" t="s">
        <v>2</v>
      </c>
      <c r="G3" s="163" t="s">
        <v>156</v>
      </c>
      <c r="H3" s="163" t="s">
        <v>3</v>
      </c>
      <c r="I3" s="163" t="s">
        <v>4</v>
      </c>
      <c r="J3" s="7" t="s">
        <v>5</v>
      </c>
      <c r="K3" s="6" t="s">
        <v>6</v>
      </c>
      <c r="L3" s="6" t="s">
        <v>7</v>
      </c>
      <c r="M3" s="163" t="s">
        <v>8</v>
      </c>
    </row>
    <row r="4" spans="1:20" s="1" customFormat="1">
      <c r="B4" s="154"/>
      <c r="C4" s="155"/>
      <c r="D4" s="155"/>
      <c r="E4" s="156"/>
      <c r="F4" s="164"/>
      <c r="G4" s="164"/>
      <c r="H4" s="164"/>
      <c r="I4" s="164"/>
      <c r="J4" s="9" t="s">
        <v>163</v>
      </c>
      <c r="K4" s="8" t="s">
        <v>149</v>
      </c>
      <c r="L4" s="10" t="s">
        <v>150</v>
      </c>
      <c r="M4" s="164"/>
    </row>
    <row r="5" spans="1:20" s="1" customFormat="1">
      <c r="B5" s="11"/>
      <c r="C5" s="12"/>
      <c r="D5" s="12"/>
      <c r="E5" s="13"/>
      <c r="F5" s="14"/>
      <c r="G5" s="14"/>
      <c r="H5" s="14"/>
      <c r="I5" s="14"/>
      <c r="J5" s="14"/>
      <c r="K5" s="14"/>
      <c r="L5" s="14"/>
      <c r="M5" s="15"/>
    </row>
    <row r="6" spans="1:20" s="1" customFormat="1" ht="13.5" customHeight="1">
      <c r="B6" s="157" t="s">
        <v>9</v>
      </c>
      <c r="C6" s="158"/>
      <c r="D6" s="158"/>
      <c r="E6" s="159"/>
      <c r="F6" s="16">
        <v>59972</v>
      </c>
      <c r="G6" s="16">
        <v>205924042</v>
      </c>
      <c r="H6" s="16">
        <v>70725146</v>
      </c>
      <c r="I6" s="16">
        <v>142074525</v>
      </c>
      <c r="J6" s="16">
        <v>8317087</v>
      </c>
      <c r="K6" s="16">
        <v>363478</v>
      </c>
      <c r="L6" s="16">
        <v>7953609</v>
      </c>
      <c r="M6" s="17">
        <v>6</v>
      </c>
    </row>
    <row r="7" spans="1:20" s="1" customFormat="1">
      <c r="B7" s="18"/>
      <c r="C7" s="5"/>
      <c r="D7" s="5"/>
      <c r="E7" s="19"/>
      <c r="F7" s="5"/>
      <c r="G7" s="5"/>
      <c r="H7" s="5"/>
      <c r="I7" s="5"/>
      <c r="J7" s="5"/>
      <c r="K7" s="5"/>
      <c r="L7" s="16"/>
      <c r="M7" s="20"/>
    </row>
    <row r="8" spans="1:20" s="1" customFormat="1">
      <c r="B8" s="21">
        <v>10</v>
      </c>
      <c r="C8" s="5" t="s">
        <v>10</v>
      </c>
      <c r="D8" s="5"/>
      <c r="E8" s="19"/>
      <c r="F8" s="22">
        <v>2199</v>
      </c>
      <c r="G8" s="22">
        <v>1353196</v>
      </c>
      <c r="H8" s="22">
        <v>1321760</v>
      </c>
      <c r="I8" s="22">
        <v>1717961</v>
      </c>
      <c r="J8" s="22">
        <v>53705</v>
      </c>
      <c r="K8" s="22">
        <v>3651</v>
      </c>
      <c r="L8" s="16">
        <v>50054</v>
      </c>
      <c r="M8" s="20">
        <v>5.9</v>
      </c>
    </row>
    <row r="9" spans="1:20" s="1" customFormat="1">
      <c r="B9" s="21">
        <v>10</v>
      </c>
      <c r="C9" s="5" t="s">
        <v>11</v>
      </c>
      <c r="D9" s="23">
        <v>100</v>
      </c>
      <c r="E9" s="19" t="s">
        <v>10</v>
      </c>
      <c r="F9" s="22">
        <v>17759</v>
      </c>
      <c r="G9" s="22">
        <v>24193000</v>
      </c>
      <c r="H9" s="22">
        <v>14235014</v>
      </c>
      <c r="I9" s="22">
        <v>10966243</v>
      </c>
      <c r="J9" s="22">
        <v>626696</v>
      </c>
      <c r="K9" s="22">
        <v>50932</v>
      </c>
      <c r="L9" s="16">
        <v>575764</v>
      </c>
      <c r="M9" s="20">
        <v>6</v>
      </c>
    </row>
    <row r="10" spans="1:20" s="1" customFormat="1">
      <c r="B10" s="21">
        <v>100</v>
      </c>
      <c r="C10" s="5" t="s">
        <v>11</v>
      </c>
      <c r="D10" s="23">
        <v>200</v>
      </c>
      <c r="E10" s="19" t="s">
        <v>10</v>
      </c>
      <c r="F10" s="22">
        <v>15760</v>
      </c>
      <c r="G10" s="22">
        <v>39027156</v>
      </c>
      <c r="H10" s="22">
        <v>16088562</v>
      </c>
      <c r="I10" s="22">
        <v>24021418</v>
      </c>
      <c r="J10" s="22">
        <v>1407957</v>
      </c>
      <c r="K10" s="22">
        <v>91706</v>
      </c>
      <c r="L10" s="16">
        <v>1316251</v>
      </c>
      <c r="M10" s="20">
        <v>6</v>
      </c>
    </row>
    <row r="11" spans="1:20" s="1" customFormat="1">
      <c r="B11" s="21">
        <v>200</v>
      </c>
      <c r="C11" s="5" t="s">
        <v>11</v>
      </c>
      <c r="D11" s="23">
        <v>300</v>
      </c>
      <c r="E11" s="19" t="s">
        <v>10</v>
      </c>
      <c r="F11" s="22">
        <v>10171</v>
      </c>
      <c r="G11" s="22">
        <v>38323499</v>
      </c>
      <c r="H11" s="22">
        <v>13286491</v>
      </c>
      <c r="I11" s="22">
        <v>25631871</v>
      </c>
      <c r="J11" s="22">
        <v>1519661</v>
      </c>
      <c r="K11" s="22">
        <v>83698</v>
      </c>
      <c r="L11" s="16">
        <v>1435963</v>
      </c>
      <c r="M11" s="20">
        <v>6</v>
      </c>
    </row>
    <row r="12" spans="1:20" s="1" customFormat="1">
      <c r="B12" s="21">
        <v>300</v>
      </c>
      <c r="C12" s="5" t="s">
        <v>11</v>
      </c>
      <c r="D12" s="23">
        <v>400</v>
      </c>
      <c r="E12" s="19" t="s">
        <v>10</v>
      </c>
      <c r="F12" s="22">
        <v>5797</v>
      </c>
      <c r="G12" s="22">
        <v>29343930</v>
      </c>
      <c r="H12" s="22">
        <v>9315504</v>
      </c>
      <c r="I12" s="22">
        <v>20838655</v>
      </c>
      <c r="J12" s="22">
        <v>1225828</v>
      </c>
      <c r="K12" s="22">
        <v>36484</v>
      </c>
      <c r="L12" s="16">
        <v>1189344</v>
      </c>
      <c r="M12" s="20">
        <v>6</v>
      </c>
    </row>
    <row r="13" spans="1:20" s="1" customFormat="1">
      <c r="B13" s="21">
        <v>400</v>
      </c>
      <c r="C13" s="5" t="s">
        <v>11</v>
      </c>
      <c r="D13" s="23">
        <v>550</v>
      </c>
      <c r="E13" s="19" t="s">
        <v>10</v>
      </c>
      <c r="F13" s="22">
        <v>4547</v>
      </c>
      <c r="G13" s="22">
        <v>29446214</v>
      </c>
      <c r="H13" s="22">
        <v>8431331</v>
      </c>
      <c r="I13" s="22">
        <v>21376357</v>
      </c>
      <c r="J13" s="22">
        <v>1271687</v>
      </c>
      <c r="K13" s="22">
        <v>25816</v>
      </c>
      <c r="L13" s="16">
        <v>1245871</v>
      </c>
      <c r="M13" s="20">
        <v>6</v>
      </c>
    </row>
    <row r="14" spans="1:20" s="1" customFormat="1">
      <c r="B14" s="21">
        <v>550</v>
      </c>
      <c r="C14" s="5" t="s">
        <v>11</v>
      </c>
      <c r="D14" s="23">
        <v>700</v>
      </c>
      <c r="E14" s="19" t="s">
        <v>10</v>
      </c>
      <c r="F14" s="22">
        <v>1592</v>
      </c>
      <c r="G14" s="22">
        <v>12964766</v>
      </c>
      <c r="H14" s="22">
        <v>3227812</v>
      </c>
      <c r="I14" s="22">
        <v>9887928</v>
      </c>
      <c r="J14" s="22">
        <v>588698</v>
      </c>
      <c r="K14" s="22">
        <v>13724</v>
      </c>
      <c r="L14" s="16">
        <v>574974</v>
      </c>
      <c r="M14" s="20">
        <v>6</v>
      </c>
    </row>
    <row r="15" spans="1:20" s="1" customFormat="1">
      <c r="B15" s="21">
        <v>700</v>
      </c>
      <c r="C15" s="5" t="s">
        <v>11</v>
      </c>
      <c r="D15" s="23">
        <v>1000</v>
      </c>
      <c r="E15" s="19" t="s">
        <v>10</v>
      </c>
      <c r="F15" s="22">
        <v>1203</v>
      </c>
      <c r="G15" s="22">
        <v>12462536</v>
      </c>
      <c r="H15" s="22">
        <v>2618706</v>
      </c>
      <c r="I15" s="22">
        <v>10019001</v>
      </c>
      <c r="J15" s="22">
        <v>595821</v>
      </c>
      <c r="K15" s="22">
        <v>17978</v>
      </c>
      <c r="L15" s="16">
        <v>577843</v>
      </c>
      <c r="M15" s="20">
        <v>6</v>
      </c>
    </row>
    <row r="16" spans="1:20" s="1" customFormat="1">
      <c r="B16" s="21">
        <v>1000</v>
      </c>
      <c r="C16" s="5" t="s">
        <v>11</v>
      </c>
      <c r="D16" s="23"/>
      <c r="E16" s="19"/>
      <c r="F16" s="22">
        <v>944</v>
      </c>
      <c r="G16" s="22">
        <v>18809745</v>
      </c>
      <c r="H16" s="22">
        <v>2199966</v>
      </c>
      <c r="I16" s="22">
        <v>17615091</v>
      </c>
      <c r="J16" s="22">
        <v>1027034</v>
      </c>
      <c r="K16" s="22">
        <v>39489</v>
      </c>
      <c r="L16" s="16">
        <v>987545</v>
      </c>
      <c r="M16" s="20">
        <v>6</v>
      </c>
    </row>
    <row r="17" spans="1:20" s="1" customFormat="1">
      <c r="B17" s="24"/>
      <c r="C17" s="25"/>
      <c r="D17" s="25"/>
      <c r="E17" s="26"/>
      <c r="F17" s="27"/>
      <c r="G17" s="27"/>
      <c r="H17" s="27"/>
      <c r="I17" s="27"/>
      <c r="J17" s="27"/>
      <c r="K17" s="27"/>
      <c r="L17" s="27"/>
      <c r="M17" s="28"/>
    </row>
    <row r="18" spans="1:20" s="1" customFormat="1">
      <c r="B18" s="2" t="s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20" s="1" customFormat="1">
      <c r="B19" s="161" t="s">
        <v>133</v>
      </c>
      <c r="C19" s="161"/>
      <c r="D19" s="161"/>
      <c r="E19" s="161"/>
      <c r="F19" s="161"/>
      <c r="G19" s="2"/>
      <c r="H19" s="2"/>
      <c r="I19" s="2"/>
      <c r="J19" s="2"/>
      <c r="K19" s="2"/>
      <c r="L19" s="2"/>
      <c r="M19" s="2"/>
    </row>
    <row r="20" spans="1:20">
      <c r="A20" s="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1"/>
      <c r="O20" s="1"/>
      <c r="P20" s="1"/>
      <c r="Q20" s="1"/>
      <c r="R20" s="1"/>
      <c r="S20" s="1"/>
      <c r="T20" s="1"/>
    </row>
    <row r="21" spans="1:2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</sheetData>
  <mergeCells count="10">
    <mergeCell ref="B2:E2"/>
    <mergeCell ref="B3:E4"/>
    <mergeCell ref="B6:E6"/>
    <mergeCell ref="B19:F19"/>
    <mergeCell ref="L2:M2"/>
    <mergeCell ref="F3:F4"/>
    <mergeCell ref="G3:G4"/>
    <mergeCell ref="H3:H4"/>
    <mergeCell ref="I3:I4"/>
    <mergeCell ref="M3:M4"/>
  </mergeCells>
  <phoneticPr fontId="2"/>
  <pageMargins left="0.25" right="0.25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3"/>
  <sheetViews>
    <sheetView workbookViewId="0">
      <selection activeCell="E47" sqref="E47"/>
    </sheetView>
  </sheetViews>
  <sheetFormatPr defaultRowHeight="13.5"/>
  <cols>
    <col min="1" max="1" width="2.625" style="1" customWidth="1"/>
    <col min="2" max="2" width="20.625" style="1" customWidth="1"/>
    <col min="3" max="3" width="10.125" style="1" customWidth="1"/>
    <col min="4" max="4" width="10.125" style="1" bestFit="1" customWidth="1"/>
    <col min="5" max="7" width="10.125" style="1" customWidth="1"/>
    <col min="8" max="8" width="2.625" style="1" customWidth="1"/>
    <col min="9" max="9" width="20.625" style="1" customWidth="1"/>
    <col min="10" max="13" width="11.75" style="1" customWidth="1"/>
    <col min="14" max="14" width="12.625" style="1" customWidth="1"/>
    <col min="15" max="256" width="9" style="1"/>
    <col min="257" max="257" width="2.625" style="1" customWidth="1"/>
    <col min="258" max="258" width="20.625" style="1" customWidth="1"/>
    <col min="259" max="259" width="10.125" style="1" customWidth="1"/>
    <col min="260" max="260" width="10.125" style="1" bestFit="1" customWidth="1"/>
    <col min="261" max="263" width="10.125" style="1" customWidth="1"/>
    <col min="264" max="264" width="2.625" style="1" customWidth="1"/>
    <col min="265" max="265" width="20.625" style="1" customWidth="1"/>
    <col min="266" max="269" width="11.75" style="1" customWidth="1"/>
    <col min="270" max="270" width="12.625" style="1" customWidth="1"/>
    <col min="271" max="512" width="9" style="1"/>
    <col min="513" max="513" width="2.625" style="1" customWidth="1"/>
    <col min="514" max="514" width="20.625" style="1" customWidth="1"/>
    <col min="515" max="515" width="10.125" style="1" customWidth="1"/>
    <col min="516" max="516" width="10.125" style="1" bestFit="1" customWidth="1"/>
    <col min="517" max="519" width="10.125" style="1" customWidth="1"/>
    <col min="520" max="520" width="2.625" style="1" customWidth="1"/>
    <col min="521" max="521" width="20.625" style="1" customWidth="1"/>
    <col min="522" max="525" width="11.75" style="1" customWidth="1"/>
    <col min="526" max="526" width="12.625" style="1" customWidth="1"/>
    <col min="527" max="768" width="9" style="1"/>
    <col min="769" max="769" width="2.625" style="1" customWidth="1"/>
    <col min="770" max="770" width="20.625" style="1" customWidth="1"/>
    <col min="771" max="771" width="10.125" style="1" customWidth="1"/>
    <col min="772" max="772" width="10.125" style="1" bestFit="1" customWidth="1"/>
    <col min="773" max="775" width="10.125" style="1" customWidth="1"/>
    <col min="776" max="776" width="2.625" style="1" customWidth="1"/>
    <col min="777" max="777" width="20.625" style="1" customWidth="1"/>
    <col min="778" max="781" width="11.75" style="1" customWidth="1"/>
    <col min="782" max="782" width="12.625" style="1" customWidth="1"/>
    <col min="783" max="1024" width="9" style="1"/>
    <col min="1025" max="1025" width="2.625" style="1" customWidth="1"/>
    <col min="1026" max="1026" width="20.625" style="1" customWidth="1"/>
    <col min="1027" max="1027" width="10.125" style="1" customWidth="1"/>
    <col min="1028" max="1028" width="10.125" style="1" bestFit="1" customWidth="1"/>
    <col min="1029" max="1031" width="10.125" style="1" customWidth="1"/>
    <col min="1032" max="1032" width="2.625" style="1" customWidth="1"/>
    <col min="1033" max="1033" width="20.625" style="1" customWidth="1"/>
    <col min="1034" max="1037" width="11.75" style="1" customWidth="1"/>
    <col min="1038" max="1038" width="12.625" style="1" customWidth="1"/>
    <col min="1039" max="1280" width="9" style="1"/>
    <col min="1281" max="1281" width="2.625" style="1" customWidth="1"/>
    <col min="1282" max="1282" width="20.625" style="1" customWidth="1"/>
    <col min="1283" max="1283" width="10.125" style="1" customWidth="1"/>
    <col min="1284" max="1284" width="10.125" style="1" bestFit="1" customWidth="1"/>
    <col min="1285" max="1287" width="10.125" style="1" customWidth="1"/>
    <col min="1288" max="1288" width="2.625" style="1" customWidth="1"/>
    <col min="1289" max="1289" width="20.625" style="1" customWidth="1"/>
    <col min="1290" max="1293" width="11.75" style="1" customWidth="1"/>
    <col min="1294" max="1294" width="12.625" style="1" customWidth="1"/>
    <col min="1295" max="1536" width="9" style="1"/>
    <col min="1537" max="1537" width="2.625" style="1" customWidth="1"/>
    <col min="1538" max="1538" width="20.625" style="1" customWidth="1"/>
    <col min="1539" max="1539" width="10.125" style="1" customWidth="1"/>
    <col min="1540" max="1540" width="10.125" style="1" bestFit="1" customWidth="1"/>
    <col min="1541" max="1543" width="10.125" style="1" customWidth="1"/>
    <col min="1544" max="1544" width="2.625" style="1" customWidth="1"/>
    <col min="1545" max="1545" width="20.625" style="1" customWidth="1"/>
    <col min="1546" max="1549" width="11.75" style="1" customWidth="1"/>
    <col min="1550" max="1550" width="12.625" style="1" customWidth="1"/>
    <col min="1551" max="1792" width="9" style="1"/>
    <col min="1793" max="1793" width="2.625" style="1" customWidth="1"/>
    <col min="1794" max="1794" width="20.625" style="1" customWidth="1"/>
    <col min="1795" max="1795" width="10.125" style="1" customWidth="1"/>
    <col min="1796" max="1796" width="10.125" style="1" bestFit="1" customWidth="1"/>
    <col min="1797" max="1799" width="10.125" style="1" customWidth="1"/>
    <col min="1800" max="1800" width="2.625" style="1" customWidth="1"/>
    <col min="1801" max="1801" width="20.625" style="1" customWidth="1"/>
    <col min="1802" max="1805" width="11.75" style="1" customWidth="1"/>
    <col min="1806" max="1806" width="12.625" style="1" customWidth="1"/>
    <col min="1807" max="2048" width="9" style="1"/>
    <col min="2049" max="2049" width="2.625" style="1" customWidth="1"/>
    <col min="2050" max="2050" width="20.625" style="1" customWidth="1"/>
    <col min="2051" max="2051" width="10.125" style="1" customWidth="1"/>
    <col min="2052" max="2052" width="10.125" style="1" bestFit="1" customWidth="1"/>
    <col min="2053" max="2055" width="10.125" style="1" customWidth="1"/>
    <col min="2056" max="2056" width="2.625" style="1" customWidth="1"/>
    <col min="2057" max="2057" width="20.625" style="1" customWidth="1"/>
    <col min="2058" max="2061" width="11.75" style="1" customWidth="1"/>
    <col min="2062" max="2062" width="12.625" style="1" customWidth="1"/>
    <col min="2063" max="2304" width="9" style="1"/>
    <col min="2305" max="2305" width="2.625" style="1" customWidth="1"/>
    <col min="2306" max="2306" width="20.625" style="1" customWidth="1"/>
    <col min="2307" max="2307" width="10.125" style="1" customWidth="1"/>
    <col min="2308" max="2308" width="10.125" style="1" bestFit="1" customWidth="1"/>
    <col min="2309" max="2311" width="10.125" style="1" customWidth="1"/>
    <col min="2312" max="2312" width="2.625" style="1" customWidth="1"/>
    <col min="2313" max="2313" width="20.625" style="1" customWidth="1"/>
    <col min="2314" max="2317" width="11.75" style="1" customWidth="1"/>
    <col min="2318" max="2318" width="12.625" style="1" customWidth="1"/>
    <col min="2319" max="2560" width="9" style="1"/>
    <col min="2561" max="2561" width="2.625" style="1" customWidth="1"/>
    <col min="2562" max="2562" width="20.625" style="1" customWidth="1"/>
    <col min="2563" max="2563" width="10.125" style="1" customWidth="1"/>
    <col min="2564" max="2564" width="10.125" style="1" bestFit="1" customWidth="1"/>
    <col min="2565" max="2567" width="10.125" style="1" customWidth="1"/>
    <col min="2568" max="2568" width="2.625" style="1" customWidth="1"/>
    <col min="2569" max="2569" width="20.625" style="1" customWidth="1"/>
    <col min="2570" max="2573" width="11.75" style="1" customWidth="1"/>
    <col min="2574" max="2574" width="12.625" style="1" customWidth="1"/>
    <col min="2575" max="2816" width="9" style="1"/>
    <col min="2817" max="2817" width="2.625" style="1" customWidth="1"/>
    <col min="2818" max="2818" width="20.625" style="1" customWidth="1"/>
    <col min="2819" max="2819" width="10.125" style="1" customWidth="1"/>
    <col min="2820" max="2820" width="10.125" style="1" bestFit="1" customWidth="1"/>
    <col min="2821" max="2823" width="10.125" style="1" customWidth="1"/>
    <col min="2824" max="2824" width="2.625" style="1" customWidth="1"/>
    <col min="2825" max="2825" width="20.625" style="1" customWidth="1"/>
    <col min="2826" max="2829" width="11.75" style="1" customWidth="1"/>
    <col min="2830" max="2830" width="12.625" style="1" customWidth="1"/>
    <col min="2831" max="3072" width="9" style="1"/>
    <col min="3073" max="3073" width="2.625" style="1" customWidth="1"/>
    <col min="3074" max="3074" width="20.625" style="1" customWidth="1"/>
    <col min="3075" max="3075" width="10.125" style="1" customWidth="1"/>
    <col min="3076" max="3076" width="10.125" style="1" bestFit="1" customWidth="1"/>
    <col min="3077" max="3079" width="10.125" style="1" customWidth="1"/>
    <col min="3080" max="3080" width="2.625" style="1" customWidth="1"/>
    <col min="3081" max="3081" width="20.625" style="1" customWidth="1"/>
    <col min="3082" max="3085" width="11.75" style="1" customWidth="1"/>
    <col min="3086" max="3086" width="12.625" style="1" customWidth="1"/>
    <col min="3087" max="3328" width="9" style="1"/>
    <col min="3329" max="3329" width="2.625" style="1" customWidth="1"/>
    <col min="3330" max="3330" width="20.625" style="1" customWidth="1"/>
    <col min="3331" max="3331" width="10.125" style="1" customWidth="1"/>
    <col min="3332" max="3332" width="10.125" style="1" bestFit="1" customWidth="1"/>
    <col min="3333" max="3335" width="10.125" style="1" customWidth="1"/>
    <col min="3336" max="3336" width="2.625" style="1" customWidth="1"/>
    <col min="3337" max="3337" width="20.625" style="1" customWidth="1"/>
    <col min="3338" max="3341" width="11.75" style="1" customWidth="1"/>
    <col min="3342" max="3342" width="12.625" style="1" customWidth="1"/>
    <col min="3343" max="3584" width="9" style="1"/>
    <col min="3585" max="3585" width="2.625" style="1" customWidth="1"/>
    <col min="3586" max="3586" width="20.625" style="1" customWidth="1"/>
    <col min="3587" max="3587" width="10.125" style="1" customWidth="1"/>
    <col min="3588" max="3588" width="10.125" style="1" bestFit="1" customWidth="1"/>
    <col min="3589" max="3591" width="10.125" style="1" customWidth="1"/>
    <col min="3592" max="3592" width="2.625" style="1" customWidth="1"/>
    <col min="3593" max="3593" width="20.625" style="1" customWidth="1"/>
    <col min="3594" max="3597" width="11.75" style="1" customWidth="1"/>
    <col min="3598" max="3598" width="12.625" style="1" customWidth="1"/>
    <col min="3599" max="3840" width="9" style="1"/>
    <col min="3841" max="3841" width="2.625" style="1" customWidth="1"/>
    <col min="3842" max="3842" width="20.625" style="1" customWidth="1"/>
    <col min="3843" max="3843" width="10.125" style="1" customWidth="1"/>
    <col min="3844" max="3844" width="10.125" style="1" bestFit="1" customWidth="1"/>
    <col min="3845" max="3847" width="10.125" style="1" customWidth="1"/>
    <col min="3848" max="3848" width="2.625" style="1" customWidth="1"/>
    <col min="3849" max="3849" width="20.625" style="1" customWidth="1"/>
    <col min="3850" max="3853" width="11.75" style="1" customWidth="1"/>
    <col min="3854" max="3854" width="12.625" style="1" customWidth="1"/>
    <col min="3855" max="4096" width="9" style="1"/>
    <col min="4097" max="4097" width="2.625" style="1" customWidth="1"/>
    <col min="4098" max="4098" width="20.625" style="1" customWidth="1"/>
    <col min="4099" max="4099" width="10.125" style="1" customWidth="1"/>
    <col min="4100" max="4100" width="10.125" style="1" bestFit="1" customWidth="1"/>
    <col min="4101" max="4103" width="10.125" style="1" customWidth="1"/>
    <col min="4104" max="4104" width="2.625" style="1" customWidth="1"/>
    <col min="4105" max="4105" width="20.625" style="1" customWidth="1"/>
    <col min="4106" max="4109" width="11.75" style="1" customWidth="1"/>
    <col min="4110" max="4110" width="12.625" style="1" customWidth="1"/>
    <col min="4111" max="4352" width="9" style="1"/>
    <col min="4353" max="4353" width="2.625" style="1" customWidth="1"/>
    <col min="4354" max="4354" width="20.625" style="1" customWidth="1"/>
    <col min="4355" max="4355" width="10.125" style="1" customWidth="1"/>
    <col min="4356" max="4356" width="10.125" style="1" bestFit="1" customWidth="1"/>
    <col min="4357" max="4359" width="10.125" style="1" customWidth="1"/>
    <col min="4360" max="4360" width="2.625" style="1" customWidth="1"/>
    <col min="4361" max="4361" width="20.625" style="1" customWidth="1"/>
    <col min="4362" max="4365" width="11.75" style="1" customWidth="1"/>
    <col min="4366" max="4366" width="12.625" style="1" customWidth="1"/>
    <col min="4367" max="4608" width="9" style="1"/>
    <col min="4609" max="4609" width="2.625" style="1" customWidth="1"/>
    <col min="4610" max="4610" width="20.625" style="1" customWidth="1"/>
    <col min="4611" max="4611" width="10.125" style="1" customWidth="1"/>
    <col min="4612" max="4612" width="10.125" style="1" bestFit="1" customWidth="1"/>
    <col min="4613" max="4615" width="10.125" style="1" customWidth="1"/>
    <col min="4616" max="4616" width="2.625" style="1" customWidth="1"/>
    <col min="4617" max="4617" width="20.625" style="1" customWidth="1"/>
    <col min="4618" max="4621" width="11.75" style="1" customWidth="1"/>
    <col min="4622" max="4622" width="12.625" style="1" customWidth="1"/>
    <col min="4623" max="4864" width="9" style="1"/>
    <col min="4865" max="4865" width="2.625" style="1" customWidth="1"/>
    <col min="4866" max="4866" width="20.625" style="1" customWidth="1"/>
    <col min="4867" max="4867" width="10.125" style="1" customWidth="1"/>
    <col min="4868" max="4868" width="10.125" style="1" bestFit="1" customWidth="1"/>
    <col min="4869" max="4871" width="10.125" style="1" customWidth="1"/>
    <col min="4872" max="4872" width="2.625" style="1" customWidth="1"/>
    <col min="4873" max="4873" width="20.625" style="1" customWidth="1"/>
    <col min="4874" max="4877" width="11.75" style="1" customWidth="1"/>
    <col min="4878" max="4878" width="12.625" style="1" customWidth="1"/>
    <col min="4879" max="5120" width="9" style="1"/>
    <col min="5121" max="5121" width="2.625" style="1" customWidth="1"/>
    <col min="5122" max="5122" width="20.625" style="1" customWidth="1"/>
    <col min="5123" max="5123" width="10.125" style="1" customWidth="1"/>
    <col min="5124" max="5124" width="10.125" style="1" bestFit="1" customWidth="1"/>
    <col min="5125" max="5127" width="10.125" style="1" customWidth="1"/>
    <col min="5128" max="5128" width="2.625" style="1" customWidth="1"/>
    <col min="5129" max="5129" width="20.625" style="1" customWidth="1"/>
    <col min="5130" max="5133" width="11.75" style="1" customWidth="1"/>
    <col min="5134" max="5134" width="12.625" style="1" customWidth="1"/>
    <col min="5135" max="5376" width="9" style="1"/>
    <col min="5377" max="5377" width="2.625" style="1" customWidth="1"/>
    <col min="5378" max="5378" width="20.625" style="1" customWidth="1"/>
    <col min="5379" max="5379" width="10.125" style="1" customWidth="1"/>
    <col min="5380" max="5380" width="10.125" style="1" bestFit="1" customWidth="1"/>
    <col min="5381" max="5383" width="10.125" style="1" customWidth="1"/>
    <col min="5384" max="5384" width="2.625" style="1" customWidth="1"/>
    <col min="5385" max="5385" width="20.625" style="1" customWidth="1"/>
    <col min="5386" max="5389" width="11.75" style="1" customWidth="1"/>
    <col min="5390" max="5390" width="12.625" style="1" customWidth="1"/>
    <col min="5391" max="5632" width="9" style="1"/>
    <col min="5633" max="5633" width="2.625" style="1" customWidth="1"/>
    <col min="5634" max="5634" width="20.625" style="1" customWidth="1"/>
    <col min="5635" max="5635" width="10.125" style="1" customWidth="1"/>
    <col min="5636" max="5636" width="10.125" style="1" bestFit="1" customWidth="1"/>
    <col min="5637" max="5639" width="10.125" style="1" customWidth="1"/>
    <col min="5640" max="5640" width="2.625" style="1" customWidth="1"/>
    <col min="5641" max="5641" width="20.625" style="1" customWidth="1"/>
    <col min="5642" max="5645" width="11.75" style="1" customWidth="1"/>
    <col min="5646" max="5646" width="12.625" style="1" customWidth="1"/>
    <col min="5647" max="5888" width="9" style="1"/>
    <col min="5889" max="5889" width="2.625" style="1" customWidth="1"/>
    <col min="5890" max="5890" width="20.625" style="1" customWidth="1"/>
    <col min="5891" max="5891" width="10.125" style="1" customWidth="1"/>
    <col min="5892" max="5892" width="10.125" style="1" bestFit="1" customWidth="1"/>
    <col min="5893" max="5895" width="10.125" style="1" customWidth="1"/>
    <col min="5896" max="5896" width="2.625" style="1" customWidth="1"/>
    <col min="5897" max="5897" width="20.625" style="1" customWidth="1"/>
    <col min="5898" max="5901" width="11.75" style="1" customWidth="1"/>
    <col min="5902" max="5902" width="12.625" style="1" customWidth="1"/>
    <col min="5903" max="6144" width="9" style="1"/>
    <col min="6145" max="6145" width="2.625" style="1" customWidth="1"/>
    <col min="6146" max="6146" width="20.625" style="1" customWidth="1"/>
    <col min="6147" max="6147" width="10.125" style="1" customWidth="1"/>
    <col min="6148" max="6148" width="10.125" style="1" bestFit="1" customWidth="1"/>
    <col min="6149" max="6151" width="10.125" style="1" customWidth="1"/>
    <col min="6152" max="6152" width="2.625" style="1" customWidth="1"/>
    <col min="6153" max="6153" width="20.625" style="1" customWidth="1"/>
    <col min="6154" max="6157" width="11.75" style="1" customWidth="1"/>
    <col min="6158" max="6158" width="12.625" style="1" customWidth="1"/>
    <col min="6159" max="6400" width="9" style="1"/>
    <col min="6401" max="6401" width="2.625" style="1" customWidth="1"/>
    <col min="6402" max="6402" width="20.625" style="1" customWidth="1"/>
    <col min="6403" max="6403" width="10.125" style="1" customWidth="1"/>
    <col min="6404" max="6404" width="10.125" style="1" bestFit="1" customWidth="1"/>
    <col min="6405" max="6407" width="10.125" style="1" customWidth="1"/>
    <col min="6408" max="6408" width="2.625" style="1" customWidth="1"/>
    <col min="6409" max="6409" width="20.625" style="1" customWidth="1"/>
    <col min="6410" max="6413" width="11.75" style="1" customWidth="1"/>
    <col min="6414" max="6414" width="12.625" style="1" customWidth="1"/>
    <col min="6415" max="6656" width="9" style="1"/>
    <col min="6657" max="6657" width="2.625" style="1" customWidth="1"/>
    <col min="6658" max="6658" width="20.625" style="1" customWidth="1"/>
    <col min="6659" max="6659" width="10.125" style="1" customWidth="1"/>
    <col min="6660" max="6660" width="10.125" style="1" bestFit="1" customWidth="1"/>
    <col min="6661" max="6663" width="10.125" style="1" customWidth="1"/>
    <col min="6664" max="6664" width="2.625" style="1" customWidth="1"/>
    <col min="6665" max="6665" width="20.625" style="1" customWidth="1"/>
    <col min="6666" max="6669" width="11.75" style="1" customWidth="1"/>
    <col min="6670" max="6670" width="12.625" style="1" customWidth="1"/>
    <col min="6671" max="6912" width="9" style="1"/>
    <col min="6913" max="6913" width="2.625" style="1" customWidth="1"/>
    <col min="6914" max="6914" width="20.625" style="1" customWidth="1"/>
    <col min="6915" max="6915" width="10.125" style="1" customWidth="1"/>
    <col min="6916" max="6916" width="10.125" style="1" bestFit="1" customWidth="1"/>
    <col min="6917" max="6919" width="10.125" style="1" customWidth="1"/>
    <col min="6920" max="6920" width="2.625" style="1" customWidth="1"/>
    <col min="6921" max="6921" width="20.625" style="1" customWidth="1"/>
    <col min="6922" max="6925" width="11.75" style="1" customWidth="1"/>
    <col min="6926" max="6926" width="12.625" style="1" customWidth="1"/>
    <col min="6927" max="7168" width="9" style="1"/>
    <col min="7169" max="7169" width="2.625" style="1" customWidth="1"/>
    <col min="7170" max="7170" width="20.625" style="1" customWidth="1"/>
    <col min="7171" max="7171" width="10.125" style="1" customWidth="1"/>
    <col min="7172" max="7172" width="10.125" style="1" bestFit="1" customWidth="1"/>
    <col min="7173" max="7175" width="10.125" style="1" customWidth="1"/>
    <col min="7176" max="7176" width="2.625" style="1" customWidth="1"/>
    <col min="7177" max="7177" width="20.625" style="1" customWidth="1"/>
    <col min="7178" max="7181" width="11.75" style="1" customWidth="1"/>
    <col min="7182" max="7182" width="12.625" style="1" customWidth="1"/>
    <col min="7183" max="7424" width="9" style="1"/>
    <col min="7425" max="7425" width="2.625" style="1" customWidth="1"/>
    <col min="7426" max="7426" width="20.625" style="1" customWidth="1"/>
    <col min="7427" max="7427" width="10.125" style="1" customWidth="1"/>
    <col min="7428" max="7428" width="10.125" style="1" bestFit="1" customWidth="1"/>
    <col min="7429" max="7431" width="10.125" style="1" customWidth="1"/>
    <col min="7432" max="7432" width="2.625" style="1" customWidth="1"/>
    <col min="7433" max="7433" width="20.625" style="1" customWidth="1"/>
    <col min="7434" max="7437" width="11.75" style="1" customWidth="1"/>
    <col min="7438" max="7438" width="12.625" style="1" customWidth="1"/>
    <col min="7439" max="7680" width="9" style="1"/>
    <col min="7681" max="7681" width="2.625" style="1" customWidth="1"/>
    <col min="7682" max="7682" width="20.625" style="1" customWidth="1"/>
    <col min="7683" max="7683" width="10.125" style="1" customWidth="1"/>
    <col min="7684" max="7684" width="10.125" style="1" bestFit="1" customWidth="1"/>
    <col min="7685" max="7687" width="10.125" style="1" customWidth="1"/>
    <col min="7688" max="7688" width="2.625" style="1" customWidth="1"/>
    <col min="7689" max="7689" width="20.625" style="1" customWidth="1"/>
    <col min="7690" max="7693" width="11.75" style="1" customWidth="1"/>
    <col min="7694" max="7694" width="12.625" style="1" customWidth="1"/>
    <col min="7695" max="7936" width="9" style="1"/>
    <col min="7937" max="7937" width="2.625" style="1" customWidth="1"/>
    <col min="7938" max="7938" width="20.625" style="1" customWidth="1"/>
    <col min="7939" max="7939" width="10.125" style="1" customWidth="1"/>
    <col min="7940" max="7940" width="10.125" style="1" bestFit="1" customWidth="1"/>
    <col min="7941" max="7943" width="10.125" style="1" customWidth="1"/>
    <col min="7944" max="7944" width="2.625" style="1" customWidth="1"/>
    <col min="7945" max="7945" width="20.625" style="1" customWidth="1"/>
    <col min="7946" max="7949" width="11.75" style="1" customWidth="1"/>
    <col min="7950" max="7950" width="12.625" style="1" customWidth="1"/>
    <col min="7951" max="8192" width="9" style="1"/>
    <col min="8193" max="8193" width="2.625" style="1" customWidth="1"/>
    <col min="8194" max="8194" width="20.625" style="1" customWidth="1"/>
    <col min="8195" max="8195" width="10.125" style="1" customWidth="1"/>
    <col min="8196" max="8196" width="10.125" style="1" bestFit="1" customWidth="1"/>
    <col min="8197" max="8199" width="10.125" style="1" customWidth="1"/>
    <col min="8200" max="8200" width="2.625" style="1" customWidth="1"/>
    <col min="8201" max="8201" width="20.625" style="1" customWidth="1"/>
    <col min="8202" max="8205" width="11.75" style="1" customWidth="1"/>
    <col min="8206" max="8206" width="12.625" style="1" customWidth="1"/>
    <col min="8207" max="8448" width="9" style="1"/>
    <col min="8449" max="8449" width="2.625" style="1" customWidth="1"/>
    <col min="8450" max="8450" width="20.625" style="1" customWidth="1"/>
    <col min="8451" max="8451" width="10.125" style="1" customWidth="1"/>
    <col min="8452" max="8452" width="10.125" style="1" bestFit="1" customWidth="1"/>
    <col min="8453" max="8455" width="10.125" style="1" customWidth="1"/>
    <col min="8456" max="8456" width="2.625" style="1" customWidth="1"/>
    <col min="8457" max="8457" width="20.625" style="1" customWidth="1"/>
    <col min="8458" max="8461" width="11.75" style="1" customWidth="1"/>
    <col min="8462" max="8462" width="12.625" style="1" customWidth="1"/>
    <col min="8463" max="8704" width="9" style="1"/>
    <col min="8705" max="8705" width="2.625" style="1" customWidth="1"/>
    <col min="8706" max="8706" width="20.625" style="1" customWidth="1"/>
    <col min="8707" max="8707" width="10.125" style="1" customWidth="1"/>
    <col min="8708" max="8708" width="10.125" style="1" bestFit="1" customWidth="1"/>
    <col min="8709" max="8711" width="10.125" style="1" customWidth="1"/>
    <col min="8712" max="8712" width="2.625" style="1" customWidth="1"/>
    <col min="8713" max="8713" width="20.625" style="1" customWidth="1"/>
    <col min="8714" max="8717" width="11.75" style="1" customWidth="1"/>
    <col min="8718" max="8718" width="12.625" style="1" customWidth="1"/>
    <col min="8719" max="8960" width="9" style="1"/>
    <col min="8961" max="8961" width="2.625" style="1" customWidth="1"/>
    <col min="8962" max="8962" width="20.625" style="1" customWidth="1"/>
    <col min="8963" max="8963" width="10.125" style="1" customWidth="1"/>
    <col min="8964" max="8964" width="10.125" style="1" bestFit="1" customWidth="1"/>
    <col min="8965" max="8967" width="10.125" style="1" customWidth="1"/>
    <col min="8968" max="8968" width="2.625" style="1" customWidth="1"/>
    <col min="8969" max="8969" width="20.625" style="1" customWidth="1"/>
    <col min="8970" max="8973" width="11.75" style="1" customWidth="1"/>
    <col min="8974" max="8974" width="12.625" style="1" customWidth="1"/>
    <col min="8975" max="9216" width="9" style="1"/>
    <col min="9217" max="9217" width="2.625" style="1" customWidth="1"/>
    <col min="9218" max="9218" width="20.625" style="1" customWidth="1"/>
    <col min="9219" max="9219" width="10.125" style="1" customWidth="1"/>
    <col min="9220" max="9220" width="10.125" style="1" bestFit="1" customWidth="1"/>
    <col min="9221" max="9223" width="10.125" style="1" customWidth="1"/>
    <col min="9224" max="9224" width="2.625" style="1" customWidth="1"/>
    <col min="9225" max="9225" width="20.625" style="1" customWidth="1"/>
    <col min="9226" max="9229" width="11.75" style="1" customWidth="1"/>
    <col min="9230" max="9230" width="12.625" style="1" customWidth="1"/>
    <col min="9231" max="9472" width="9" style="1"/>
    <col min="9473" max="9473" width="2.625" style="1" customWidth="1"/>
    <col min="9474" max="9474" width="20.625" style="1" customWidth="1"/>
    <col min="9475" max="9475" width="10.125" style="1" customWidth="1"/>
    <col min="9476" max="9476" width="10.125" style="1" bestFit="1" customWidth="1"/>
    <col min="9477" max="9479" width="10.125" style="1" customWidth="1"/>
    <col min="9480" max="9480" width="2.625" style="1" customWidth="1"/>
    <col min="9481" max="9481" width="20.625" style="1" customWidth="1"/>
    <col min="9482" max="9485" width="11.75" style="1" customWidth="1"/>
    <col min="9486" max="9486" width="12.625" style="1" customWidth="1"/>
    <col min="9487" max="9728" width="9" style="1"/>
    <col min="9729" max="9729" width="2.625" style="1" customWidth="1"/>
    <col min="9730" max="9730" width="20.625" style="1" customWidth="1"/>
    <col min="9731" max="9731" width="10.125" style="1" customWidth="1"/>
    <col min="9732" max="9732" width="10.125" style="1" bestFit="1" customWidth="1"/>
    <col min="9733" max="9735" width="10.125" style="1" customWidth="1"/>
    <col min="9736" max="9736" width="2.625" style="1" customWidth="1"/>
    <col min="9737" max="9737" width="20.625" style="1" customWidth="1"/>
    <col min="9738" max="9741" width="11.75" style="1" customWidth="1"/>
    <col min="9742" max="9742" width="12.625" style="1" customWidth="1"/>
    <col min="9743" max="9984" width="9" style="1"/>
    <col min="9985" max="9985" width="2.625" style="1" customWidth="1"/>
    <col min="9986" max="9986" width="20.625" style="1" customWidth="1"/>
    <col min="9987" max="9987" width="10.125" style="1" customWidth="1"/>
    <col min="9988" max="9988" width="10.125" style="1" bestFit="1" customWidth="1"/>
    <col min="9989" max="9991" width="10.125" style="1" customWidth="1"/>
    <col min="9992" max="9992" width="2.625" style="1" customWidth="1"/>
    <col min="9993" max="9993" width="20.625" style="1" customWidth="1"/>
    <col min="9994" max="9997" width="11.75" style="1" customWidth="1"/>
    <col min="9998" max="9998" width="12.625" style="1" customWidth="1"/>
    <col min="9999" max="10240" width="9" style="1"/>
    <col min="10241" max="10241" width="2.625" style="1" customWidth="1"/>
    <col min="10242" max="10242" width="20.625" style="1" customWidth="1"/>
    <col min="10243" max="10243" width="10.125" style="1" customWidth="1"/>
    <col min="10244" max="10244" width="10.125" style="1" bestFit="1" customWidth="1"/>
    <col min="10245" max="10247" width="10.125" style="1" customWidth="1"/>
    <col min="10248" max="10248" width="2.625" style="1" customWidth="1"/>
    <col min="10249" max="10249" width="20.625" style="1" customWidth="1"/>
    <col min="10250" max="10253" width="11.75" style="1" customWidth="1"/>
    <col min="10254" max="10254" width="12.625" style="1" customWidth="1"/>
    <col min="10255" max="10496" width="9" style="1"/>
    <col min="10497" max="10497" width="2.625" style="1" customWidth="1"/>
    <col min="10498" max="10498" width="20.625" style="1" customWidth="1"/>
    <col min="10499" max="10499" width="10.125" style="1" customWidth="1"/>
    <col min="10500" max="10500" width="10.125" style="1" bestFit="1" customWidth="1"/>
    <col min="10501" max="10503" width="10.125" style="1" customWidth="1"/>
    <col min="10504" max="10504" width="2.625" style="1" customWidth="1"/>
    <col min="10505" max="10505" width="20.625" style="1" customWidth="1"/>
    <col min="10506" max="10509" width="11.75" style="1" customWidth="1"/>
    <col min="10510" max="10510" width="12.625" style="1" customWidth="1"/>
    <col min="10511" max="10752" width="9" style="1"/>
    <col min="10753" max="10753" width="2.625" style="1" customWidth="1"/>
    <col min="10754" max="10754" width="20.625" style="1" customWidth="1"/>
    <col min="10755" max="10755" width="10.125" style="1" customWidth="1"/>
    <col min="10756" max="10756" width="10.125" style="1" bestFit="1" customWidth="1"/>
    <col min="10757" max="10759" width="10.125" style="1" customWidth="1"/>
    <col min="10760" max="10760" width="2.625" style="1" customWidth="1"/>
    <col min="10761" max="10761" width="20.625" style="1" customWidth="1"/>
    <col min="10762" max="10765" width="11.75" style="1" customWidth="1"/>
    <col min="10766" max="10766" width="12.625" style="1" customWidth="1"/>
    <col min="10767" max="11008" width="9" style="1"/>
    <col min="11009" max="11009" width="2.625" style="1" customWidth="1"/>
    <col min="11010" max="11010" width="20.625" style="1" customWidth="1"/>
    <col min="11011" max="11011" width="10.125" style="1" customWidth="1"/>
    <col min="11012" max="11012" width="10.125" style="1" bestFit="1" customWidth="1"/>
    <col min="11013" max="11015" width="10.125" style="1" customWidth="1"/>
    <col min="11016" max="11016" width="2.625" style="1" customWidth="1"/>
    <col min="11017" max="11017" width="20.625" style="1" customWidth="1"/>
    <col min="11018" max="11021" width="11.75" style="1" customWidth="1"/>
    <col min="11022" max="11022" width="12.625" style="1" customWidth="1"/>
    <col min="11023" max="11264" width="9" style="1"/>
    <col min="11265" max="11265" width="2.625" style="1" customWidth="1"/>
    <col min="11266" max="11266" width="20.625" style="1" customWidth="1"/>
    <col min="11267" max="11267" width="10.125" style="1" customWidth="1"/>
    <col min="11268" max="11268" width="10.125" style="1" bestFit="1" customWidth="1"/>
    <col min="11269" max="11271" width="10.125" style="1" customWidth="1"/>
    <col min="11272" max="11272" width="2.625" style="1" customWidth="1"/>
    <col min="11273" max="11273" width="20.625" style="1" customWidth="1"/>
    <col min="11274" max="11277" width="11.75" style="1" customWidth="1"/>
    <col min="11278" max="11278" width="12.625" style="1" customWidth="1"/>
    <col min="11279" max="11520" width="9" style="1"/>
    <col min="11521" max="11521" width="2.625" style="1" customWidth="1"/>
    <col min="11522" max="11522" width="20.625" style="1" customWidth="1"/>
    <col min="11523" max="11523" width="10.125" style="1" customWidth="1"/>
    <col min="11524" max="11524" width="10.125" style="1" bestFit="1" customWidth="1"/>
    <col min="11525" max="11527" width="10.125" style="1" customWidth="1"/>
    <col min="11528" max="11528" width="2.625" style="1" customWidth="1"/>
    <col min="11529" max="11529" width="20.625" style="1" customWidth="1"/>
    <col min="11530" max="11533" width="11.75" style="1" customWidth="1"/>
    <col min="11534" max="11534" width="12.625" style="1" customWidth="1"/>
    <col min="11535" max="11776" width="9" style="1"/>
    <col min="11777" max="11777" width="2.625" style="1" customWidth="1"/>
    <col min="11778" max="11778" width="20.625" style="1" customWidth="1"/>
    <col min="11779" max="11779" width="10.125" style="1" customWidth="1"/>
    <col min="11780" max="11780" width="10.125" style="1" bestFit="1" customWidth="1"/>
    <col min="11781" max="11783" width="10.125" style="1" customWidth="1"/>
    <col min="11784" max="11784" width="2.625" style="1" customWidth="1"/>
    <col min="11785" max="11785" width="20.625" style="1" customWidth="1"/>
    <col min="11786" max="11789" width="11.75" style="1" customWidth="1"/>
    <col min="11790" max="11790" width="12.625" style="1" customWidth="1"/>
    <col min="11791" max="12032" width="9" style="1"/>
    <col min="12033" max="12033" width="2.625" style="1" customWidth="1"/>
    <col min="12034" max="12034" width="20.625" style="1" customWidth="1"/>
    <col min="12035" max="12035" width="10.125" style="1" customWidth="1"/>
    <col min="12036" max="12036" width="10.125" style="1" bestFit="1" customWidth="1"/>
    <col min="12037" max="12039" width="10.125" style="1" customWidth="1"/>
    <col min="12040" max="12040" width="2.625" style="1" customWidth="1"/>
    <col min="12041" max="12041" width="20.625" style="1" customWidth="1"/>
    <col min="12042" max="12045" width="11.75" style="1" customWidth="1"/>
    <col min="12046" max="12046" width="12.625" style="1" customWidth="1"/>
    <col min="12047" max="12288" width="9" style="1"/>
    <col min="12289" max="12289" width="2.625" style="1" customWidth="1"/>
    <col min="12290" max="12290" width="20.625" style="1" customWidth="1"/>
    <col min="12291" max="12291" width="10.125" style="1" customWidth="1"/>
    <col min="12292" max="12292" width="10.125" style="1" bestFit="1" customWidth="1"/>
    <col min="12293" max="12295" width="10.125" style="1" customWidth="1"/>
    <col min="12296" max="12296" width="2.625" style="1" customWidth="1"/>
    <col min="12297" max="12297" width="20.625" style="1" customWidth="1"/>
    <col min="12298" max="12301" width="11.75" style="1" customWidth="1"/>
    <col min="12302" max="12302" width="12.625" style="1" customWidth="1"/>
    <col min="12303" max="12544" width="9" style="1"/>
    <col min="12545" max="12545" width="2.625" style="1" customWidth="1"/>
    <col min="12546" max="12546" width="20.625" style="1" customWidth="1"/>
    <col min="12547" max="12547" width="10.125" style="1" customWidth="1"/>
    <col min="12548" max="12548" width="10.125" style="1" bestFit="1" customWidth="1"/>
    <col min="12549" max="12551" width="10.125" style="1" customWidth="1"/>
    <col min="12552" max="12552" width="2.625" style="1" customWidth="1"/>
    <col min="12553" max="12553" width="20.625" style="1" customWidth="1"/>
    <col min="12554" max="12557" width="11.75" style="1" customWidth="1"/>
    <col min="12558" max="12558" width="12.625" style="1" customWidth="1"/>
    <col min="12559" max="12800" width="9" style="1"/>
    <col min="12801" max="12801" width="2.625" style="1" customWidth="1"/>
    <col min="12802" max="12802" width="20.625" style="1" customWidth="1"/>
    <col min="12803" max="12803" width="10.125" style="1" customWidth="1"/>
    <col min="12804" max="12804" width="10.125" style="1" bestFit="1" customWidth="1"/>
    <col min="12805" max="12807" width="10.125" style="1" customWidth="1"/>
    <col min="12808" max="12808" width="2.625" style="1" customWidth="1"/>
    <col min="12809" max="12809" width="20.625" style="1" customWidth="1"/>
    <col min="12810" max="12813" width="11.75" style="1" customWidth="1"/>
    <col min="12814" max="12814" width="12.625" style="1" customWidth="1"/>
    <col min="12815" max="13056" width="9" style="1"/>
    <col min="13057" max="13057" width="2.625" style="1" customWidth="1"/>
    <col min="13058" max="13058" width="20.625" style="1" customWidth="1"/>
    <col min="13059" max="13059" width="10.125" style="1" customWidth="1"/>
    <col min="13060" max="13060" width="10.125" style="1" bestFit="1" customWidth="1"/>
    <col min="13061" max="13063" width="10.125" style="1" customWidth="1"/>
    <col min="13064" max="13064" width="2.625" style="1" customWidth="1"/>
    <col min="13065" max="13065" width="20.625" style="1" customWidth="1"/>
    <col min="13066" max="13069" width="11.75" style="1" customWidth="1"/>
    <col min="13070" max="13070" width="12.625" style="1" customWidth="1"/>
    <col min="13071" max="13312" width="9" style="1"/>
    <col min="13313" max="13313" width="2.625" style="1" customWidth="1"/>
    <col min="13314" max="13314" width="20.625" style="1" customWidth="1"/>
    <col min="13315" max="13315" width="10.125" style="1" customWidth="1"/>
    <col min="13316" max="13316" width="10.125" style="1" bestFit="1" customWidth="1"/>
    <col min="13317" max="13319" width="10.125" style="1" customWidth="1"/>
    <col min="13320" max="13320" width="2.625" style="1" customWidth="1"/>
    <col min="13321" max="13321" width="20.625" style="1" customWidth="1"/>
    <col min="13322" max="13325" width="11.75" style="1" customWidth="1"/>
    <col min="13326" max="13326" width="12.625" style="1" customWidth="1"/>
    <col min="13327" max="13568" width="9" style="1"/>
    <col min="13569" max="13569" width="2.625" style="1" customWidth="1"/>
    <col min="13570" max="13570" width="20.625" style="1" customWidth="1"/>
    <col min="13571" max="13571" width="10.125" style="1" customWidth="1"/>
    <col min="13572" max="13572" width="10.125" style="1" bestFit="1" customWidth="1"/>
    <col min="13573" max="13575" width="10.125" style="1" customWidth="1"/>
    <col min="13576" max="13576" width="2.625" style="1" customWidth="1"/>
    <col min="13577" max="13577" width="20.625" style="1" customWidth="1"/>
    <col min="13578" max="13581" width="11.75" style="1" customWidth="1"/>
    <col min="13582" max="13582" width="12.625" style="1" customWidth="1"/>
    <col min="13583" max="13824" width="9" style="1"/>
    <col min="13825" max="13825" width="2.625" style="1" customWidth="1"/>
    <col min="13826" max="13826" width="20.625" style="1" customWidth="1"/>
    <col min="13827" max="13827" width="10.125" style="1" customWidth="1"/>
    <col min="13828" max="13828" width="10.125" style="1" bestFit="1" customWidth="1"/>
    <col min="13829" max="13831" width="10.125" style="1" customWidth="1"/>
    <col min="13832" max="13832" width="2.625" style="1" customWidth="1"/>
    <col min="13833" max="13833" width="20.625" style="1" customWidth="1"/>
    <col min="13834" max="13837" width="11.75" style="1" customWidth="1"/>
    <col min="13838" max="13838" width="12.625" style="1" customWidth="1"/>
    <col min="13839" max="14080" width="9" style="1"/>
    <col min="14081" max="14081" width="2.625" style="1" customWidth="1"/>
    <col min="14082" max="14082" width="20.625" style="1" customWidth="1"/>
    <col min="14083" max="14083" width="10.125" style="1" customWidth="1"/>
    <col min="14084" max="14084" width="10.125" style="1" bestFit="1" customWidth="1"/>
    <col min="14085" max="14087" width="10.125" style="1" customWidth="1"/>
    <col min="14088" max="14088" width="2.625" style="1" customWidth="1"/>
    <col min="14089" max="14089" width="20.625" style="1" customWidth="1"/>
    <col min="14090" max="14093" width="11.75" style="1" customWidth="1"/>
    <col min="14094" max="14094" width="12.625" style="1" customWidth="1"/>
    <col min="14095" max="14336" width="9" style="1"/>
    <col min="14337" max="14337" width="2.625" style="1" customWidth="1"/>
    <col min="14338" max="14338" width="20.625" style="1" customWidth="1"/>
    <col min="14339" max="14339" width="10.125" style="1" customWidth="1"/>
    <col min="14340" max="14340" width="10.125" style="1" bestFit="1" customWidth="1"/>
    <col min="14341" max="14343" width="10.125" style="1" customWidth="1"/>
    <col min="14344" max="14344" width="2.625" style="1" customWidth="1"/>
    <col min="14345" max="14345" width="20.625" style="1" customWidth="1"/>
    <col min="14346" max="14349" width="11.75" style="1" customWidth="1"/>
    <col min="14350" max="14350" width="12.625" style="1" customWidth="1"/>
    <col min="14351" max="14592" width="9" style="1"/>
    <col min="14593" max="14593" width="2.625" style="1" customWidth="1"/>
    <col min="14594" max="14594" width="20.625" style="1" customWidth="1"/>
    <col min="14595" max="14595" width="10.125" style="1" customWidth="1"/>
    <col min="14596" max="14596" width="10.125" style="1" bestFit="1" customWidth="1"/>
    <col min="14597" max="14599" width="10.125" style="1" customWidth="1"/>
    <col min="14600" max="14600" width="2.625" style="1" customWidth="1"/>
    <col min="14601" max="14601" width="20.625" style="1" customWidth="1"/>
    <col min="14602" max="14605" width="11.75" style="1" customWidth="1"/>
    <col min="14606" max="14606" width="12.625" style="1" customWidth="1"/>
    <col min="14607" max="14848" width="9" style="1"/>
    <col min="14849" max="14849" width="2.625" style="1" customWidth="1"/>
    <col min="14850" max="14850" width="20.625" style="1" customWidth="1"/>
    <col min="14851" max="14851" width="10.125" style="1" customWidth="1"/>
    <col min="14852" max="14852" width="10.125" style="1" bestFit="1" customWidth="1"/>
    <col min="14853" max="14855" width="10.125" style="1" customWidth="1"/>
    <col min="14856" max="14856" width="2.625" style="1" customWidth="1"/>
    <col min="14857" max="14857" width="20.625" style="1" customWidth="1"/>
    <col min="14858" max="14861" width="11.75" style="1" customWidth="1"/>
    <col min="14862" max="14862" width="12.625" style="1" customWidth="1"/>
    <col min="14863" max="15104" width="9" style="1"/>
    <col min="15105" max="15105" width="2.625" style="1" customWidth="1"/>
    <col min="15106" max="15106" width="20.625" style="1" customWidth="1"/>
    <col min="15107" max="15107" width="10.125" style="1" customWidth="1"/>
    <col min="15108" max="15108" width="10.125" style="1" bestFit="1" customWidth="1"/>
    <col min="15109" max="15111" width="10.125" style="1" customWidth="1"/>
    <col min="15112" max="15112" width="2.625" style="1" customWidth="1"/>
    <col min="15113" max="15113" width="20.625" style="1" customWidth="1"/>
    <col min="15114" max="15117" width="11.75" style="1" customWidth="1"/>
    <col min="15118" max="15118" width="12.625" style="1" customWidth="1"/>
    <col min="15119" max="15360" width="9" style="1"/>
    <col min="15361" max="15361" width="2.625" style="1" customWidth="1"/>
    <col min="15362" max="15362" width="20.625" style="1" customWidth="1"/>
    <col min="15363" max="15363" width="10.125" style="1" customWidth="1"/>
    <col min="15364" max="15364" width="10.125" style="1" bestFit="1" customWidth="1"/>
    <col min="15365" max="15367" width="10.125" style="1" customWidth="1"/>
    <col min="15368" max="15368" width="2.625" style="1" customWidth="1"/>
    <col min="15369" max="15369" width="20.625" style="1" customWidth="1"/>
    <col min="15370" max="15373" width="11.75" style="1" customWidth="1"/>
    <col min="15374" max="15374" width="12.625" style="1" customWidth="1"/>
    <col min="15375" max="15616" width="9" style="1"/>
    <col min="15617" max="15617" width="2.625" style="1" customWidth="1"/>
    <col min="15618" max="15618" width="20.625" style="1" customWidth="1"/>
    <col min="15619" max="15619" width="10.125" style="1" customWidth="1"/>
    <col min="15620" max="15620" width="10.125" style="1" bestFit="1" customWidth="1"/>
    <col min="15621" max="15623" width="10.125" style="1" customWidth="1"/>
    <col min="15624" max="15624" width="2.625" style="1" customWidth="1"/>
    <col min="15625" max="15625" width="20.625" style="1" customWidth="1"/>
    <col min="15626" max="15629" width="11.75" style="1" customWidth="1"/>
    <col min="15630" max="15630" width="12.625" style="1" customWidth="1"/>
    <col min="15631" max="15872" width="9" style="1"/>
    <col min="15873" max="15873" width="2.625" style="1" customWidth="1"/>
    <col min="15874" max="15874" width="20.625" style="1" customWidth="1"/>
    <col min="15875" max="15875" width="10.125" style="1" customWidth="1"/>
    <col min="15876" max="15876" width="10.125" style="1" bestFit="1" customWidth="1"/>
    <col min="15877" max="15879" width="10.125" style="1" customWidth="1"/>
    <col min="15880" max="15880" width="2.625" style="1" customWidth="1"/>
    <col min="15881" max="15881" width="20.625" style="1" customWidth="1"/>
    <col min="15882" max="15885" width="11.75" style="1" customWidth="1"/>
    <col min="15886" max="15886" width="12.625" style="1" customWidth="1"/>
    <col min="15887" max="16128" width="9" style="1"/>
    <col min="16129" max="16129" width="2.625" style="1" customWidth="1"/>
    <col min="16130" max="16130" width="20.625" style="1" customWidth="1"/>
    <col min="16131" max="16131" width="10.125" style="1" customWidth="1"/>
    <col min="16132" max="16132" width="10.125" style="1" bestFit="1" customWidth="1"/>
    <col min="16133" max="16135" width="10.125" style="1" customWidth="1"/>
    <col min="16136" max="16136" width="2.625" style="1" customWidth="1"/>
    <col min="16137" max="16137" width="20.625" style="1" customWidth="1"/>
    <col min="16138" max="16141" width="11.75" style="1" customWidth="1"/>
    <col min="16142" max="16142" width="12.625" style="1" customWidth="1"/>
    <col min="16143" max="16384" width="9" style="1"/>
  </cols>
  <sheetData>
    <row r="2" spans="2:14">
      <c r="B2" s="4" t="s">
        <v>14</v>
      </c>
    </row>
    <row r="4" spans="2:14">
      <c r="B4" s="32" t="s">
        <v>15</v>
      </c>
      <c r="C4" s="33"/>
      <c r="E4" s="34"/>
      <c r="F4" s="34"/>
      <c r="G4" s="34" t="s">
        <v>16</v>
      </c>
      <c r="I4" s="32" t="s">
        <v>17</v>
      </c>
      <c r="J4" s="32"/>
      <c r="K4" s="32"/>
      <c r="L4" s="32"/>
      <c r="M4" s="167"/>
      <c r="N4" s="167"/>
    </row>
    <row r="5" spans="2:14">
      <c r="B5" s="165" t="s">
        <v>18</v>
      </c>
      <c r="C5" s="35" t="s">
        <v>19</v>
      </c>
      <c r="D5" s="35" t="s">
        <v>20</v>
      </c>
      <c r="E5" s="35" t="s">
        <v>21</v>
      </c>
      <c r="F5" s="36" t="s">
        <v>22</v>
      </c>
      <c r="G5" s="36" t="s">
        <v>135</v>
      </c>
      <c r="I5" s="165" t="s">
        <v>18</v>
      </c>
      <c r="J5" s="122" t="s">
        <v>23</v>
      </c>
      <c r="K5" s="123" t="s">
        <v>24</v>
      </c>
      <c r="L5" s="122" t="s">
        <v>25</v>
      </c>
      <c r="M5" s="122" t="s">
        <v>26</v>
      </c>
      <c r="N5" s="37" t="s">
        <v>27</v>
      </c>
    </row>
    <row r="6" spans="2:14">
      <c r="B6" s="166"/>
      <c r="C6" s="38" t="s">
        <v>28</v>
      </c>
      <c r="D6" s="38" t="s">
        <v>28</v>
      </c>
      <c r="E6" s="38" t="s">
        <v>28</v>
      </c>
      <c r="F6" s="39" t="s">
        <v>28</v>
      </c>
      <c r="G6" s="39" t="s">
        <v>28</v>
      </c>
      <c r="I6" s="166"/>
      <c r="J6" s="39" t="s">
        <v>151</v>
      </c>
      <c r="K6" s="124" t="s">
        <v>151</v>
      </c>
      <c r="L6" s="39" t="s">
        <v>151</v>
      </c>
      <c r="M6" s="39" t="s">
        <v>152</v>
      </c>
      <c r="N6" s="40" t="s">
        <v>153</v>
      </c>
    </row>
    <row r="7" spans="2:14">
      <c r="B7" s="41"/>
      <c r="C7" s="42"/>
      <c r="D7" s="42"/>
      <c r="E7" s="42"/>
      <c r="F7" s="118"/>
      <c r="G7" s="43"/>
      <c r="I7" s="41"/>
      <c r="J7" s="42"/>
      <c r="K7" s="42"/>
      <c r="L7" s="42"/>
      <c r="M7" s="42"/>
      <c r="N7" s="43"/>
    </row>
    <row r="8" spans="2:14">
      <c r="B8" s="44" t="s">
        <v>29</v>
      </c>
      <c r="C8" s="22">
        <v>59812</v>
      </c>
      <c r="D8" s="22">
        <v>60552</v>
      </c>
      <c r="E8" s="22">
        <v>61348</v>
      </c>
      <c r="F8" s="22">
        <f>SUM(F10:F15)</f>
        <v>62234</v>
      </c>
      <c r="G8" s="45">
        <v>63932</v>
      </c>
      <c r="I8" s="46" t="s">
        <v>19</v>
      </c>
      <c r="J8" s="47"/>
      <c r="K8" s="47"/>
      <c r="L8" s="47"/>
      <c r="M8" s="47"/>
      <c r="N8" s="48"/>
    </row>
    <row r="9" spans="2:14">
      <c r="B9" s="49"/>
      <c r="C9" s="22"/>
      <c r="D9" s="22"/>
      <c r="E9" s="22"/>
      <c r="F9" s="22"/>
      <c r="G9" s="45"/>
      <c r="I9" s="50" t="s">
        <v>30</v>
      </c>
      <c r="J9" s="23">
        <v>142953</v>
      </c>
      <c r="K9" s="23">
        <v>6333418</v>
      </c>
      <c r="L9" s="23">
        <f>J9+K9</f>
        <v>6476371</v>
      </c>
      <c r="M9" s="51">
        <v>84.25</v>
      </c>
      <c r="N9" s="48">
        <v>135913</v>
      </c>
    </row>
    <row r="10" spans="2:14" ht="12.6" customHeight="1">
      <c r="B10" s="52" t="s">
        <v>30</v>
      </c>
      <c r="C10" s="22">
        <v>47651</v>
      </c>
      <c r="D10" s="22">
        <v>47986</v>
      </c>
      <c r="E10" s="22">
        <v>48301</v>
      </c>
      <c r="F10" s="22">
        <v>49515</v>
      </c>
      <c r="G10" s="45">
        <v>50861</v>
      </c>
      <c r="I10" s="50" t="s">
        <v>31</v>
      </c>
      <c r="J10" s="23">
        <v>6081</v>
      </c>
      <c r="K10" s="23">
        <v>301545</v>
      </c>
      <c r="L10" s="23">
        <f>J10+K10</f>
        <v>307626</v>
      </c>
      <c r="M10" s="51">
        <v>4</v>
      </c>
      <c r="N10" s="48">
        <v>151764</v>
      </c>
    </row>
    <row r="11" spans="2:14">
      <c r="B11" s="52" t="s">
        <v>31</v>
      </c>
      <c r="C11" s="22">
        <v>2027</v>
      </c>
      <c r="D11" s="22">
        <v>2031</v>
      </c>
      <c r="E11" s="22">
        <v>2138</v>
      </c>
      <c r="F11" s="22">
        <v>2102</v>
      </c>
      <c r="G11" s="45">
        <v>2122</v>
      </c>
      <c r="I11" s="50" t="s">
        <v>32</v>
      </c>
      <c r="J11" s="23">
        <v>240</v>
      </c>
      <c r="K11" s="23">
        <v>8176</v>
      </c>
      <c r="L11" s="23">
        <f>J11+K11</f>
        <v>8416</v>
      </c>
      <c r="M11" s="51">
        <v>0.11</v>
      </c>
      <c r="N11" s="48">
        <v>105200</v>
      </c>
    </row>
    <row r="12" spans="2:14">
      <c r="B12" s="52" t="s">
        <v>32</v>
      </c>
      <c r="C12" s="22">
        <v>80</v>
      </c>
      <c r="D12" s="22">
        <v>86</v>
      </c>
      <c r="E12" s="22">
        <v>72</v>
      </c>
      <c r="F12" s="22">
        <v>61</v>
      </c>
      <c r="G12" s="45">
        <v>82</v>
      </c>
      <c r="I12" s="50" t="s">
        <v>33</v>
      </c>
      <c r="J12" s="53" t="s">
        <v>34</v>
      </c>
      <c r="K12" s="53" t="s">
        <v>34</v>
      </c>
      <c r="L12" s="53" t="s">
        <v>34</v>
      </c>
      <c r="M12" s="53" t="s">
        <v>34</v>
      </c>
      <c r="N12" s="54" t="s">
        <v>34</v>
      </c>
    </row>
    <row r="13" spans="2:14">
      <c r="B13" s="52" t="s">
        <v>33</v>
      </c>
      <c r="C13" s="16" t="s">
        <v>35</v>
      </c>
      <c r="D13" s="16" t="s">
        <v>36</v>
      </c>
      <c r="E13" s="16" t="s">
        <v>35</v>
      </c>
      <c r="F13" s="16" t="s">
        <v>36</v>
      </c>
      <c r="G13" s="144" t="s">
        <v>36</v>
      </c>
      <c r="I13" s="50" t="s">
        <v>37</v>
      </c>
      <c r="J13" s="23">
        <v>30033</v>
      </c>
      <c r="K13" s="23">
        <v>864856</v>
      </c>
      <c r="L13" s="23">
        <f>J13+K13</f>
        <v>894889</v>
      </c>
      <c r="M13" s="51">
        <v>11.64</v>
      </c>
      <c r="N13" s="48">
        <v>84896</v>
      </c>
    </row>
    <row r="14" spans="2:14" ht="13.15" customHeight="1">
      <c r="B14" s="52" t="s">
        <v>37</v>
      </c>
      <c r="C14" s="22">
        <v>10011</v>
      </c>
      <c r="D14" s="22">
        <v>10389</v>
      </c>
      <c r="E14" s="22">
        <v>10771</v>
      </c>
      <c r="F14" s="22">
        <v>10499</v>
      </c>
      <c r="G14" s="45">
        <v>10809</v>
      </c>
      <c r="I14" s="50" t="s">
        <v>38</v>
      </c>
      <c r="J14" s="23">
        <v>129</v>
      </c>
      <c r="K14" s="53" t="s">
        <v>34</v>
      </c>
      <c r="L14" s="23">
        <v>129</v>
      </c>
      <c r="M14" s="51">
        <v>0</v>
      </c>
      <c r="N14" s="48">
        <v>3000</v>
      </c>
    </row>
    <row r="15" spans="2:14" ht="13.15" customHeight="1">
      <c r="B15" s="52" t="s">
        <v>39</v>
      </c>
      <c r="C15" s="22">
        <v>43</v>
      </c>
      <c r="D15" s="22">
        <v>60</v>
      </c>
      <c r="E15" s="22">
        <v>66</v>
      </c>
      <c r="F15" s="22">
        <v>57</v>
      </c>
      <c r="G15" s="45">
        <v>58</v>
      </c>
      <c r="I15" s="49"/>
      <c r="J15" s="23"/>
      <c r="K15" s="58"/>
      <c r="L15" s="23"/>
      <c r="M15" s="51"/>
      <c r="N15" s="48"/>
    </row>
    <row r="16" spans="2:14" ht="13.15" customHeight="1">
      <c r="B16" s="55"/>
      <c r="C16" s="32"/>
      <c r="D16" s="32"/>
      <c r="E16" s="32"/>
      <c r="F16" s="32"/>
      <c r="G16" s="56"/>
      <c r="I16" s="46" t="s">
        <v>20</v>
      </c>
      <c r="J16" s="23"/>
      <c r="K16" s="58"/>
      <c r="L16" s="23"/>
      <c r="M16" s="51"/>
      <c r="N16" s="48"/>
    </row>
    <row r="17" spans="7:14" ht="13.15" customHeight="1">
      <c r="I17" s="50" t="s">
        <v>30</v>
      </c>
      <c r="J17" s="23">
        <v>143958</v>
      </c>
      <c r="K17" s="58">
        <v>6270453</v>
      </c>
      <c r="L17" s="23">
        <v>6414411</v>
      </c>
      <c r="M17" s="59">
        <v>84.14</v>
      </c>
      <c r="N17" s="60">
        <v>133673</v>
      </c>
    </row>
    <row r="18" spans="7:14" ht="13.15" customHeight="1">
      <c r="G18" s="57"/>
      <c r="I18" s="50" t="s">
        <v>31</v>
      </c>
      <c r="J18" s="23">
        <v>6093</v>
      </c>
      <c r="K18" s="58">
        <v>287595</v>
      </c>
      <c r="L18" s="23">
        <v>291688</v>
      </c>
      <c r="M18" s="59">
        <v>3.83</v>
      </c>
      <c r="N18" s="60">
        <v>143618</v>
      </c>
    </row>
    <row r="19" spans="7:14">
      <c r="I19" s="50" t="s">
        <v>32</v>
      </c>
      <c r="J19" s="23">
        <v>258</v>
      </c>
      <c r="K19" s="58">
        <v>7819</v>
      </c>
      <c r="L19" s="23">
        <v>8077</v>
      </c>
      <c r="M19" s="59">
        <v>0.11</v>
      </c>
      <c r="N19" s="60">
        <v>93919</v>
      </c>
    </row>
    <row r="20" spans="7:14">
      <c r="I20" s="50" t="s">
        <v>33</v>
      </c>
      <c r="J20" s="53" t="s">
        <v>34</v>
      </c>
      <c r="K20" s="53" t="s">
        <v>34</v>
      </c>
      <c r="L20" s="53" t="s">
        <v>34</v>
      </c>
      <c r="M20" s="53" t="s">
        <v>34</v>
      </c>
      <c r="N20" s="54" t="s">
        <v>34</v>
      </c>
    </row>
    <row r="21" spans="7:14">
      <c r="I21" s="50" t="s">
        <v>37</v>
      </c>
      <c r="J21" s="23">
        <v>31167</v>
      </c>
      <c r="K21" s="58">
        <v>877605</v>
      </c>
      <c r="L21" s="23">
        <v>908772</v>
      </c>
      <c r="M21" s="59">
        <v>11.92</v>
      </c>
      <c r="N21" s="60">
        <v>87474</v>
      </c>
    </row>
    <row r="22" spans="7:14">
      <c r="I22" s="50" t="s">
        <v>38</v>
      </c>
      <c r="J22" s="23">
        <v>180</v>
      </c>
      <c r="K22" s="53" t="s">
        <v>34</v>
      </c>
      <c r="L22" s="23">
        <v>180</v>
      </c>
      <c r="M22" s="59">
        <v>0</v>
      </c>
      <c r="N22" s="60">
        <v>3000</v>
      </c>
    </row>
    <row r="23" spans="7:14">
      <c r="I23" s="50"/>
      <c r="J23" s="23"/>
      <c r="K23" s="58"/>
      <c r="L23" s="23"/>
      <c r="M23" s="51"/>
      <c r="N23" s="48"/>
    </row>
    <row r="24" spans="7:14">
      <c r="I24" s="46" t="s">
        <v>21</v>
      </c>
      <c r="J24" s="23"/>
      <c r="K24" s="58"/>
      <c r="L24" s="23"/>
      <c r="M24" s="51"/>
      <c r="N24" s="48"/>
    </row>
    <row r="25" spans="7:14">
      <c r="I25" s="50" t="s">
        <v>30</v>
      </c>
      <c r="J25" s="23">
        <v>169054</v>
      </c>
      <c r="K25" s="58">
        <v>6284780</v>
      </c>
      <c r="L25" s="23">
        <v>6453834</v>
      </c>
      <c r="M25" s="59">
        <v>83.18</v>
      </c>
      <c r="N25" s="60">
        <v>133617</v>
      </c>
    </row>
    <row r="26" spans="7:14">
      <c r="I26" s="50" t="s">
        <v>31</v>
      </c>
      <c r="J26" s="23">
        <v>7484</v>
      </c>
      <c r="K26" s="58">
        <v>287062</v>
      </c>
      <c r="L26" s="23">
        <v>294546</v>
      </c>
      <c r="M26" s="59">
        <v>3.8</v>
      </c>
      <c r="N26" s="60">
        <v>137767</v>
      </c>
    </row>
    <row r="27" spans="7:14">
      <c r="I27" s="50" t="s">
        <v>32</v>
      </c>
      <c r="J27" s="23">
        <v>253</v>
      </c>
      <c r="K27" s="58">
        <v>7262</v>
      </c>
      <c r="L27" s="23">
        <v>7515</v>
      </c>
      <c r="M27" s="59">
        <v>0.1</v>
      </c>
      <c r="N27" s="60">
        <v>104375</v>
      </c>
    </row>
    <row r="28" spans="7:14">
      <c r="I28" s="50" t="s">
        <v>33</v>
      </c>
      <c r="J28" s="53" t="s">
        <v>34</v>
      </c>
      <c r="K28" s="53" t="s">
        <v>34</v>
      </c>
      <c r="L28" s="53" t="s">
        <v>34</v>
      </c>
      <c r="M28" s="53" t="s">
        <v>34</v>
      </c>
      <c r="N28" s="54" t="s">
        <v>34</v>
      </c>
    </row>
    <row r="29" spans="7:14">
      <c r="I29" s="50" t="s">
        <v>37</v>
      </c>
      <c r="J29" s="23">
        <v>37699</v>
      </c>
      <c r="K29" s="58">
        <v>964841</v>
      </c>
      <c r="L29" s="23">
        <v>1002540</v>
      </c>
      <c r="M29" s="59">
        <v>12.92</v>
      </c>
      <c r="N29" s="60">
        <v>93078</v>
      </c>
    </row>
    <row r="30" spans="7:14">
      <c r="I30" s="50" t="s">
        <v>38</v>
      </c>
      <c r="J30" s="23">
        <v>231</v>
      </c>
      <c r="K30" s="53" t="s">
        <v>34</v>
      </c>
      <c r="L30" s="23">
        <v>231</v>
      </c>
      <c r="M30" s="59">
        <v>0</v>
      </c>
      <c r="N30" s="60">
        <v>3500</v>
      </c>
    </row>
    <row r="31" spans="7:14">
      <c r="I31" s="50"/>
      <c r="J31" s="23"/>
      <c r="K31" s="58"/>
      <c r="L31" s="23"/>
      <c r="M31" s="59"/>
      <c r="N31" s="60"/>
    </row>
    <row r="32" spans="7:14">
      <c r="I32" s="46" t="s">
        <v>22</v>
      </c>
      <c r="J32" s="23"/>
      <c r="K32" s="58"/>
      <c r="L32" s="23"/>
      <c r="M32" s="51"/>
      <c r="N32" s="48"/>
    </row>
    <row r="33" spans="9:15">
      <c r="I33" s="50" t="s">
        <v>30</v>
      </c>
      <c r="J33" s="23">
        <v>173303</v>
      </c>
      <c r="K33" s="58">
        <v>6586857</v>
      </c>
      <c r="L33" s="23">
        <v>6760160</v>
      </c>
      <c r="M33" s="59">
        <v>84.8</v>
      </c>
      <c r="N33" s="60">
        <v>136527</v>
      </c>
    </row>
    <row r="34" spans="9:15">
      <c r="I34" s="50" t="s">
        <v>31</v>
      </c>
      <c r="J34" s="23">
        <v>7358</v>
      </c>
      <c r="K34" s="58">
        <v>282538</v>
      </c>
      <c r="L34" s="23">
        <v>289896</v>
      </c>
      <c r="M34" s="59">
        <v>3.64</v>
      </c>
      <c r="N34" s="60">
        <v>137914</v>
      </c>
    </row>
    <row r="35" spans="9:15">
      <c r="I35" s="50" t="s">
        <v>32</v>
      </c>
      <c r="J35" s="23">
        <v>214</v>
      </c>
      <c r="K35" s="58">
        <v>5136</v>
      </c>
      <c r="L35" s="23">
        <v>5350</v>
      </c>
      <c r="M35" s="59">
        <v>0.06</v>
      </c>
      <c r="N35" s="60">
        <v>87704</v>
      </c>
    </row>
    <row r="36" spans="9:15">
      <c r="I36" s="50" t="s">
        <v>33</v>
      </c>
      <c r="J36" s="61" t="s">
        <v>34</v>
      </c>
      <c r="K36" s="61" t="s">
        <v>34</v>
      </c>
      <c r="L36" s="61" t="s">
        <v>34</v>
      </c>
      <c r="M36" s="61" t="s">
        <v>34</v>
      </c>
      <c r="N36" s="62" t="s">
        <v>34</v>
      </c>
    </row>
    <row r="37" spans="9:15">
      <c r="I37" s="50" t="s">
        <v>37</v>
      </c>
      <c r="J37" s="23">
        <v>36747</v>
      </c>
      <c r="K37" s="58">
        <v>879903</v>
      </c>
      <c r="L37" s="23">
        <v>916650</v>
      </c>
      <c r="M37" s="59">
        <v>11.5</v>
      </c>
      <c r="N37" s="60">
        <v>87308</v>
      </c>
    </row>
    <row r="38" spans="9:15">
      <c r="I38" s="50" t="s">
        <v>38</v>
      </c>
      <c r="J38" s="23">
        <v>200</v>
      </c>
      <c r="K38" s="61" t="s">
        <v>34</v>
      </c>
      <c r="L38" s="23">
        <v>200</v>
      </c>
      <c r="M38" s="59">
        <v>0</v>
      </c>
      <c r="N38" s="60">
        <v>3508</v>
      </c>
    </row>
    <row r="39" spans="9:15">
      <c r="I39" s="50"/>
      <c r="J39" s="23"/>
      <c r="K39" s="58"/>
      <c r="L39" s="23"/>
      <c r="M39" s="59"/>
      <c r="N39" s="60"/>
    </row>
    <row r="40" spans="9:15">
      <c r="I40" s="46" t="s">
        <v>135</v>
      </c>
      <c r="J40" s="23"/>
      <c r="K40" s="58"/>
      <c r="L40" s="23"/>
      <c r="M40" s="51"/>
      <c r="N40" s="48"/>
    </row>
    <row r="41" spans="9:15">
      <c r="I41" s="50" t="s">
        <v>30</v>
      </c>
      <c r="J41" s="23">
        <v>178014</v>
      </c>
      <c r="K41" s="58">
        <v>6773975</v>
      </c>
      <c r="L41" s="23">
        <v>6951989</v>
      </c>
      <c r="M41" s="59">
        <v>85.01</v>
      </c>
      <c r="N41" s="60">
        <v>136686</v>
      </c>
    </row>
    <row r="42" spans="9:15">
      <c r="I42" s="50" t="s">
        <v>31</v>
      </c>
      <c r="J42" s="23">
        <v>7427</v>
      </c>
      <c r="K42" s="58">
        <v>280796</v>
      </c>
      <c r="L42" s="23">
        <v>288223</v>
      </c>
      <c r="M42" s="59">
        <v>3.5</v>
      </c>
      <c r="N42" s="60">
        <v>135826</v>
      </c>
    </row>
    <row r="43" spans="9:15">
      <c r="I43" s="50" t="s">
        <v>32</v>
      </c>
      <c r="J43" s="23">
        <v>288</v>
      </c>
      <c r="K43" s="58">
        <v>7343</v>
      </c>
      <c r="L43" s="23">
        <v>7631</v>
      </c>
      <c r="M43" s="59">
        <v>0.09</v>
      </c>
      <c r="N43" s="60">
        <v>93060</v>
      </c>
    </row>
    <row r="44" spans="9:15">
      <c r="I44" s="50" t="s">
        <v>33</v>
      </c>
      <c r="J44" s="61" t="s">
        <v>145</v>
      </c>
      <c r="K44" s="61" t="s">
        <v>145</v>
      </c>
      <c r="L44" s="61" t="s">
        <v>145</v>
      </c>
      <c r="M44" s="61" t="s">
        <v>145</v>
      </c>
      <c r="N44" s="62" t="s">
        <v>145</v>
      </c>
    </row>
    <row r="45" spans="9:15">
      <c r="I45" s="50" t="s">
        <v>37</v>
      </c>
      <c r="J45" s="23">
        <v>37832</v>
      </c>
      <c r="K45" s="58">
        <v>891495</v>
      </c>
      <c r="L45" s="23">
        <v>929327</v>
      </c>
      <c r="M45" s="59">
        <v>11.4</v>
      </c>
      <c r="N45" s="60">
        <v>85977</v>
      </c>
    </row>
    <row r="46" spans="9:15">
      <c r="I46" s="50" t="s">
        <v>38</v>
      </c>
      <c r="J46" s="23">
        <v>203</v>
      </c>
      <c r="K46" s="61" t="s">
        <v>145</v>
      </c>
      <c r="L46" s="23">
        <v>203</v>
      </c>
      <c r="M46" s="59">
        <v>0</v>
      </c>
      <c r="N46" s="60">
        <v>3500</v>
      </c>
    </row>
    <row r="47" spans="9:15">
      <c r="I47" s="63"/>
      <c r="J47" s="64"/>
      <c r="K47" s="64"/>
      <c r="L47" s="64"/>
      <c r="M47" s="32"/>
      <c r="N47" s="56"/>
    </row>
    <row r="48" spans="9:15">
      <c r="I48" s="1" t="s">
        <v>12</v>
      </c>
      <c r="O48" s="2"/>
    </row>
    <row r="49" spans="15:15">
      <c r="O49" s="2"/>
    </row>
    <row r="50" spans="15:15">
      <c r="O50" s="2"/>
    </row>
    <row r="51" spans="15:15">
      <c r="O51" s="2"/>
    </row>
    <row r="52" spans="15:15">
      <c r="O52" s="2"/>
    </row>
    <row r="53" spans="15:15">
      <c r="O53" s="2"/>
    </row>
    <row r="54" spans="15:15">
      <c r="O54" s="2"/>
    </row>
    <row r="55" spans="15:15">
      <c r="O55" s="2"/>
    </row>
    <row r="56" spans="15:15">
      <c r="O56" s="2"/>
    </row>
    <row r="57" spans="15:15">
      <c r="O57" s="2"/>
    </row>
    <row r="58" spans="15:15">
      <c r="O58" s="2"/>
    </row>
    <row r="59" spans="15:15">
      <c r="O59" s="2"/>
    </row>
    <row r="60" spans="15:15">
      <c r="O60" s="2"/>
    </row>
    <row r="61" spans="15:15">
      <c r="O61" s="2"/>
    </row>
    <row r="62" spans="15:15">
      <c r="O62" s="2"/>
    </row>
    <row r="63" spans="15:15">
      <c r="O63" s="2"/>
    </row>
  </sheetData>
  <mergeCells count="3">
    <mergeCell ref="B5:B6"/>
    <mergeCell ref="I5:I6"/>
    <mergeCell ref="M4:N4"/>
  </mergeCells>
  <phoneticPr fontId="2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1"/>
  <sheetViews>
    <sheetView workbookViewId="0">
      <selection activeCell="J18" sqref="J18"/>
    </sheetView>
  </sheetViews>
  <sheetFormatPr defaultRowHeight="13.5"/>
  <cols>
    <col min="1" max="1" width="3.625" style="1" customWidth="1"/>
    <col min="2" max="2" width="2.75" style="1" customWidth="1"/>
    <col min="3" max="3" width="18.375" style="1" customWidth="1"/>
    <col min="4" max="7" width="14.625" style="1" customWidth="1"/>
    <col min="8" max="256" width="9" style="1"/>
    <col min="257" max="257" width="3.625" style="1" customWidth="1"/>
    <col min="258" max="258" width="9.625" style="1" customWidth="1"/>
    <col min="259" max="263" width="14.625" style="1" customWidth="1"/>
    <col min="264" max="512" width="9" style="1"/>
    <col min="513" max="513" width="3.625" style="1" customWidth="1"/>
    <col min="514" max="514" width="9.625" style="1" customWidth="1"/>
    <col min="515" max="519" width="14.625" style="1" customWidth="1"/>
    <col min="520" max="768" width="9" style="1"/>
    <col min="769" max="769" width="3.625" style="1" customWidth="1"/>
    <col min="770" max="770" width="9.625" style="1" customWidth="1"/>
    <col min="771" max="775" width="14.625" style="1" customWidth="1"/>
    <col min="776" max="1024" width="9" style="1"/>
    <col min="1025" max="1025" width="3.625" style="1" customWidth="1"/>
    <col min="1026" max="1026" width="9.625" style="1" customWidth="1"/>
    <col min="1027" max="1031" width="14.625" style="1" customWidth="1"/>
    <col min="1032" max="1280" width="9" style="1"/>
    <col min="1281" max="1281" width="3.625" style="1" customWidth="1"/>
    <col min="1282" max="1282" width="9.625" style="1" customWidth="1"/>
    <col min="1283" max="1287" width="14.625" style="1" customWidth="1"/>
    <col min="1288" max="1536" width="9" style="1"/>
    <col min="1537" max="1537" width="3.625" style="1" customWidth="1"/>
    <col min="1538" max="1538" width="9.625" style="1" customWidth="1"/>
    <col min="1539" max="1543" width="14.625" style="1" customWidth="1"/>
    <col min="1544" max="1792" width="9" style="1"/>
    <col min="1793" max="1793" width="3.625" style="1" customWidth="1"/>
    <col min="1794" max="1794" width="9.625" style="1" customWidth="1"/>
    <col min="1795" max="1799" width="14.625" style="1" customWidth="1"/>
    <col min="1800" max="2048" width="9" style="1"/>
    <col min="2049" max="2049" width="3.625" style="1" customWidth="1"/>
    <col min="2050" max="2050" width="9.625" style="1" customWidth="1"/>
    <col min="2051" max="2055" width="14.625" style="1" customWidth="1"/>
    <col min="2056" max="2304" width="9" style="1"/>
    <col min="2305" max="2305" width="3.625" style="1" customWidth="1"/>
    <col min="2306" max="2306" width="9.625" style="1" customWidth="1"/>
    <col min="2307" max="2311" width="14.625" style="1" customWidth="1"/>
    <col min="2312" max="2560" width="9" style="1"/>
    <col min="2561" max="2561" width="3.625" style="1" customWidth="1"/>
    <col min="2562" max="2562" width="9.625" style="1" customWidth="1"/>
    <col min="2563" max="2567" width="14.625" style="1" customWidth="1"/>
    <col min="2568" max="2816" width="9" style="1"/>
    <col min="2817" max="2817" width="3.625" style="1" customWidth="1"/>
    <col min="2818" max="2818" width="9.625" style="1" customWidth="1"/>
    <col min="2819" max="2823" width="14.625" style="1" customWidth="1"/>
    <col min="2824" max="3072" width="9" style="1"/>
    <col min="3073" max="3073" width="3.625" style="1" customWidth="1"/>
    <col min="3074" max="3074" width="9.625" style="1" customWidth="1"/>
    <col min="3075" max="3079" width="14.625" style="1" customWidth="1"/>
    <col min="3080" max="3328" width="9" style="1"/>
    <col min="3329" max="3329" width="3.625" style="1" customWidth="1"/>
    <col min="3330" max="3330" width="9.625" style="1" customWidth="1"/>
    <col min="3331" max="3335" width="14.625" style="1" customWidth="1"/>
    <col min="3336" max="3584" width="9" style="1"/>
    <col min="3585" max="3585" width="3.625" style="1" customWidth="1"/>
    <col min="3586" max="3586" width="9.625" style="1" customWidth="1"/>
    <col min="3587" max="3591" width="14.625" style="1" customWidth="1"/>
    <col min="3592" max="3840" width="9" style="1"/>
    <col min="3841" max="3841" width="3.625" style="1" customWidth="1"/>
    <col min="3842" max="3842" width="9.625" style="1" customWidth="1"/>
    <col min="3843" max="3847" width="14.625" style="1" customWidth="1"/>
    <col min="3848" max="4096" width="9" style="1"/>
    <col min="4097" max="4097" width="3.625" style="1" customWidth="1"/>
    <col min="4098" max="4098" width="9.625" style="1" customWidth="1"/>
    <col min="4099" max="4103" width="14.625" style="1" customWidth="1"/>
    <col min="4104" max="4352" width="9" style="1"/>
    <col min="4353" max="4353" width="3.625" style="1" customWidth="1"/>
    <col min="4354" max="4354" width="9.625" style="1" customWidth="1"/>
    <col min="4355" max="4359" width="14.625" style="1" customWidth="1"/>
    <col min="4360" max="4608" width="9" style="1"/>
    <col min="4609" max="4609" width="3.625" style="1" customWidth="1"/>
    <col min="4610" max="4610" width="9.625" style="1" customWidth="1"/>
    <col min="4611" max="4615" width="14.625" style="1" customWidth="1"/>
    <col min="4616" max="4864" width="9" style="1"/>
    <col min="4865" max="4865" width="3.625" style="1" customWidth="1"/>
    <col min="4866" max="4866" width="9.625" style="1" customWidth="1"/>
    <col min="4867" max="4871" width="14.625" style="1" customWidth="1"/>
    <col min="4872" max="5120" width="9" style="1"/>
    <col min="5121" max="5121" width="3.625" style="1" customWidth="1"/>
    <col min="5122" max="5122" width="9.625" style="1" customWidth="1"/>
    <col min="5123" max="5127" width="14.625" style="1" customWidth="1"/>
    <col min="5128" max="5376" width="9" style="1"/>
    <col min="5377" max="5377" width="3.625" style="1" customWidth="1"/>
    <col min="5378" max="5378" width="9.625" style="1" customWidth="1"/>
    <col min="5379" max="5383" width="14.625" style="1" customWidth="1"/>
    <col min="5384" max="5632" width="9" style="1"/>
    <col min="5633" max="5633" width="3.625" style="1" customWidth="1"/>
    <col min="5634" max="5634" width="9.625" style="1" customWidth="1"/>
    <col min="5635" max="5639" width="14.625" style="1" customWidth="1"/>
    <col min="5640" max="5888" width="9" style="1"/>
    <col min="5889" max="5889" width="3.625" style="1" customWidth="1"/>
    <col min="5890" max="5890" width="9.625" style="1" customWidth="1"/>
    <col min="5891" max="5895" width="14.625" style="1" customWidth="1"/>
    <col min="5896" max="6144" width="9" style="1"/>
    <col min="6145" max="6145" width="3.625" style="1" customWidth="1"/>
    <col min="6146" max="6146" width="9.625" style="1" customWidth="1"/>
    <col min="6147" max="6151" width="14.625" style="1" customWidth="1"/>
    <col min="6152" max="6400" width="9" style="1"/>
    <col min="6401" max="6401" width="3.625" style="1" customWidth="1"/>
    <col min="6402" max="6402" width="9.625" style="1" customWidth="1"/>
    <col min="6403" max="6407" width="14.625" style="1" customWidth="1"/>
    <col min="6408" max="6656" width="9" style="1"/>
    <col min="6657" max="6657" width="3.625" style="1" customWidth="1"/>
    <col min="6658" max="6658" width="9.625" style="1" customWidth="1"/>
    <col min="6659" max="6663" width="14.625" style="1" customWidth="1"/>
    <col min="6664" max="6912" width="9" style="1"/>
    <col min="6913" max="6913" width="3.625" style="1" customWidth="1"/>
    <col min="6914" max="6914" width="9.625" style="1" customWidth="1"/>
    <col min="6915" max="6919" width="14.625" style="1" customWidth="1"/>
    <col min="6920" max="7168" width="9" style="1"/>
    <col min="7169" max="7169" width="3.625" style="1" customWidth="1"/>
    <col min="7170" max="7170" width="9.625" style="1" customWidth="1"/>
    <col min="7171" max="7175" width="14.625" style="1" customWidth="1"/>
    <col min="7176" max="7424" width="9" style="1"/>
    <col min="7425" max="7425" width="3.625" style="1" customWidth="1"/>
    <col min="7426" max="7426" width="9.625" style="1" customWidth="1"/>
    <col min="7427" max="7431" width="14.625" style="1" customWidth="1"/>
    <col min="7432" max="7680" width="9" style="1"/>
    <col min="7681" max="7681" width="3.625" style="1" customWidth="1"/>
    <col min="7682" max="7682" width="9.625" style="1" customWidth="1"/>
    <col min="7683" max="7687" width="14.625" style="1" customWidth="1"/>
    <col min="7688" max="7936" width="9" style="1"/>
    <col min="7937" max="7937" width="3.625" style="1" customWidth="1"/>
    <col min="7938" max="7938" width="9.625" style="1" customWidth="1"/>
    <col min="7939" max="7943" width="14.625" style="1" customWidth="1"/>
    <col min="7944" max="8192" width="9" style="1"/>
    <col min="8193" max="8193" width="3.625" style="1" customWidth="1"/>
    <col min="8194" max="8194" width="9.625" style="1" customWidth="1"/>
    <col min="8195" max="8199" width="14.625" style="1" customWidth="1"/>
    <col min="8200" max="8448" width="9" style="1"/>
    <col min="8449" max="8449" width="3.625" style="1" customWidth="1"/>
    <col min="8450" max="8450" width="9.625" style="1" customWidth="1"/>
    <col min="8451" max="8455" width="14.625" style="1" customWidth="1"/>
    <col min="8456" max="8704" width="9" style="1"/>
    <col min="8705" max="8705" width="3.625" style="1" customWidth="1"/>
    <col min="8706" max="8706" width="9.625" style="1" customWidth="1"/>
    <col min="8707" max="8711" width="14.625" style="1" customWidth="1"/>
    <col min="8712" max="8960" width="9" style="1"/>
    <col min="8961" max="8961" width="3.625" style="1" customWidth="1"/>
    <col min="8962" max="8962" width="9.625" style="1" customWidth="1"/>
    <col min="8963" max="8967" width="14.625" style="1" customWidth="1"/>
    <col min="8968" max="9216" width="9" style="1"/>
    <col min="9217" max="9217" width="3.625" style="1" customWidth="1"/>
    <col min="9218" max="9218" width="9.625" style="1" customWidth="1"/>
    <col min="9219" max="9223" width="14.625" style="1" customWidth="1"/>
    <col min="9224" max="9472" width="9" style="1"/>
    <col min="9473" max="9473" width="3.625" style="1" customWidth="1"/>
    <col min="9474" max="9474" width="9.625" style="1" customWidth="1"/>
    <col min="9475" max="9479" width="14.625" style="1" customWidth="1"/>
    <col min="9480" max="9728" width="9" style="1"/>
    <col min="9729" max="9729" width="3.625" style="1" customWidth="1"/>
    <col min="9730" max="9730" width="9.625" style="1" customWidth="1"/>
    <col min="9731" max="9735" width="14.625" style="1" customWidth="1"/>
    <col min="9736" max="9984" width="9" style="1"/>
    <col min="9985" max="9985" width="3.625" style="1" customWidth="1"/>
    <col min="9986" max="9986" width="9.625" style="1" customWidth="1"/>
    <col min="9987" max="9991" width="14.625" style="1" customWidth="1"/>
    <col min="9992" max="10240" width="9" style="1"/>
    <col min="10241" max="10241" width="3.625" style="1" customWidth="1"/>
    <col min="10242" max="10242" width="9.625" style="1" customWidth="1"/>
    <col min="10243" max="10247" width="14.625" style="1" customWidth="1"/>
    <col min="10248" max="10496" width="9" style="1"/>
    <col min="10497" max="10497" width="3.625" style="1" customWidth="1"/>
    <col min="10498" max="10498" width="9.625" style="1" customWidth="1"/>
    <col min="10499" max="10503" width="14.625" style="1" customWidth="1"/>
    <col min="10504" max="10752" width="9" style="1"/>
    <col min="10753" max="10753" width="3.625" style="1" customWidth="1"/>
    <col min="10754" max="10754" width="9.625" style="1" customWidth="1"/>
    <col min="10755" max="10759" width="14.625" style="1" customWidth="1"/>
    <col min="10760" max="11008" width="9" style="1"/>
    <col min="11009" max="11009" width="3.625" style="1" customWidth="1"/>
    <col min="11010" max="11010" width="9.625" style="1" customWidth="1"/>
    <col min="11011" max="11015" width="14.625" style="1" customWidth="1"/>
    <col min="11016" max="11264" width="9" style="1"/>
    <col min="11265" max="11265" width="3.625" style="1" customWidth="1"/>
    <col min="11266" max="11266" width="9.625" style="1" customWidth="1"/>
    <col min="11267" max="11271" width="14.625" style="1" customWidth="1"/>
    <col min="11272" max="11520" width="9" style="1"/>
    <col min="11521" max="11521" width="3.625" style="1" customWidth="1"/>
    <col min="11522" max="11522" width="9.625" style="1" customWidth="1"/>
    <col min="11523" max="11527" width="14.625" style="1" customWidth="1"/>
    <col min="11528" max="11776" width="9" style="1"/>
    <col min="11777" max="11777" width="3.625" style="1" customWidth="1"/>
    <col min="11778" max="11778" width="9.625" style="1" customWidth="1"/>
    <col min="11779" max="11783" width="14.625" style="1" customWidth="1"/>
    <col min="11784" max="12032" width="9" style="1"/>
    <col min="12033" max="12033" width="3.625" style="1" customWidth="1"/>
    <col min="12034" max="12034" width="9.625" style="1" customWidth="1"/>
    <col min="12035" max="12039" width="14.625" style="1" customWidth="1"/>
    <col min="12040" max="12288" width="9" style="1"/>
    <col min="12289" max="12289" width="3.625" style="1" customWidth="1"/>
    <col min="12290" max="12290" width="9.625" style="1" customWidth="1"/>
    <col min="12291" max="12295" width="14.625" style="1" customWidth="1"/>
    <col min="12296" max="12544" width="9" style="1"/>
    <col min="12545" max="12545" width="3.625" style="1" customWidth="1"/>
    <col min="12546" max="12546" width="9.625" style="1" customWidth="1"/>
    <col min="12547" max="12551" width="14.625" style="1" customWidth="1"/>
    <col min="12552" max="12800" width="9" style="1"/>
    <col min="12801" max="12801" width="3.625" style="1" customWidth="1"/>
    <col min="12802" max="12802" width="9.625" style="1" customWidth="1"/>
    <col min="12803" max="12807" width="14.625" style="1" customWidth="1"/>
    <col min="12808" max="13056" width="9" style="1"/>
    <col min="13057" max="13057" width="3.625" style="1" customWidth="1"/>
    <col min="13058" max="13058" width="9.625" style="1" customWidth="1"/>
    <col min="13059" max="13063" width="14.625" style="1" customWidth="1"/>
    <col min="13064" max="13312" width="9" style="1"/>
    <col min="13313" max="13313" width="3.625" style="1" customWidth="1"/>
    <col min="13314" max="13314" width="9.625" style="1" customWidth="1"/>
    <col min="13315" max="13319" width="14.625" style="1" customWidth="1"/>
    <col min="13320" max="13568" width="9" style="1"/>
    <col min="13569" max="13569" width="3.625" style="1" customWidth="1"/>
    <col min="13570" max="13570" width="9.625" style="1" customWidth="1"/>
    <col min="13571" max="13575" width="14.625" style="1" customWidth="1"/>
    <col min="13576" max="13824" width="9" style="1"/>
    <col min="13825" max="13825" width="3.625" style="1" customWidth="1"/>
    <col min="13826" max="13826" width="9.625" style="1" customWidth="1"/>
    <col min="13827" max="13831" width="14.625" style="1" customWidth="1"/>
    <col min="13832" max="14080" width="9" style="1"/>
    <col min="14081" max="14081" width="3.625" style="1" customWidth="1"/>
    <col min="14082" max="14082" width="9.625" style="1" customWidth="1"/>
    <col min="14083" max="14087" width="14.625" style="1" customWidth="1"/>
    <col min="14088" max="14336" width="9" style="1"/>
    <col min="14337" max="14337" width="3.625" style="1" customWidth="1"/>
    <col min="14338" max="14338" width="9.625" style="1" customWidth="1"/>
    <col min="14339" max="14343" width="14.625" style="1" customWidth="1"/>
    <col min="14344" max="14592" width="9" style="1"/>
    <col min="14593" max="14593" width="3.625" style="1" customWidth="1"/>
    <col min="14594" max="14594" width="9.625" style="1" customWidth="1"/>
    <col min="14595" max="14599" width="14.625" style="1" customWidth="1"/>
    <col min="14600" max="14848" width="9" style="1"/>
    <col min="14849" max="14849" width="3.625" style="1" customWidth="1"/>
    <col min="14850" max="14850" width="9.625" style="1" customWidth="1"/>
    <col min="14851" max="14855" width="14.625" style="1" customWidth="1"/>
    <col min="14856" max="15104" width="9" style="1"/>
    <col min="15105" max="15105" width="3.625" style="1" customWidth="1"/>
    <col min="15106" max="15106" width="9.625" style="1" customWidth="1"/>
    <col min="15107" max="15111" width="14.625" style="1" customWidth="1"/>
    <col min="15112" max="15360" width="9" style="1"/>
    <col min="15361" max="15361" width="3.625" style="1" customWidth="1"/>
    <col min="15362" max="15362" width="9.625" style="1" customWidth="1"/>
    <col min="15363" max="15367" width="14.625" style="1" customWidth="1"/>
    <col min="15368" max="15616" width="9" style="1"/>
    <col min="15617" max="15617" width="3.625" style="1" customWidth="1"/>
    <col min="15618" max="15618" width="9.625" style="1" customWidth="1"/>
    <col min="15619" max="15623" width="14.625" style="1" customWidth="1"/>
    <col min="15624" max="15872" width="9" style="1"/>
    <col min="15873" max="15873" width="3.625" style="1" customWidth="1"/>
    <col min="15874" max="15874" width="9.625" style="1" customWidth="1"/>
    <col min="15875" max="15879" width="14.625" style="1" customWidth="1"/>
    <col min="15880" max="16128" width="9" style="1"/>
    <col min="16129" max="16129" width="3.625" style="1" customWidth="1"/>
    <col min="16130" max="16130" width="9.625" style="1" customWidth="1"/>
    <col min="16131" max="16135" width="14.625" style="1" customWidth="1"/>
    <col min="16136" max="16384" width="9" style="1"/>
  </cols>
  <sheetData>
    <row r="2" spans="2:7">
      <c r="B2" s="2" t="s">
        <v>40</v>
      </c>
      <c r="C2" s="2"/>
      <c r="D2" s="2"/>
      <c r="E2" s="2"/>
      <c r="F2" s="2"/>
      <c r="G2" s="2"/>
    </row>
    <row r="3" spans="2:7">
      <c r="B3" s="5"/>
      <c r="C3" s="5"/>
      <c r="D3" s="65"/>
      <c r="E3" s="5"/>
      <c r="F3" s="5"/>
      <c r="G3" s="5"/>
    </row>
    <row r="4" spans="2:7">
      <c r="B4" s="150" t="s">
        <v>136</v>
      </c>
      <c r="C4" s="150"/>
      <c r="D4" s="25"/>
      <c r="E4" s="25"/>
      <c r="F4" s="25"/>
      <c r="G4" s="79" t="s">
        <v>41</v>
      </c>
    </row>
    <row r="5" spans="2:7">
      <c r="B5" s="151" t="s">
        <v>42</v>
      </c>
      <c r="C5" s="153"/>
      <c r="D5" s="163" t="s">
        <v>43</v>
      </c>
      <c r="E5" s="66"/>
      <c r="F5" s="67" t="s">
        <v>44</v>
      </c>
      <c r="G5" s="68"/>
    </row>
    <row r="6" spans="2:7">
      <c r="B6" s="154"/>
      <c r="C6" s="156"/>
      <c r="D6" s="164"/>
      <c r="E6" s="8" t="s">
        <v>45</v>
      </c>
      <c r="F6" s="69" t="s">
        <v>46</v>
      </c>
      <c r="G6" s="70" t="s">
        <v>47</v>
      </c>
    </row>
    <row r="7" spans="2:7">
      <c r="B7" s="131"/>
      <c r="C7" s="125"/>
      <c r="D7" s="132"/>
      <c r="E7" s="128"/>
      <c r="F7" s="128"/>
      <c r="G7" s="127"/>
    </row>
    <row r="8" spans="2:7" ht="13.5" customHeight="1">
      <c r="B8" s="129" t="s">
        <v>48</v>
      </c>
      <c r="C8" s="19"/>
      <c r="D8" s="5"/>
      <c r="E8" s="5"/>
      <c r="F8" s="5"/>
      <c r="G8" s="19"/>
    </row>
    <row r="9" spans="2:7" ht="13.5" customHeight="1">
      <c r="B9" s="129"/>
      <c r="C9" s="130" t="s">
        <v>159</v>
      </c>
      <c r="D9" s="137">
        <v>14037.470000000001</v>
      </c>
      <c r="E9" s="138" t="s">
        <v>35</v>
      </c>
      <c r="F9" s="137">
        <v>22063.97</v>
      </c>
      <c r="G9" s="139">
        <f>SUM(E9:F9)</f>
        <v>22063.97</v>
      </c>
    </row>
    <row r="10" spans="2:7">
      <c r="B10" s="129"/>
      <c r="C10" s="130" t="s">
        <v>160</v>
      </c>
      <c r="D10" s="137">
        <v>24200.12</v>
      </c>
      <c r="E10" s="138">
        <v>22.32</v>
      </c>
      <c r="F10" s="137">
        <v>9636.66</v>
      </c>
      <c r="G10" s="139">
        <f>SUM(E10:F10)</f>
        <v>9658.98</v>
      </c>
    </row>
    <row r="11" spans="2:7">
      <c r="B11" s="129"/>
      <c r="C11" s="75"/>
      <c r="D11" s="137"/>
      <c r="E11" s="138"/>
      <c r="F11" s="137"/>
      <c r="G11" s="139"/>
    </row>
    <row r="12" spans="2:7">
      <c r="B12" s="73" t="s">
        <v>158</v>
      </c>
      <c r="C12" s="75"/>
      <c r="D12" s="133"/>
      <c r="E12" s="133"/>
      <c r="F12" s="133"/>
      <c r="G12" s="134"/>
    </row>
    <row r="13" spans="2:7">
      <c r="B13" s="73"/>
      <c r="C13" s="75" t="s">
        <v>49</v>
      </c>
      <c r="D13" s="137">
        <v>22012.1</v>
      </c>
      <c r="E13" s="138" t="s">
        <v>35</v>
      </c>
      <c r="F13" s="137">
        <v>751</v>
      </c>
      <c r="G13" s="139">
        <f>SUM(E13:F13)</f>
        <v>751</v>
      </c>
    </row>
    <row r="14" spans="2:7">
      <c r="B14" s="73"/>
      <c r="C14" s="75" t="s">
        <v>50</v>
      </c>
      <c r="D14" s="137">
        <v>47186.28</v>
      </c>
      <c r="E14" s="137">
        <v>297</v>
      </c>
      <c r="F14" s="137">
        <v>14275.17</v>
      </c>
      <c r="G14" s="139">
        <f>SUM(E14:F14)</f>
        <v>14572.17</v>
      </c>
    </row>
    <row r="15" spans="2:7">
      <c r="B15" s="73"/>
      <c r="C15" s="75"/>
      <c r="D15" s="133"/>
      <c r="E15" s="133"/>
      <c r="F15" s="133"/>
      <c r="G15" s="134"/>
    </row>
    <row r="16" spans="2:7">
      <c r="B16" s="73" t="s">
        <v>161</v>
      </c>
      <c r="C16" s="75"/>
      <c r="D16" s="133"/>
      <c r="E16" s="133"/>
      <c r="F16" s="133"/>
      <c r="G16" s="134"/>
    </row>
    <row r="17" spans="2:7">
      <c r="B17" s="73"/>
      <c r="C17" s="75" t="s">
        <v>51</v>
      </c>
      <c r="D17" s="137">
        <v>475643.80999999994</v>
      </c>
      <c r="E17" s="138" t="s">
        <v>35</v>
      </c>
      <c r="F17" s="137">
        <v>147830.23000000001</v>
      </c>
      <c r="G17" s="139">
        <f>SUM(E17:F17)</f>
        <v>147830.23000000001</v>
      </c>
    </row>
    <row r="18" spans="2:7">
      <c r="B18" s="73"/>
      <c r="C18" s="75" t="s">
        <v>52</v>
      </c>
      <c r="D18" s="137">
        <v>106418.73</v>
      </c>
      <c r="E18" s="138" t="s">
        <v>35</v>
      </c>
      <c r="F18" s="137">
        <v>48460.68</v>
      </c>
      <c r="G18" s="139">
        <f>SUM(E18:F18)</f>
        <v>48460.68</v>
      </c>
    </row>
    <row r="19" spans="2:7">
      <c r="B19" s="74"/>
      <c r="C19" s="75" t="s">
        <v>53</v>
      </c>
      <c r="D19" s="137">
        <v>487618.97</v>
      </c>
      <c r="E19" s="137">
        <v>506</v>
      </c>
      <c r="F19" s="137">
        <v>6791.9</v>
      </c>
      <c r="G19" s="139">
        <f>SUM(E19:F19)</f>
        <v>7297.9</v>
      </c>
    </row>
    <row r="20" spans="2:7">
      <c r="B20" s="74"/>
      <c r="C20" s="75" t="s">
        <v>50</v>
      </c>
      <c r="D20" s="137">
        <v>390327.1</v>
      </c>
      <c r="E20" s="137">
        <v>1426.51</v>
      </c>
      <c r="F20" s="137">
        <v>84407.16</v>
      </c>
      <c r="G20" s="139">
        <f>SUM(E20:F20)</f>
        <v>85833.67</v>
      </c>
    </row>
    <row r="21" spans="2:7">
      <c r="B21" s="74"/>
      <c r="C21" s="75"/>
      <c r="D21" s="133"/>
      <c r="E21" s="133"/>
      <c r="F21" s="133"/>
      <c r="G21" s="134"/>
    </row>
    <row r="22" spans="2:7">
      <c r="B22" s="170" t="s">
        <v>54</v>
      </c>
      <c r="C22" s="171"/>
      <c r="D22" s="135">
        <v>110301.26</v>
      </c>
      <c r="E22" s="140" t="s">
        <v>35</v>
      </c>
      <c r="F22" s="140" t="s">
        <v>35</v>
      </c>
      <c r="G22" s="141" t="s">
        <v>35</v>
      </c>
    </row>
    <row r="23" spans="2:7">
      <c r="B23" s="74"/>
      <c r="C23" s="75"/>
      <c r="D23" s="135"/>
      <c r="E23" s="135"/>
      <c r="F23" s="135"/>
      <c r="G23" s="136"/>
    </row>
    <row r="24" spans="2:7">
      <c r="B24" s="168" t="s">
        <v>55</v>
      </c>
      <c r="C24" s="169"/>
      <c r="D24" s="135">
        <f>SUM(D9:D22)</f>
        <v>1677745.84</v>
      </c>
      <c r="E24" s="135">
        <f>SUM(E9:E22)</f>
        <v>2251.83</v>
      </c>
      <c r="F24" s="135">
        <f>SUM(F9:F22)</f>
        <v>334216.77</v>
      </c>
      <c r="G24" s="136">
        <f>SUM(G9:G22)</f>
        <v>336468.6</v>
      </c>
    </row>
    <row r="25" spans="2:7">
      <c r="B25" s="8"/>
      <c r="C25" s="70"/>
      <c r="D25" s="142"/>
      <c r="E25" s="142"/>
      <c r="F25" s="142"/>
      <c r="G25" s="143"/>
    </row>
    <row r="26" spans="2:7">
      <c r="B26" s="5"/>
      <c r="C26" s="5"/>
      <c r="D26" s="5"/>
      <c r="E26" s="5"/>
      <c r="F26" s="5"/>
      <c r="G26" s="5"/>
    </row>
    <row r="27" spans="2:7" s="2" customFormat="1">
      <c r="B27" s="150" t="s">
        <v>137</v>
      </c>
      <c r="C27" s="150"/>
      <c r="D27" s="25"/>
      <c r="E27" s="25"/>
      <c r="F27" s="25"/>
      <c r="G27" s="79" t="s">
        <v>41</v>
      </c>
    </row>
    <row r="28" spans="2:7" s="2" customFormat="1">
      <c r="B28" s="151" t="s">
        <v>42</v>
      </c>
      <c r="C28" s="153"/>
      <c r="D28" s="163" t="s">
        <v>43</v>
      </c>
      <c r="E28" s="66"/>
      <c r="F28" s="67" t="s">
        <v>44</v>
      </c>
      <c r="G28" s="68"/>
    </row>
    <row r="29" spans="2:7" s="2" customFormat="1">
      <c r="B29" s="154"/>
      <c r="C29" s="156"/>
      <c r="D29" s="164"/>
      <c r="E29" s="8" t="s">
        <v>45</v>
      </c>
      <c r="F29" s="69" t="s">
        <v>46</v>
      </c>
      <c r="G29" s="70" t="s">
        <v>47</v>
      </c>
    </row>
    <row r="30" spans="2:7" s="2" customFormat="1">
      <c r="B30" s="71"/>
      <c r="C30" s="72"/>
      <c r="D30" s="5"/>
      <c r="E30" s="5"/>
      <c r="F30" s="5"/>
      <c r="G30" s="19"/>
    </row>
    <row r="31" spans="2:7" s="126" customFormat="1">
      <c r="B31" s="129" t="s">
        <v>48</v>
      </c>
      <c r="C31" s="19"/>
      <c r="D31" s="5"/>
      <c r="E31" s="5"/>
      <c r="F31" s="5"/>
      <c r="G31" s="19"/>
    </row>
    <row r="32" spans="2:7" s="2" customFormat="1">
      <c r="B32" s="129"/>
      <c r="C32" s="130" t="s">
        <v>159</v>
      </c>
      <c r="D32" s="137">
        <v>14037.47</v>
      </c>
      <c r="E32" s="140" t="s">
        <v>35</v>
      </c>
      <c r="F32" s="137">
        <v>22064.86</v>
      </c>
      <c r="G32" s="136">
        <f>F32</f>
        <v>22064.86</v>
      </c>
    </row>
    <row r="33" spans="2:7" s="2" customFormat="1">
      <c r="B33" s="129"/>
      <c r="C33" s="130" t="s">
        <v>160</v>
      </c>
      <c r="D33" s="137">
        <v>24200.12</v>
      </c>
      <c r="E33" s="138">
        <v>22.32</v>
      </c>
      <c r="F33" s="137">
        <v>10668.14</v>
      </c>
      <c r="G33" s="136">
        <f t="shared" ref="G33" si="0">E33+F33</f>
        <v>10690.46</v>
      </c>
    </row>
    <row r="34" spans="2:7" s="2" customFormat="1">
      <c r="B34" s="129"/>
      <c r="C34" s="75"/>
      <c r="D34" s="133"/>
      <c r="E34" s="133"/>
      <c r="F34" s="133"/>
      <c r="G34" s="134"/>
    </row>
    <row r="35" spans="2:7" s="126" customFormat="1">
      <c r="B35" s="73" t="s">
        <v>158</v>
      </c>
      <c r="C35" s="75"/>
      <c r="D35" s="133"/>
      <c r="E35" s="133"/>
      <c r="F35" s="133"/>
      <c r="G35" s="134"/>
    </row>
    <row r="36" spans="2:7" s="2" customFormat="1">
      <c r="B36" s="73"/>
      <c r="C36" s="75" t="s">
        <v>49</v>
      </c>
      <c r="D36" s="137">
        <v>17857.740000000002</v>
      </c>
      <c r="E36" s="140" t="s">
        <v>35</v>
      </c>
      <c r="F36" s="137">
        <v>860.96</v>
      </c>
      <c r="G36" s="136">
        <f>F36</f>
        <v>860.96</v>
      </c>
    </row>
    <row r="37" spans="2:7" s="2" customFormat="1">
      <c r="B37" s="73"/>
      <c r="C37" s="75" t="s">
        <v>50</v>
      </c>
      <c r="D37" s="137">
        <v>47549.36</v>
      </c>
      <c r="E37" s="137">
        <v>297</v>
      </c>
      <c r="F37" s="137">
        <v>13755.17</v>
      </c>
      <c r="G37" s="136">
        <f t="shared" ref="G37" si="1">E37+F37</f>
        <v>14052.17</v>
      </c>
    </row>
    <row r="38" spans="2:7" s="2" customFormat="1">
      <c r="B38" s="73"/>
      <c r="C38" s="75"/>
      <c r="D38" s="133"/>
      <c r="E38" s="133"/>
      <c r="F38" s="133"/>
      <c r="G38" s="134"/>
    </row>
    <row r="39" spans="2:7" s="126" customFormat="1">
      <c r="B39" s="73" t="s">
        <v>161</v>
      </c>
      <c r="C39" s="75"/>
      <c r="D39" s="133"/>
      <c r="E39" s="133"/>
      <c r="F39" s="133"/>
      <c r="G39" s="134"/>
    </row>
    <row r="40" spans="2:7" s="2" customFormat="1">
      <c r="B40" s="73"/>
      <c r="C40" s="75" t="s">
        <v>51</v>
      </c>
      <c r="D40" s="137">
        <v>475643.81</v>
      </c>
      <c r="E40" s="138">
        <v>2820.3</v>
      </c>
      <c r="F40" s="137">
        <v>157488.65</v>
      </c>
      <c r="G40" s="136">
        <f t="shared" ref="G40:G43" si="2">E40+F40</f>
        <v>160308.94999999998</v>
      </c>
    </row>
    <row r="41" spans="2:7" s="2" customFormat="1">
      <c r="B41" s="73"/>
      <c r="C41" s="75" t="s">
        <v>52</v>
      </c>
      <c r="D41" s="137">
        <v>106418.73</v>
      </c>
      <c r="E41" s="140" t="s">
        <v>35</v>
      </c>
      <c r="F41" s="137">
        <v>51704.88</v>
      </c>
      <c r="G41" s="136">
        <f>F41</f>
        <v>51704.88</v>
      </c>
    </row>
    <row r="42" spans="2:7" s="2" customFormat="1">
      <c r="B42" s="74"/>
      <c r="C42" s="75" t="s">
        <v>53</v>
      </c>
      <c r="D42" s="137">
        <v>488532.23</v>
      </c>
      <c r="E42" s="137">
        <v>506</v>
      </c>
      <c r="F42" s="137">
        <v>6791.9</v>
      </c>
      <c r="G42" s="136">
        <f t="shared" si="2"/>
        <v>7297.9</v>
      </c>
    </row>
    <row r="43" spans="2:7" s="2" customFormat="1">
      <c r="B43" s="74"/>
      <c r="C43" s="75" t="s">
        <v>50</v>
      </c>
      <c r="D43" s="137">
        <v>396918.39</v>
      </c>
      <c r="E43" s="137">
        <v>1426.51</v>
      </c>
      <c r="F43" s="137">
        <v>85567.16</v>
      </c>
      <c r="G43" s="136">
        <f t="shared" si="2"/>
        <v>86993.67</v>
      </c>
    </row>
    <row r="44" spans="2:7" s="2" customFormat="1">
      <c r="B44" s="74"/>
      <c r="C44" s="75"/>
      <c r="D44" s="133"/>
      <c r="E44" s="133"/>
      <c r="F44" s="133"/>
      <c r="G44" s="134"/>
    </row>
    <row r="45" spans="2:7" s="2" customFormat="1">
      <c r="B45" s="170" t="s">
        <v>54</v>
      </c>
      <c r="C45" s="171"/>
      <c r="D45" s="135">
        <v>114601.7</v>
      </c>
      <c r="E45" s="140" t="s">
        <v>35</v>
      </c>
      <c r="F45" s="140" t="s">
        <v>35</v>
      </c>
      <c r="G45" s="141" t="s">
        <v>35</v>
      </c>
    </row>
    <row r="46" spans="2:7" s="2" customFormat="1">
      <c r="B46" s="76"/>
      <c r="C46" s="15"/>
      <c r="D46" s="135"/>
      <c r="E46" s="135"/>
      <c r="F46" s="135"/>
      <c r="G46" s="136"/>
    </row>
    <row r="47" spans="2:7" s="2" customFormat="1">
      <c r="B47" s="168" t="s">
        <v>55</v>
      </c>
      <c r="C47" s="169"/>
      <c r="D47" s="135">
        <f>SUM(D32:D46)</f>
        <v>1685759.55</v>
      </c>
      <c r="E47" s="135">
        <f t="shared" ref="E47:F47" si="3">SUM(E32:E46)</f>
        <v>5072.13</v>
      </c>
      <c r="F47" s="135">
        <f t="shared" si="3"/>
        <v>348901.72</v>
      </c>
      <c r="G47" s="136">
        <f>E47+F47</f>
        <v>353973.85</v>
      </c>
    </row>
    <row r="48" spans="2:7" s="2" customFormat="1">
      <c r="B48" s="77"/>
      <c r="C48" s="26"/>
      <c r="D48" s="25"/>
      <c r="E48" s="25"/>
      <c r="F48" s="25"/>
      <c r="G48" s="26"/>
    </row>
    <row r="49" spans="2:7">
      <c r="B49" s="78" t="s">
        <v>56</v>
      </c>
      <c r="C49" s="2"/>
      <c r="D49" s="2"/>
      <c r="E49" s="2"/>
      <c r="F49" s="2"/>
      <c r="G49" s="2"/>
    </row>
    <row r="50" spans="2:7">
      <c r="B50" s="2" t="s">
        <v>57</v>
      </c>
      <c r="C50" s="2"/>
      <c r="D50" s="2"/>
      <c r="E50" s="2"/>
      <c r="F50" s="2"/>
      <c r="G50" s="2"/>
    </row>
    <row r="51" spans="2:7">
      <c r="B51" s="2" t="s">
        <v>58</v>
      </c>
      <c r="C51" s="2"/>
      <c r="D51" s="2"/>
      <c r="E51" s="2"/>
      <c r="F51" s="2"/>
      <c r="G51" s="2"/>
    </row>
  </sheetData>
  <mergeCells count="10">
    <mergeCell ref="B47:C47"/>
    <mergeCell ref="B28:C29"/>
    <mergeCell ref="D28:D29"/>
    <mergeCell ref="B45:C45"/>
    <mergeCell ref="B4:C4"/>
    <mergeCell ref="B5:C6"/>
    <mergeCell ref="D5:D6"/>
    <mergeCell ref="B22:C22"/>
    <mergeCell ref="B24:C24"/>
    <mergeCell ref="B27:C2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tabSelected="1" workbookViewId="0">
      <selection activeCell="F54" sqref="F54"/>
    </sheetView>
  </sheetViews>
  <sheetFormatPr defaultRowHeight="13.5"/>
  <cols>
    <col min="1" max="1" width="1.625" style="2" customWidth="1"/>
    <col min="2" max="2" width="23.5" style="2" customWidth="1"/>
    <col min="3" max="4" width="14.75" style="29" customWidth="1"/>
    <col min="5" max="5" width="7.875" style="29" customWidth="1"/>
    <col min="6" max="7" width="14.75" style="2" customWidth="1"/>
    <col min="8" max="8" width="7.875" style="2" customWidth="1"/>
    <col min="9" max="256" width="9" style="2"/>
    <col min="257" max="257" width="1.625" style="2" customWidth="1"/>
    <col min="258" max="258" width="23.5" style="2" customWidth="1"/>
    <col min="259" max="260" width="14.75" style="2" customWidth="1"/>
    <col min="261" max="261" width="7.875" style="2" customWidth="1"/>
    <col min="262" max="263" width="14.75" style="2" customWidth="1"/>
    <col min="264" max="264" width="7.875" style="2" customWidth="1"/>
    <col min="265" max="512" width="9" style="2"/>
    <col min="513" max="513" width="1.625" style="2" customWidth="1"/>
    <col min="514" max="514" width="23.5" style="2" customWidth="1"/>
    <col min="515" max="516" width="14.75" style="2" customWidth="1"/>
    <col min="517" max="517" width="7.875" style="2" customWidth="1"/>
    <col min="518" max="519" width="14.75" style="2" customWidth="1"/>
    <col min="520" max="520" width="7.875" style="2" customWidth="1"/>
    <col min="521" max="768" width="9" style="2"/>
    <col min="769" max="769" width="1.625" style="2" customWidth="1"/>
    <col min="770" max="770" width="23.5" style="2" customWidth="1"/>
    <col min="771" max="772" width="14.75" style="2" customWidth="1"/>
    <col min="773" max="773" width="7.875" style="2" customWidth="1"/>
    <col min="774" max="775" width="14.75" style="2" customWidth="1"/>
    <col min="776" max="776" width="7.875" style="2" customWidth="1"/>
    <col min="777" max="1024" width="9" style="2"/>
    <col min="1025" max="1025" width="1.625" style="2" customWidth="1"/>
    <col min="1026" max="1026" width="23.5" style="2" customWidth="1"/>
    <col min="1027" max="1028" width="14.75" style="2" customWidth="1"/>
    <col min="1029" max="1029" width="7.875" style="2" customWidth="1"/>
    <col min="1030" max="1031" width="14.75" style="2" customWidth="1"/>
    <col min="1032" max="1032" width="7.875" style="2" customWidth="1"/>
    <col min="1033" max="1280" width="9" style="2"/>
    <col min="1281" max="1281" width="1.625" style="2" customWidth="1"/>
    <col min="1282" max="1282" width="23.5" style="2" customWidth="1"/>
    <col min="1283" max="1284" width="14.75" style="2" customWidth="1"/>
    <col min="1285" max="1285" width="7.875" style="2" customWidth="1"/>
    <col min="1286" max="1287" width="14.75" style="2" customWidth="1"/>
    <col min="1288" max="1288" width="7.875" style="2" customWidth="1"/>
    <col min="1289" max="1536" width="9" style="2"/>
    <col min="1537" max="1537" width="1.625" style="2" customWidth="1"/>
    <col min="1538" max="1538" width="23.5" style="2" customWidth="1"/>
    <col min="1539" max="1540" width="14.75" style="2" customWidth="1"/>
    <col min="1541" max="1541" width="7.875" style="2" customWidth="1"/>
    <col min="1542" max="1543" width="14.75" style="2" customWidth="1"/>
    <col min="1544" max="1544" width="7.875" style="2" customWidth="1"/>
    <col min="1545" max="1792" width="9" style="2"/>
    <col min="1793" max="1793" width="1.625" style="2" customWidth="1"/>
    <col min="1794" max="1794" width="23.5" style="2" customWidth="1"/>
    <col min="1795" max="1796" width="14.75" style="2" customWidth="1"/>
    <col min="1797" max="1797" width="7.875" style="2" customWidth="1"/>
    <col min="1798" max="1799" width="14.75" style="2" customWidth="1"/>
    <col min="1800" max="1800" width="7.875" style="2" customWidth="1"/>
    <col min="1801" max="2048" width="9" style="2"/>
    <col min="2049" max="2049" width="1.625" style="2" customWidth="1"/>
    <col min="2050" max="2050" width="23.5" style="2" customWidth="1"/>
    <col min="2051" max="2052" width="14.75" style="2" customWidth="1"/>
    <col min="2053" max="2053" width="7.875" style="2" customWidth="1"/>
    <col min="2054" max="2055" width="14.75" style="2" customWidth="1"/>
    <col min="2056" max="2056" width="7.875" style="2" customWidth="1"/>
    <col min="2057" max="2304" width="9" style="2"/>
    <col min="2305" max="2305" width="1.625" style="2" customWidth="1"/>
    <col min="2306" max="2306" width="23.5" style="2" customWidth="1"/>
    <col min="2307" max="2308" width="14.75" style="2" customWidth="1"/>
    <col min="2309" max="2309" width="7.875" style="2" customWidth="1"/>
    <col min="2310" max="2311" width="14.75" style="2" customWidth="1"/>
    <col min="2312" max="2312" width="7.875" style="2" customWidth="1"/>
    <col min="2313" max="2560" width="9" style="2"/>
    <col min="2561" max="2561" width="1.625" style="2" customWidth="1"/>
    <col min="2562" max="2562" width="23.5" style="2" customWidth="1"/>
    <col min="2563" max="2564" width="14.75" style="2" customWidth="1"/>
    <col min="2565" max="2565" width="7.875" style="2" customWidth="1"/>
    <col min="2566" max="2567" width="14.75" style="2" customWidth="1"/>
    <col min="2568" max="2568" width="7.875" style="2" customWidth="1"/>
    <col min="2569" max="2816" width="9" style="2"/>
    <col min="2817" max="2817" width="1.625" style="2" customWidth="1"/>
    <col min="2818" max="2818" width="23.5" style="2" customWidth="1"/>
    <col min="2819" max="2820" width="14.75" style="2" customWidth="1"/>
    <col min="2821" max="2821" width="7.875" style="2" customWidth="1"/>
    <col min="2822" max="2823" width="14.75" style="2" customWidth="1"/>
    <col min="2824" max="2824" width="7.875" style="2" customWidth="1"/>
    <col min="2825" max="3072" width="9" style="2"/>
    <col min="3073" max="3073" width="1.625" style="2" customWidth="1"/>
    <col min="3074" max="3074" width="23.5" style="2" customWidth="1"/>
    <col min="3075" max="3076" width="14.75" style="2" customWidth="1"/>
    <col min="3077" max="3077" width="7.875" style="2" customWidth="1"/>
    <col min="3078" max="3079" width="14.75" style="2" customWidth="1"/>
    <col min="3080" max="3080" width="7.875" style="2" customWidth="1"/>
    <col min="3081" max="3328" width="9" style="2"/>
    <col min="3329" max="3329" width="1.625" style="2" customWidth="1"/>
    <col min="3330" max="3330" width="23.5" style="2" customWidth="1"/>
    <col min="3331" max="3332" width="14.75" style="2" customWidth="1"/>
    <col min="3333" max="3333" width="7.875" style="2" customWidth="1"/>
    <col min="3334" max="3335" width="14.75" style="2" customWidth="1"/>
    <col min="3336" max="3336" width="7.875" style="2" customWidth="1"/>
    <col min="3337" max="3584" width="9" style="2"/>
    <col min="3585" max="3585" width="1.625" style="2" customWidth="1"/>
    <col min="3586" max="3586" width="23.5" style="2" customWidth="1"/>
    <col min="3587" max="3588" width="14.75" style="2" customWidth="1"/>
    <col min="3589" max="3589" width="7.875" style="2" customWidth="1"/>
    <col min="3590" max="3591" width="14.75" style="2" customWidth="1"/>
    <col min="3592" max="3592" width="7.875" style="2" customWidth="1"/>
    <col min="3593" max="3840" width="9" style="2"/>
    <col min="3841" max="3841" width="1.625" style="2" customWidth="1"/>
    <col min="3842" max="3842" width="23.5" style="2" customWidth="1"/>
    <col min="3843" max="3844" width="14.75" style="2" customWidth="1"/>
    <col min="3845" max="3845" width="7.875" style="2" customWidth="1"/>
    <col min="3846" max="3847" width="14.75" style="2" customWidth="1"/>
    <col min="3848" max="3848" width="7.875" style="2" customWidth="1"/>
    <col min="3849" max="4096" width="9" style="2"/>
    <col min="4097" max="4097" width="1.625" style="2" customWidth="1"/>
    <col min="4098" max="4098" width="23.5" style="2" customWidth="1"/>
    <col min="4099" max="4100" width="14.75" style="2" customWidth="1"/>
    <col min="4101" max="4101" width="7.875" style="2" customWidth="1"/>
    <col min="4102" max="4103" width="14.75" style="2" customWidth="1"/>
    <col min="4104" max="4104" width="7.875" style="2" customWidth="1"/>
    <col min="4105" max="4352" width="9" style="2"/>
    <col min="4353" max="4353" width="1.625" style="2" customWidth="1"/>
    <col min="4354" max="4354" width="23.5" style="2" customWidth="1"/>
    <col min="4355" max="4356" width="14.75" style="2" customWidth="1"/>
    <col min="4357" max="4357" width="7.875" style="2" customWidth="1"/>
    <col min="4358" max="4359" width="14.75" style="2" customWidth="1"/>
    <col min="4360" max="4360" width="7.875" style="2" customWidth="1"/>
    <col min="4361" max="4608" width="9" style="2"/>
    <col min="4609" max="4609" width="1.625" style="2" customWidth="1"/>
    <col min="4610" max="4610" width="23.5" style="2" customWidth="1"/>
    <col min="4611" max="4612" width="14.75" style="2" customWidth="1"/>
    <col min="4613" max="4613" width="7.875" style="2" customWidth="1"/>
    <col min="4614" max="4615" width="14.75" style="2" customWidth="1"/>
    <col min="4616" max="4616" width="7.875" style="2" customWidth="1"/>
    <col min="4617" max="4864" width="9" style="2"/>
    <col min="4865" max="4865" width="1.625" style="2" customWidth="1"/>
    <col min="4866" max="4866" width="23.5" style="2" customWidth="1"/>
    <col min="4867" max="4868" width="14.75" style="2" customWidth="1"/>
    <col min="4869" max="4869" width="7.875" style="2" customWidth="1"/>
    <col min="4870" max="4871" width="14.75" style="2" customWidth="1"/>
    <col min="4872" max="4872" width="7.875" style="2" customWidth="1"/>
    <col min="4873" max="5120" width="9" style="2"/>
    <col min="5121" max="5121" width="1.625" style="2" customWidth="1"/>
    <col min="5122" max="5122" width="23.5" style="2" customWidth="1"/>
    <col min="5123" max="5124" width="14.75" style="2" customWidth="1"/>
    <col min="5125" max="5125" width="7.875" style="2" customWidth="1"/>
    <col min="5126" max="5127" width="14.75" style="2" customWidth="1"/>
    <col min="5128" max="5128" width="7.875" style="2" customWidth="1"/>
    <col min="5129" max="5376" width="9" style="2"/>
    <col min="5377" max="5377" width="1.625" style="2" customWidth="1"/>
    <col min="5378" max="5378" width="23.5" style="2" customWidth="1"/>
    <col min="5379" max="5380" width="14.75" style="2" customWidth="1"/>
    <col min="5381" max="5381" width="7.875" style="2" customWidth="1"/>
    <col min="5382" max="5383" width="14.75" style="2" customWidth="1"/>
    <col min="5384" max="5384" width="7.875" style="2" customWidth="1"/>
    <col min="5385" max="5632" width="9" style="2"/>
    <col min="5633" max="5633" width="1.625" style="2" customWidth="1"/>
    <col min="5634" max="5634" width="23.5" style="2" customWidth="1"/>
    <col min="5635" max="5636" width="14.75" style="2" customWidth="1"/>
    <col min="5637" max="5637" width="7.875" style="2" customWidth="1"/>
    <col min="5638" max="5639" width="14.75" style="2" customWidth="1"/>
    <col min="5640" max="5640" width="7.875" style="2" customWidth="1"/>
    <col min="5641" max="5888" width="9" style="2"/>
    <col min="5889" max="5889" width="1.625" style="2" customWidth="1"/>
    <col min="5890" max="5890" width="23.5" style="2" customWidth="1"/>
    <col min="5891" max="5892" width="14.75" style="2" customWidth="1"/>
    <col min="5893" max="5893" width="7.875" style="2" customWidth="1"/>
    <col min="5894" max="5895" width="14.75" style="2" customWidth="1"/>
    <col min="5896" max="5896" width="7.875" style="2" customWidth="1"/>
    <col min="5897" max="6144" width="9" style="2"/>
    <col min="6145" max="6145" width="1.625" style="2" customWidth="1"/>
    <col min="6146" max="6146" width="23.5" style="2" customWidth="1"/>
    <col min="6147" max="6148" width="14.75" style="2" customWidth="1"/>
    <col min="6149" max="6149" width="7.875" style="2" customWidth="1"/>
    <col min="6150" max="6151" width="14.75" style="2" customWidth="1"/>
    <col min="6152" max="6152" width="7.875" style="2" customWidth="1"/>
    <col min="6153" max="6400" width="9" style="2"/>
    <col min="6401" max="6401" width="1.625" style="2" customWidth="1"/>
    <col min="6402" max="6402" width="23.5" style="2" customWidth="1"/>
    <col min="6403" max="6404" width="14.75" style="2" customWidth="1"/>
    <col min="6405" max="6405" width="7.875" style="2" customWidth="1"/>
    <col min="6406" max="6407" width="14.75" style="2" customWidth="1"/>
    <col min="6408" max="6408" width="7.875" style="2" customWidth="1"/>
    <col min="6409" max="6656" width="9" style="2"/>
    <col min="6657" max="6657" width="1.625" style="2" customWidth="1"/>
    <col min="6658" max="6658" width="23.5" style="2" customWidth="1"/>
    <col min="6659" max="6660" width="14.75" style="2" customWidth="1"/>
    <col min="6661" max="6661" width="7.875" style="2" customWidth="1"/>
    <col min="6662" max="6663" width="14.75" style="2" customWidth="1"/>
    <col min="6664" max="6664" width="7.875" style="2" customWidth="1"/>
    <col min="6665" max="6912" width="9" style="2"/>
    <col min="6913" max="6913" width="1.625" style="2" customWidth="1"/>
    <col min="6914" max="6914" width="23.5" style="2" customWidth="1"/>
    <col min="6915" max="6916" width="14.75" style="2" customWidth="1"/>
    <col min="6917" max="6917" width="7.875" style="2" customWidth="1"/>
    <col min="6918" max="6919" width="14.75" style="2" customWidth="1"/>
    <col min="6920" max="6920" width="7.875" style="2" customWidth="1"/>
    <col min="6921" max="7168" width="9" style="2"/>
    <col min="7169" max="7169" width="1.625" style="2" customWidth="1"/>
    <col min="7170" max="7170" width="23.5" style="2" customWidth="1"/>
    <col min="7171" max="7172" width="14.75" style="2" customWidth="1"/>
    <col min="7173" max="7173" width="7.875" style="2" customWidth="1"/>
    <col min="7174" max="7175" width="14.75" style="2" customWidth="1"/>
    <col min="7176" max="7176" width="7.875" style="2" customWidth="1"/>
    <col min="7177" max="7424" width="9" style="2"/>
    <col min="7425" max="7425" width="1.625" style="2" customWidth="1"/>
    <col min="7426" max="7426" width="23.5" style="2" customWidth="1"/>
    <col min="7427" max="7428" width="14.75" style="2" customWidth="1"/>
    <col min="7429" max="7429" width="7.875" style="2" customWidth="1"/>
    <col min="7430" max="7431" width="14.75" style="2" customWidth="1"/>
    <col min="7432" max="7432" width="7.875" style="2" customWidth="1"/>
    <col min="7433" max="7680" width="9" style="2"/>
    <col min="7681" max="7681" width="1.625" style="2" customWidth="1"/>
    <col min="7682" max="7682" width="23.5" style="2" customWidth="1"/>
    <col min="7683" max="7684" width="14.75" style="2" customWidth="1"/>
    <col min="7685" max="7685" width="7.875" style="2" customWidth="1"/>
    <col min="7686" max="7687" width="14.75" style="2" customWidth="1"/>
    <col min="7688" max="7688" width="7.875" style="2" customWidth="1"/>
    <col min="7689" max="7936" width="9" style="2"/>
    <col min="7937" max="7937" width="1.625" style="2" customWidth="1"/>
    <col min="7938" max="7938" width="23.5" style="2" customWidth="1"/>
    <col min="7939" max="7940" width="14.75" style="2" customWidth="1"/>
    <col min="7941" max="7941" width="7.875" style="2" customWidth="1"/>
    <col min="7942" max="7943" width="14.75" style="2" customWidth="1"/>
    <col min="7944" max="7944" width="7.875" style="2" customWidth="1"/>
    <col min="7945" max="8192" width="9" style="2"/>
    <col min="8193" max="8193" width="1.625" style="2" customWidth="1"/>
    <col min="8194" max="8194" width="23.5" style="2" customWidth="1"/>
    <col min="8195" max="8196" width="14.75" style="2" customWidth="1"/>
    <col min="8197" max="8197" width="7.875" style="2" customWidth="1"/>
    <col min="8198" max="8199" width="14.75" style="2" customWidth="1"/>
    <col min="8200" max="8200" width="7.875" style="2" customWidth="1"/>
    <col min="8201" max="8448" width="9" style="2"/>
    <col min="8449" max="8449" width="1.625" style="2" customWidth="1"/>
    <col min="8450" max="8450" width="23.5" style="2" customWidth="1"/>
    <col min="8451" max="8452" width="14.75" style="2" customWidth="1"/>
    <col min="8453" max="8453" width="7.875" style="2" customWidth="1"/>
    <col min="8454" max="8455" width="14.75" style="2" customWidth="1"/>
    <col min="8456" max="8456" width="7.875" style="2" customWidth="1"/>
    <col min="8457" max="8704" width="9" style="2"/>
    <col min="8705" max="8705" width="1.625" style="2" customWidth="1"/>
    <col min="8706" max="8706" width="23.5" style="2" customWidth="1"/>
    <col min="8707" max="8708" width="14.75" style="2" customWidth="1"/>
    <col min="8709" max="8709" width="7.875" style="2" customWidth="1"/>
    <col min="8710" max="8711" width="14.75" style="2" customWidth="1"/>
    <col min="8712" max="8712" width="7.875" style="2" customWidth="1"/>
    <col min="8713" max="8960" width="9" style="2"/>
    <col min="8961" max="8961" width="1.625" style="2" customWidth="1"/>
    <col min="8962" max="8962" width="23.5" style="2" customWidth="1"/>
    <col min="8963" max="8964" width="14.75" style="2" customWidth="1"/>
    <col min="8965" max="8965" width="7.875" style="2" customWidth="1"/>
    <col min="8966" max="8967" width="14.75" style="2" customWidth="1"/>
    <col min="8968" max="8968" width="7.875" style="2" customWidth="1"/>
    <col min="8969" max="9216" width="9" style="2"/>
    <col min="9217" max="9217" width="1.625" style="2" customWidth="1"/>
    <col min="9218" max="9218" width="23.5" style="2" customWidth="1"/>
    <col min="9219" max="9220" width="14.75" style="2" customWidth="1"/>
    <col min="9221" max="9221" width="7.875" style="2" customWidth="1"/>
    <col min="9222" max="9223" width="14.75" style="2" customWidth="1"/>
    <col min="9224" max="9224" width="7.875" style="2" customWidth="1"/>
    <col min="9225" max="9472" width="9" style="2"/>
    <col min="9473" max="9473" width="1.625" style="2" customWidth="1"/>
    <col min="9474" max="9474" width="23.5" style="2" customWidth="1"/>
    <col min="9475" max="9476" width="14.75" style="2" customWidth="1"/>
    <col min="9477" max="9477" width="7.875" style="2" customWidth="1"/>
    <col min="9478" max="9479" width="14.75" style="2" customWidth="1"/>
    <col min="9480" max="9480" width="7.875" style="2" customWidth="1"/>
    <col min="9481" max="9728" width="9" style="2"/>
    <col min="9729" max="9729" width="1.625" style="2" customWidth="1"/>
    <col min="9730" max="9730" width="23.5" style="2" customWidth="1"/>
    <col min="9731" max="9732" width="14.75" style="2" customWidth="1"/>
    <col min="9733" max="9733" width="7.875" style="2" customWidth="1"/>
    <col min="9734" max="9735" width="14.75" style="2" customWidth="1"/>
    <col min="9736" max="9736" width="7.875" style="2" customWidth="1"/>
    <col min="9737" max="9984" width="9" style="2"/>
    <col min="9985" max="9985" width="1.625" style="2" customWidth="1"/>
    <col min="9986" max="9986" width="23.5" style="2" customWidth="1"/>
    <col min="9987" max="9988" width="14.75" style="2" customWidth="1"/>
    <col min="9989" max="9989" width="7.875" style="2" customWidth="1"/>
    <col min="9990" max="9991" width="14.75" style="2" customWidth="1"/>
    <col min="9992" max="9992" width="7.875" style="2" customWidth="1"/>
    <col min="9993" max="10240" width="9" style="2"/>
    <col min="10241" max="10241" width="1.625" style="2" customWidth="1"/>
    <col min="10242" max="10242" width="23.5" style="2" customWidth="1"/>
    <col min="10243" max="10244" width="14.75" style="2" customWidth="1"/>
    <col min="10245" max="10245" width="7.875" style="2" customWidth="1"/>
    <col min="10246" max="10247" width="14.75" style="2" customWidth="1"/>
    <col min="10248" max="10248" width="7.875" style="2" customWidth="1"/>
    <col min="10249" max="10496" width="9" style="2"/>
    <col min="10497" max="10497" width="1.625" style="2" customWidth="1"/>
    <col min="10498" max="10498" width="23.5" style="2" customWidth="1"/>
    <col min="10499" max="10500" width="14.75" style="2" customWidth="1"/>
    <col min="10501" max="10501" width="7.875" style="2" customWidth="1"/>
    <col min="10502" max="10503" width="14.75" style="2" customWidth="1"/>
    <col min="10504" max="10504" width="7.875" style="2" customWidth="1"/>
    <col min="10505" max="10752" width="9" style="2"/>
    <col min="10753" max="10753" width="1.625" style="2" customWidth="1"/>
    <col min="10754" max="10754" width="23.5" style="2" customWidth="1"/>
    <col min="10755" max="10756" width="14.75" style="2" customWidth="1"/>
    <col min="10757" max="10757" width="7.875" style="2" customWidth="1"/>
    <col min="10758" max="10759" width="14.75" style="2" customWidth="1"/>
    <col min="10760" max="10760" width="7.875" style="2" customWidth="1"/>
    <col min="10761" max="11008" width="9" style="2"/>
    <col min="11009" max="11009" width="1.625" style="2" customWidth="1"/>
    <col min="11010" max="11010" width="23.5" style="2" customWidth="1"/>
    <col min="11011" max="11012" width="14.75" style="2" customWidth="1"/>
    <col min="11013" max="11013" width="7.875" style="2" customWidth="1"/>
    <col min="11014" max="11015" width="14.75" style="2" customWidth="1"/>
    <col min="11016" max="11016" width="7.875" style="2" customWidth="1"/>
    <col min="11017" max="11264" width="9" style="2"/>
    <col min="11265" max="11265" width="1.625" style="2" customWidth="1"/>
    <col min="11266" max="11266" width="23.5" style="2" customWidth="1"/>
    <col min="11267" max="11268" width="14.75" style="2" customWidth="1"/>
    <col min="11269" max="11269" width="7.875" style="2" customWidth="1"/>
    <col min="11270" max="11271" width="14.75" style="2" customWidth="1"/>
    <col min="11272" max="11272" width="7.875" style="2" customWidth="1"/>
    <col min="11273" max="11520" width="9" style="2"/>
    <col min="11521" max="11521" width="1.625" style="2" customWidth="1"/>
    <col min="11522" max="11522" width="23.5" style="2" customWidth="1"/>
    <col min="11523" max="11524" width="14.75" style="2" customWidth="1"/>
    <col min="11525" max="11525" width="7.875" style="2" customWidth="1"/>
    <col min="11526" max="11527" width="14.75" style="2" customWidth="1"/>
    <col min="11528" max="11528" width="7.875" style="2" customWidth="1"/>
    <col min="11529" max="11776" width="9" style="2"/>
    <col min="11777" max="11777" width="1.625" style="2" customWidth="1"/>
    <col min="11778" max="11778" width="23.5" style="2" customWidth="1"/>
    <col min="11779" max="11780" width="14.75" style="2" customWidth="1"/>
    <col min="11781" max="11781" width="7.875" style="2" customWidth="1"/>
    <col min="11782" max="11783" width="14.75" style="2" customWidth="1"/>
    <col min="11784" max="11784" width="7.875" style="2" customWidth="1"/>
    <col min="11785" max="12032" width="9" style="2"/>
    <col min="12033" max="12033" width="1.625" style="2" customWidth="1"/>
    <col min="12034" max="12034" width="23.5" style="2" customWidth="1"/>
    <col min="12035" max="12036" width="14.75" style="2" customWidth="1"/>
    <col min="12037" max="12037" width="7.875" style="2" customWidth="1"/>
    <col min="12038" max="12039" width="14.75" style="2" customWidth="1"/>
    <col min="12040" max="12040" width="7.875" style="2" customWidth="1"/>
    <col min="12041" max="12288" width="9" style="2"/>
    <col min="12289" max="12289" width="1.625" style="2" customWidth="1"/>
    <col min="12290" max="12290" width="23.5" style="2" customWidth="1"/>
    <col min="12291" max="12292" width="14.75" style="2" customWidth="1"/>
    <col min="12293" max="12293" width="7.875" style="2" customWidth="1"/>
    <col min="12294" max="12295" width="14.75" style="2" customWidth="1"/>
    <col min="12296" max="12296" width="7.875" style="2" customWidth="1"/>
    <col min="12297" max="12544" width="9" style="2"/>
    <col min="12545" max="12545" width="1.625" style="2" customWidth="1"/>
    <col min="12546" max="12546" width="23.5" style="2" customWidth="1"/>
    <col min="12547" max="12548" width="14.75" style="2" customWidth="1"/>
    <col min="12549" max="12549" width="7.875" style="2" customWidth="1"/>
    <col min="12550" max="12551" width="14.75" style="2" customWidth="1"/>
    <col min="12552" max="12552" width="7.875" style="2" customWidth="1"/>
    <col min="12553" max="12800" width="9" style="2"/>
    <col min="12801" max="12801" width="1.625" style="2" customWidth="1"/>
    <col min="12802" max="12802" width="23.5" style="2" customWidth="1"/>
    <col min="12803" max="12804" width="14.75" style="2" customWidth="1"/>
    <col min="12805" max="12805" width="7.875" style="2" customWidth="1"/>
    <col min="12806" max="12807" width="14.75" style="2" customWidth="1"/>
    <col min="12808" max="12808" width="7.875" style="2" customWidth="1"/>
    <col min="12809" max="13056" width="9" style="2"/>
    <col min="13057" max="13057" width="1.625" style="2" customWidth="1"/>
    <col min="13058" max="13058" width="23.5" style="2" customWidth="1"/>
    <col min="13059" max="13060" width="14.75" style="2" customWidth="1"/>
    <col min="13061" max="13061" width="7.875" style="2" customWidth="1"/>
    <col min="13062" max="13063" width="14.75" style="2" customWidth="1"/>
    <col min="13064" max="13064" width="7.875" style="2" customWidth="1"/>
    <col min="13065" max="13312" width="9" style="2"/>
    <col min="13313" max="13313" width="1.625" style="2" customWidth="1"/>
    <col min="13314" max="13314" width="23.5" style="2" customWidth="1"/>
    <col min="13315" max="13316" width="14.75" style="2" customWidth="1"/>
    <col min="13317" max="13317" width="7.875" style="2" customWidth="1"/>
    <col min="13318" max="13319" width="14.75" style="2" customWidth="1"/>
    <col min="13320" max="13320" width="7.875" style="2" customWidth="1"/>
    <col min="13321" max="13568" width="9" style="2"/>
    <col min="13569" max="13569" width="1.625" style="2" customWidth="1"/>
    <col min="13570" max="13570" width="23.5" style="2" customWidth="1"/>
    <col min="13571" max="13572" width="14.75" style="2" customWidth="1"/>
    <col min="13573" max="13573" width="7.875" style="2" customWidth="1"/>
    <col min="13574" max="13575" width="14.75" style="2" customWidth="1"/>
    <col min="13576" max="13576" width="7.875" style="2" customWidth="1"/>
    <col min="13577" max="13824" width="9" style="2"/>
    <col min="13825" max="13825" width="1.625" style="2" customWidth="1"/>
    <col min="13826" max="13826" width="23.5" style="2" customWidth="1"/>
    <col min="13827" max="13828" width="14.75" style="2" customWidth="1"/>
    <col min="13829" max="13829" width="7.875" style="2" customWidth="1"/>
    <col min="13830" max="13831" width="14.75" style="2" customWidth="1"/>
    <col min="13832" max="13832" width="7.875" style="2" customWidth="1"/>
    <col min="13833" max="14080" width="9" style="2"/>
    <col min="14081" max="14081" width="1.625" style="2" customWidth="1"/>
    <col min="14082" max="14082" width="23.5" style="2" customWidth="1"/>
    <col min="14083" max="14084" width="14.75" style="2" customWidth="1"/>
    <col min="14085" max="14085" width="7.875" style="2" customWidth="1"/>
    <col min="14086" max="14087" width="14.75" style="2" customWidth="1"/>
    <col min="14088" max="14088" width="7.875" style="2" customWidth="1"/>
    <col min="14089" max="14336" width="9" style="2"/>
    <col min="14337" max="14337" width="1.625" style="2" customWidth="1"/>
    <col min="14338" max="14338" width="23.5" style="2" customWidth="1"/>
    <col min="14339" max="14340" width="14.75" style="2" customWidth="1"/>
    <col min="14341" max="14341" width="7.875" style="2" customWidth="1"/>
    <col min="14342" max="14343" width="14.75" style="2" customWidth="1"/>
    <col min="14344" max="14344" width="7.875" style="2" customWidth="1"/>
    <col min="14345" max="14592" width="9" style="2"/>
    <col min="14593" max="14593" width="1.625" style="2" customWidth="1"/>
    <col min="14594" max="14594" width="23.5" style="2" customWidth="1"/>
    <col min="14595" max="14596" width="14.75" style="2" customWidth="1"/>
    <col min="14597" max="14597" width="7.875" style="2" customWidth="1"/>
    <col min="14598" max="14599" width="14.75" style="2" customWidth="1"/>
    <col min="14600" max="14600" width="7.875" style="2" customWidth="1"/>
    <col min="14601" max="14848" width="9" style="2"/>
    <col min="14849" max="14849" width="1.625" style="2" customWidth="1"/>
    <col min="14850" max="14850" width="23.5" style="2" customWidth="1"/>
    <col min="14851" max="14852" width="14.75" style="2" customWidth="1"/>
    <col min="14853" max="14853" width="7.875" style="2" customWidth="1"/>
    <col min="14854" max="14855" width="14.75" style="2" customWidth="1"/>
    <col min="14856" max="14856" width="7.875" style="2" customWidth="1"/>
    <col min="14857" max="15104" width="9" style="2"/>
    <col min="15105" max="15105" width="1.625" style="2" customWidth="1"/>
    <col min="15106" max="15106" width="23.5" style="2" customWidth="1"/>
    <col min="15107" max="15108" width="14.75" style="2" customWidth="1"/>
    <col min="15109" max="15109" width="7.875" style="2" customWidth="1"/>
    <col min="15110" max="15111" width="14.75" style="2" customWidth="1"/>
    <col min="15112" max="15112" width="7.875" style="2" customWidth="1"/>
    <col min="15113" max="15360" width="9" style="2"/>
    <col min="15361" max="15361" width="1.625" style="2" customWidth="1"/>
    <col min="15362" max="15362" width="23.5" style="2" customWidth="1"/>
    <col min="15363" max="15364" width="14.75" style="2" customWidth="1"/>
    <col min="15365" max="15365" width="7.875" style="2" customWidth="1"/>
    <col min="15366" max="15367" width="14.75" style="2" customWidth="1"/>
    <col min="15368" max="15368" width="7.875" style="2" customWidth="1"/>
    <col min="15369" max="15616" width="9" style="2"/>
    <col min="15617" max="15617" width="1.625" style="2" customWidth="1"/>
    <col min="15618" max="15618" width="23.5" style="2" customWidth="1"/>
    <col min="15619" max="15620" width="14.75" style="2" customWidth="1"/>
    <col min="15621" max="15621" width="7.875" style="2" customWidth="1"/>
    <col min="15622" max="15623" width="14.75" style="2" customWidth="1"/>
    <col min="15624" max="15624" width="7.875" style="2" customWidth="1"/>
    <col min="15625" max="15872" width="9" style="2"/>
    <col min="15873" max="15873" width="1.625" style="2" customWidth="1"/>
    <col min="15874" max="15874" width="23.5" style="2" customWidth="1"/>
    <col min="15875" max="15876" width="14.75" style="2" customWidth="1"/>
    <col min="15877" max="15877" width="7.875" style="2" customWidth="1"/>
    <col min="15878" max="15879" width="14.75" style="2" customWidth="1"/>
    <col min="15880" max="15880" width="7.875" style="2" customWidth="1"/>
    <col min="15881" max="16128" width="9" style="2"/>
    <col min="16129" max="16129" width="1.625" style="2" customWidth="1"/>
    <col min="16130" max="16130" width="23.5" style="2" customWidth="1"/>
    <col min="16131" max="16132" width="14.75" style="2" customWidth="1"/>
    <col min="16133" max="16133" width="7.875" style="2" customWidth="1"/>
    <col min="16134" max="16135" width="14.75" style="2" customWidth="1"/>
    <col min="16136" max="16136" width="7.875" style="2" customWidth="1"/>
    <col min="16137" max="16384" width="9" style="2"/>
  </cols>
  <sheetData>
    <row r="2" spans="2:8">
      <c r="B2" s="2" t="s">
        <v>59</v>
      </c>
    </row>
    <row r="4" spans="2:8">
      <c r="B4" s="25" t="s">
        <v>60</v>
      </c>
      <c r="E4" s="79"/>
      <c r="H4" s="79" t="s">
        <v>61</v>
      </c>
    </row>
    <row r="5" spans="2:8">
      <c r="B5" s="163" t="s">
        <v>157</v>
      </c>
      <c r="C5" s="172" t="s">
        <v>62</v>
      </c>
      <c r="D5" s="173"/>
      <c r="E5" s="174"/>
      <c r="F5" s="172" t="s">
        <v>138</v>
      </c>
      <c r="G5" s="173"/>
      <c r="H5" s="174"/>
    </row>
    <row r="6" spans="2:8">
      <c r="B6" s="164"/>
      <c r="C6" s="69" t="s">
        <v>63</v>
      </c>
      <c r="D6" s="69" t="s">
        <v>64</v>
      </c>
      <c r="E6" s="69" t="s">
        <v>26</v>
      </c>
      <c r="F6" s="69" t="s">
        <v>63</v>
      </c>
      <c r="G6" s="69" t="s">
        <v>64</v>
      </c>
      <c r="H6" s="69" t="s">
        <v>26</v>
      </c>
    </row>
    <row r="7" spans="2:8">
      <c r="B7" s="80"/>
      <c r="C7" s="5"/>
      <c r="D7" s="5"/>
      <c r="E7" s="19"/>
      <c r="F7" s="5"/>
      <c r="G7" s="5"/>
      <c r="H7" s="19"/>
    </row>
    <row r="8" spans="2:8">
      <c r="B8" s="50" t="s">
        <v>65</v>
      </c>
      <c r="C8" s="81">
        <f>SUM(C10:C29)</f>
        <v>45680209000</v>
      </c>
      <c r="D8" s="81">
        <f>SUM(D10:D29)</f>
        <v>44053298220</v>
      </c>
      <c r="E8" s="20">
        <f>SUM(E10:E29)</f>
        <v>100</v>
      </c>
      <c r="F8" s="81">
        <v>51753788000</v>
      </c>
      <c r="G8" s="81">
        <v>47461013136</v>
      </c>
      <c r="H8" s="20">
        <v>100</v>
      </c>
    </row>
    <row r="9" spans="2:8">
      <c r="B9" s="82"/>
      <c r="C9" s="81"/>
      <c r="D9" s="81"/>
      <c r="E9" s="83"/>
      <c r="F9" s="81"/>
      <c r="G9" s="81"/>
      <c r="H9" s="83"/>
    </row>
    <row r="10" spans="2:8">
      <c r="B10" s="50" t="s">
        <v>66</v>
      </c>
      <c r="C10" s="81">
        <v>21527902000</v>
      </c>
      <c r="D10" s="81">
        <v>21701746848</v>
      </c>
      <c r="E10" s="20">
        <v>49.3</v>
      </c>
      <c r="F10" s="81">
        <v>21944317000</v>
      </c>
      <c r="G10" s="81">
        <v>22100375113</v>
      </c>
      <c r="H10" s="145">
        <f>ROUND(G10/G$8*100,1)</f>
        <v>46.6</v>
      </c>
    </row>
    <row r="11" spans="2:8">
      <c r="B11" s="50" t="s">
        <v>67</v>
      </c>
      <c r="C11" s="81">
        <v>284000000</v>
      </c>
      <c r="D11" s="81">
        <v>284741004</v>
      </c>
      <c r="E11" s="20">
        <v>0.6</v>
      </c>
      <c r="F11" s="81">
        <v>277000000</v>
      </c>
      <c r="G11" s="81">
        <v>299177004</v>
      </c>
      <c r="H11" s="145">
        <f t="shared" ref="H11:H29" si="0">ROUND(G11/G$8*100,1)</f>
        <v>0.6</v>
      </c>
    </row>
    <row r="12" spans="2:8">
      <c r="B12" s="50" t="s">
        <v>68</v>
      </c>
      <c r="C12" s="81">
        <v>41000000</v>
      </c>
      <c r="D12" s="81">
        <v>40440000</v>
      </c>
      <c r="E12" s="20">
        <v>0.1</v>
      </c>
      <c r="F12" s="81">
        <v>32000000</v>
      </c>
      <c r="G12" s="81">
        <v>35042000</v>
      </c>
      <c r="H12" s="145">
        <f t="shared" si="0"/>
        <v>0.1</v>
      </c>
    </row>
    <row r="13" spans="2:8">
      <c r="B13" s="50" t="s">
        <v>69</v>
      </c>
      <c r="C13" s="81">
        <v>69000000</v>
      </c>
      <c r="D13" s="81">
        <v>136735000</v>
      </c>
      <c r="E13" s="20">
        <v>0.3</v>
      </c>
      <c r="F13" s="81">
        <v>75000000</v>
      </c>
      <c r="G13" s="81">
        <v>110357000</v>
      </c>
      <c r="H13" s="145">
        <f t="shared" si="0"/>
        <v>0.2</v>
      </c>
    </row>
    <row r="14" spans="2:8">
      <c r="B14" s="50" t="s">
        <v>70</v>
      </c>
      <c r="C14" s="81">
        <v>12000000</v>
      </c>
      <c r="D14" s="81">
        <v>87424000</v>
      </c>
      <c r="E14" s="20">
        <v>0.2</v>
      </c>
      <c r="F14" s="81">
        <v>14000000</v>
      </c>
      <c r="G14" s="81">
        <v>120060000</v>
      </c>
      <c r="H14" s="145">
        <f>ROUNDDOWN(G14/G$8*100,1)</f>
        <v>0.2</v>
      </c>
    </row>
    <row r="15" spans="2:8">
      <c r="B15" s="50" t="s">
        <v>71</v>
      </c>
      <c r="C15" s="81">
        <v>1425000000</v>
      </c>
      <c r="D15" s="81">
        <v>1396421000</v>
      </c>
      <c r="E15" s="20">
        <v>3.2</v>
      </c>
      <c r="F15" s="81">
        <v>2384000000</v>
      </c>
      <c r="G15" s="81">
        <v>2366381000</v>
      </c>
      <c r="H15" s="145">
        <f t="shared" si="0"/>
        <v>5</v>
      </c>
    </row>
    <row r="16" spans="2:8">
      <c r="B16" s="50" t="s">
        <v>72</v>
      </c>
      <c r="C16" s="81">
        <v>40000000</v>
      </c>
      <c r="D16" s="81">
        <v>43709000</v>
      </c>
      <c r="E16" s="20">
        <v>0.1</v>
      </c>
      <c r="F16" s="81">
        <v>41000000</v>
      </c>
      <c r="G16" s="81">
        <v>80042000</v>
      </c>
      <c r="H16" s="145">
        <f t="shared" si="0"/>
        <v>0.2</v>
      </c>
    </row>
    <row r="17" spans="2:8">
      <c r="B17" s="50" t="s">
        <v>73</v>
      </c>
      <c r="C17" s="81">
        <v>115924000</v>
      </c>
      <c r="D17" s="81">
        <v>115924000</v>
      </c>
      <c r="E17" s="20">
        <v>0.3</v>
      </c>
      <c r="F17" s="81">
        <v>114230000</v>
      </c>
      <c r="G17" s="81">
        <v>114230000</v>
      </c>
      <c r="H17" s="145">
        <f t="shared" si="0"/>
        <v>0.2</v>
      </c>
    </row>
    <row r="18" spans="2:8">
      <c r="B18" s="50" t="s">
        <v>74</v>
      </c>
      <c r="C18" s="81">
        <v>1854590000</v>
      </c>
      <c r="D18" s="81">
        <v>1847827000</v>
      </c>
      <c r="E18" s="20">
        <v>4.2</v>
      </c>
      <c r="F18" s="81">
        <v>1716514000</v>
      </c>
      <c r="G18" s="81">
        <v>1687067000</v>
      </c>
      <c r="H18" s="145">
        <f>ROUNDDOWN(G18/G$8*100,1)</f>
        <v>3.5</v>
      </c>
    </row>
    <row r="19" spans="2:8">
      <c r="B19" s="50" t="s">
        <v>75</v>
      </c>
      <c r="C19" s="81">
        <v>23028000</v>
      </c>
      <c r="D19" s="81">
        <v>19519000</v>
      </c>
      <c r="E19" s="20">
        <v>0</v>
      </c>
      <c r="F19" s="81">
        <v>19681000</v>
      </c>
      <c r="G19" s="81">
        <v>21301000</v>
      </c>
      <c r="H19" s="145">
        <f t="shared" si="0"/>
        <v>0</v>
      </c>
    </row>
    <row r="20" spans="2:8">
      <c r="B20" s="50" t="s">
        <v>76</v>
      </c>
      <c r="C20" s="81">
        <v>787087000</v>
      </c>
      <c r="D20" s="81">
        <v>835960523</v>
      </c>
      <c r="E20" s="20">
        <v>1.9</v>
      </c>
      <c r="F20" s="81">
        <v>880144000</v>
      </c>
      <c r="G20" s="81">
        <v>851550439</v>
      </c>
      <c r="H20" s="145">
        <f t="shared" si="0"/>
        <v>1.8</v>
      </c>
    </row>
    <row r="21" spans="2:8">
      <c r="B21" s="50" t="s">
        <v>77</v>
      </c>
      <c r="C21" s="81">
        <v>1161522000</v>
      </c>
      <c r="D21" s="81">
        <v>1164458971</v>
      </c>
      <c r="E21" s="20">
        <v>2.6</v>
      </c>
      <c r="F21" s="81">
        <v>1141018000</v>
      </c>
      <c r="G21" s="81">
        <v>1112289637</v>
      </c>
      <c r="H21" s="145">
        <f t="shared" si="0"/>
        <v>2.2999999999999998</v>
      </c>
    </row>
    <row r="22" spans="2:8">
      <c r="B22" s="50" t="s">
        <v>78</v>
      </c>
      <c r="C22" s="81">
        <v>6839037000</v>
      </c>
      <c r="D22" s="81">
        <v>6387507327</v>
      </c>
      <c r="E22" s="20">
        <v>14.5</v>
      </c>
      <c r="F22" s="81">
        <v>9598666000</v>
      </c>
      <c r="G22" s="81">
        <v>7776190292</v>
      </c>
      <c r="H22" s="145">
        <f t="shared" si="0"/>
        <v>16.399999999999999</v>
      </c>
    </row>
    <row r="23" spans="2:8">
      <c r="B23" s="50" t="s">
        <v>79</v>
      </c>
      <c r="C23" s="81">
        <v>3105979000</v>
      </c>
      <c r="D23" s="81">
        <v>2912477254</v>
      </c>
      <c r="E23" s="20">
        <v>6.6</v>
      </c>
      <c r="F23" s="81">
        <v>3120065000</v>
      </c>
      <c r="G23" s="81">
        <v>2838753083</v>
      </c>
      <c r="H23" s="145">
        <f t="shared" si="0"/>
        <v>6</v>
      </c>
    </row>
    <row r="24" spans="2:8">
      <c r="B24" s="50" t="s">
        <v>80</v>
      </c>
      <c r="C24" s="81">
        <v>213595000</v>
      </c>
      <c r="D24" s="81">
        <v>212128328</v>
      </c>
      <c r="E24" s="20">
        <v>0.5</v>
      </c>
      <c r="F24" s="81">
        <v>111592000</v>
      </c>
      <c r="G24" s="81">
        <v>125492806</v>
      </c>
      <c r="H24" s="145">
        <f t="shared" si="0"/>
        <v>0.3</v>
      </c>
    </row>
    <row r="25" spans="2:8">
      <c r="B25" s="50" t="s">
        <v>81</v>
      </c>
      <c r="C25" s="81">
        <v>150100000</v>
      </c>
      <c r="D25" s="81">
        <v>121430583</v>
      </c>
      <c r="E25" s="20">
        <v>0.3</v>
      </c>
      <c r="F25" s="81">
        <v>119626000</v>
      </c>
      <c r="G25" s="81">
        <v>89571903</v>
      </c>
      <c r="H25" s="145">
        <f t="shared" si="0"/>
        <v>0.2</v>
      </c>
    </row>
    <row r="26" spans="2:8">
      <c r="B26" s="50" t="s">
        <v>82</v>
      </c>
      <c r="C26" s="81">
        <v>1858971000</v>
      </c>
      <c r="D26" s="81">
        <v>776826882</v>
      </c>
      <c r="E26" s="20">
        <v>1.8</v>
      </c>
      <c r="F26" s="81">
        <v>1910163000</v>
      </c>
      <c r="G26" s="81">
        <v>1321389273</v>
      </c>
      <c r="H26" s="145">
        <f t="shared" si="0"/>
        <v>2.8</v>
      </c>
    </row>
    <row r="27" spans="2:8">
      <c r="B27" s="50" t="s">
        <v>83</v>
      </c>
      <c r="C27" s="81">
        <v>1070988000</v>
      </c>
      <c r="D27" s="81">
        <v>1070988736</v>
      </c>
      <c r="E27" s="20">
        <v>2.4</v>
      </c>
      <c r="F27" s="81">
        <v>513085000</v>
      </c>
      <c r="G27" s="81">
        <v>513085170</v>
      </c>
      <c r="H27" s="145">
        <f t="shared" si="0"/>
        <v>1.1000000000000001</v>
      </c>
    </row>
    <row r="28" spans="2:8">
      <c r="B28" s="50" t="s">
        <v>84</v>
      </c>
      <c r="C28" s="81">
        <v>1254163000</v>
      </c>
      <c r="D28" s="81">
        <v>1239409764</v>
      </c>
      <c r="E28" s="20">
        <v>2.8</v>
      </c>
      <c r="F28" s="81">
        <v>834415000</v>
      </c>
      <c r="G28" s="81">
        <v>840486416</v>
      </c>
      <c r="H28" s="145">
        <f t="shared" si="0"/>
        <v>1.8</v>
      </c>
    </row>
    <row r="29" spans="2:8">
      <c r="B29" s="50" t="s">
        <v>85</v>
      </c>
      <c r="C29" s="81">
        <v>3846323000</v>
      </c>
      <c r="D29" s="81">
        <v>3657623000</v>
      </c>
      <c r="E29" s="20">
        <v>8.3000000000000007</v>
      </c>
      <c r="F29" s="81">
        <v>6907272000</v>
      </c>
      <c r="G29" s="81">
        <v>5058172000</v>
      </c>
      <c r="H29" s="145">
        <f t="shared" si="0"/>
        <v>10.7</v>
      </c>
    </row>
    <row r="30" spans="2:8">
      <c r="B30" s="84"/>
      <c r="C30" s="85"/>
      <c r="D30" s="85"/>
      <c r="E30" s="86"/>
      <c r="F30" s="85"/>
      <c r="G30" s="85"/>
      <c r="H30" s="86"/>
    </row>
    <row r="31" spans="2:8">
      <c r="B31" s="5"/>
    </row>
    <row r="33" spans="2:8">
      <c r="B33" s="25" t="s">
        <v>86</v>
      </c>
      <c r="E33" s="79"/>
      <c r="H33" s="79" t="s">
        <v>61</v>
      </c>
    </row>
    <row r="34" spans="2:8">
      <c r="B34" s="163" t="s">
        <v>157</v>
      </c>
      <c r="C34" s="172" t="s">
        <v>62</v>
      </c>
      <c r="D34" s="173"/>
      <c r="E34" s="174"/>
      <c r="F34" s="172" t="s">
        <v>138</v>
      </c>
      <c r="G34" s="173"/>
      <c r="H34" s="174"/>
    </row>
    <row r="35" spans="2:8">
      <c r="B35" s="164"/>
      <c r="C35" s="69" t="s">
        <v>63</v>
      </c>
      <c r="D35" s="69" t="s">
        <v>64</v>
      </c>
      <c r="E35" s="69" t="s">
        <v>26</v>
      </c>
      <c r="F35" s="69" t="s">
        <v>63</v>
      </c>
      <c r="G35" s="69" t="s">
        <v>64</v>
      </c>
      <c r="H35" s="69" t="s">
        <v>26</v>
      </c>
    </row>
    <row r="36" spans="2:8">
      <c r="B36" s="80"/>
      <c r="C36" s="5"/>
      <c r="D36" s="5"/>
      <c r="E36" s="19"/>
      <c r="F36" s="5"/>
      <c r="G36" s="5"/>
      <c r="H36" s="19"/>
    </row>
    <row r="37" spans="2:8">
      <c r="B37" s="50" t="s">
        <v>65</v>
      </c>
      <c r="C37" s="87">
        <f>SUM(C39:C52)</f>
        <v>45680209000</v>
      </c>
      <c r="D37" s="87">
        <f>SUM(D39:D52)</f>
        <v>43540213050</v>
      </c>
      <c r="E37" s="83">
        <f>SUM(E39:E52)</f>
        <v>100.00000000000003</v>
      </c>
      <c r="F37" s="87">
        <v>51753788000</v>
      </c>
      <c r="G37" s="87">
        <v>46440479938</v>
      </c>
      <c r="H37" s="83">
        <v>100.00000000000001</v>
      </c>
    </row>
    <row r="38" spans="2:8">
      <c r="B38" s="82"/>
      <c r="C38" s="87"/>
      <c r="D38" s="87"/>
      <c r="E38" s="83"/>
      <c r="F38" s="87"/>
      <c r="G38" s="87"/>
      <c r="H38" s="83"/>
    </row>
    <row r="39" spans="2:8">
      <c r="B39" s="50" t="s">
        <v>87</v>
      </c>
      <c r="C39" s="87">
        <v>326093000</v>
      </c>
      <c r="D39" s="87">
        <v>320900351</v>
      </c>
      <c r="E39" s="83">
        <v>0.7</v>
      </c>
      <c r="F39" s="87">
        <v>337415000</v>
      </c>
      <c r="G39" s="87">
        <v>329985357</v>
      </c>
      <c r="H39" s="83">
        <f>ROUND(G39/G$37*100,1)</f>
        <v>0.7</v>
      </c>
    </row>
    <row r="40" spans="2:8">
      <c r="B40" s="50" t="s">
        <v>88</v>
      </c>
      <c r="C40" s="87">
        <v>6128116000</v>
      </c>
      <c r="D40" s="87">
        <v>5862019847</v>
      </c>
      <c r="E40" s="83">
        <v>13.5</v>
      </c>
      <c r="F40" s="87">
        <v>6113663000</v>
      </c>
      <c r="G40" s="87">
        <v>5776217009</v>
      </c>
      <c r="H40" s="83">
        <f>ROUNDUP(G40/G$37*100,1)</f>
        <v>12.5</v>
      </c>
    </row>
    <row r="41" spans="2:8">
      <c r="B41" s="50" t="s">
        <v>89</v>
      </c>
      <c r="C41" s="87">
        <v>17193648000</v>
      </c>
      <c r="D41" s="87">
        <v>16848030409</v>
      </c>
      <c r="E41" s="83">
        <v>38.700000000000003</v>
      </c>
      <c r="F41" s="87">
        <v>18470939000</v>
      </c>
      <c r="G41" s="87">
        <v>17537038705</v>
      </c>
      <c r="H41" s="83">
        <f t="shared" ref="H41:H48" si="1">ROUND(G41/G$37*100,1)</f>
        <v>37.799999999999997</v>
      </c>
    </row>
    <row r="42" spans="2:8">
      <c r="B42" s="50" t="s">
        <v>90</v>
      </c>
      <c r="C42" s="87">
        <v>2771282000</v>
      </c>
      <c r="D42" s="87">
        <v>2620767005</v>
      </c>
      <c r="E42" s="83">
        <v>6</v>
      </c>
      <c r="F42" s="87">
        <v>2822406000</v>
      </c>
      <c r="G42" s="87">
        <v>2666599662</v>
      </c>
      <c r="H42" s="83">
        <f>ROUNDUP(G42/G$37*100,1)</f>
        <v>5.8</v>
      </c>
    </row>
    <row r="43" spans="2:8">
      <c r="B43" s="50" t="s">
        <v>91</v>
      </c>
      <c r="C43" s="87">
        <v>172322000</v>
      </c>
      <c r="D43" s="87">
        <v>164685819</v>
      </c>
      <c r="E43" s="83">
        <v>0.4</v>
      </c>
      <c r="F43" s="87">
        <v>172379000</v>
      </c>
      <c r="G43" s="87">
        <v>166824886</v>
      </c>
      <c r="H43" s="83">
        <f t="shared" si="1"/>
        <v>0.4</v>
      </c>
    </row>
    <row r="44" spans="2:8">
      <c r="B44" s="50" t="s">
        <v>92</v>
      </c>
      <c r="C44" s="87">
        <v>437148000</v>
      </c>
      <c r="D44" s="87">
        <v>415079298</v>
      </c>
      <c r="E44" s="83">
        <v>1</v>
      </c>
      <c r="F44" s="87">
        <v>493919000</v>
      </c>
      <c r="G44" s="87">
        <v>450406809</v>
      </c>
      <c r="H44" s="83">
        <f t="shared" si="1"/>
        <v>1</v>
      </c>
    </row>
    <row r="45" spans="2:8">
      <c r="B45" s="50" t="s">
        <v>93</v>
      </c>
      <c r="C45" s="87">
        <v>388513000</v>
      </c>
      <c r="D45" s="87">
        <v>272538862</v>
      </c>
      <c r="E45" s="83">
        <v>0.6</v>
      </c>
      <c r="F45" s="87">
        <v>374894000</v>
      </c>
      <c r="G45" s="87">
        <v>347259446</v>
      </c>
      <c r="H45" s="83">
        <f t="shared" si="1"/>
        <v>0.7</v>
      </c>
    </row>
    <row r="46" spans="2:8">
      <c r="B46" s="50" t="s">
        <v>94</v>
      </c>
      <c r="C46" s="87">
        <v>5924092000</v>
      </c>
      <c r="D46" s="87">
        <v>5082522307</v>
      </c>
      <c r="E46" s="83">
        <v>11.7</v>
      </c>
      <c r="F46" s="87">
        <v>8824242000</v>
      </c>
      <c r="G46" s="87">
        <v>5823179415</v>
      </c>
      <c r="H46" s="83">
        <f t="shared" si="1"/>
        <v>12.5</v>
      </c>
    </row>
    <row r="47" spans="2:8">
      <c r="B47" s="50" t="s">
        <v>95</v>
      </c>
      <c r="C47" s="87">
        <v>2154276000</v>
      </c>
      <c r="D47" s="87">
        <v>2125857364</v>
      </c>
      <c r="E47" s="83">
        <v>4.9000000000000004</v>
      </c>
      <c r="F47" s="87">
        <v>1495394000</v>
      </c>
      <c r="G47" s="87">
        <v>1485087477</v>
      </c>
      <c r="H47" s="83">
        <f t="shared" si="1"/>
        <v>3.2</v>
      </c>
    </row>
    <row r="48" spans="2:8">
      <c r="B48" s="50" t="s">
        <v>96</v>
      </c>
      <c r="C48" s="87">
        <v>5463158000</v>
      </c>
      <c r="D48" s="87">
        <v>5190554808</v>
      </c>
      <c r="E48" s="83">
        <v>11.9</v>
      </c>
      <c r="F48" s="87">
        <v>8041799000</v>
      </c>
      <c r="G48" s="87">
        <v>7312409382</v>
      </c>
      <c r="H48" s="83">
        <f t="shared" si="1"/>
        <v>15.7</v>
      </c>
    </row>
    <row r="49" spans="2:8">
      <c r="B49" s="50" t="s">
        <v>97</v>
      </c>
      <c r="C49" s="88" t="s">
        <v>35</v>
      </c>
      <c r="D49" s="88" t="s">
        <v>35</v>
      </c>
      <c r="E49" s="89" t="s">
        <v>35</v>
      </c>
      <c r="F49" s="88" t="s">
        <v>155</v>
      </c>
      <c r="G49" s="88" t="s">
        <v>155</v>
      </c>
      <c r="H49" s="89" t="s">
        <v>155</v>
      </c>
    </row>
    <row r="50" spans="2:8">
      <c r="B50" s="50" t="s">
        <v>98</v>
      </c>
      <c r="C50" s="87">
        <v>4531810000</v>
      </c>
      <c r="D50" s="87">
        <v>4529163189</v>
      </c>
      <c r="E50" s="83">
        <v>10.4</v>
      </c>
      <c r="F50" s="87">
        <v>4387125000</v>
      </c>
      <c r="G50" s="87">
        <v>4384752671</v>
      </c>
      <c r="H50" s="83">
        <f t="shared" ref="H50:H51" si="2">ROUND(G50/G$37,3)*100</f>
        <v>9.4</v>
      </c>
    </row>
    <row r="51" spans="2:8">
      <c r="B51" s="50" t="s">
        <v>99</v>
      </c>
      <c r="C51" s="87">
        <v>160000000</v>
      </c>
      <c r="D51" s="87">
        <v>108093791</v>
      </c>
      <c r="E51" s="83">
        <v>0.2</v>
      </c>
      <c r="F51" s="87">
        <v>190000000</v>
      </c>
      <c r="G51" s="87">
        <v>160719119</v>
      </c>
      <c r="H51" s="83">
        <f t="shared" si="2"/>
        <v>0.3</v>
      </c>
    </row>
    <row r="52" spans="2:8">
      <c r="B52" s="50" t="s">
        <v>100</v>
      </c>
      <c r="C52" s="87">
        <v>29751000</v>
      </c>
      <c r="D52" s="88" t="s">
        <v>35</v>
      </c>
      <c r="E52" s="89" t="s">
        <v>35</v>
      </c>
      <c r="F52" s="87">
        <v>29613000</v>
      </c>
      <c r="G52" s="88" t="s">
        <v>155</v>
      </c>
      <c r="H52" s="89" t="s">
        <v>155</v>
      </c>
    </row>
    <row r="53" spans="2:8">
      <c r="B53" s="84"/>
      <c r="C53" s="90"/>
      <c r="D53" s="90"/>
      <c r="E53" s="26"/>
      <c r="F53" s="90"/>
      <c r="G53" s="90"/>
      <c r="H53" s="26"/>
    </row>
    <row r="54" spans="2:8">
      <c r="B54" s="2" t="s">
        <v>56</v>
      </c>
    </row>
  </sheetData>
  <mergeCells count="6">
    <mergeCell ref="F5:H5"/>
    <mergeCell ref="F34:H34"/>
    <mergeCell ref="C5:E5"/>
    <mergeCell ref="C34:E34"/>
    <mergeCell ref="B5:B6"/>
    <mergeCell ref="B34:B35"/>
  </mergeCells>
  <phoneticPr fontId="2"/>
  <pageMargins left="0.7" right="0.7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workbookViewId="0">
      <selection activeCell="H18" sqref="H18"/>
    </sheetView>
  </sheetViews>
  <sheetFormatPr defaultRowHeight="13.5"/>
  <cols>
    <col min="1" max="1" width="2.625" style="1" customWidth="1"/>
    <col min="2" max="2" width="25.5" style="2" customWidth="1"/>
    <col min="3" max="6" width="14.625" style="1" customWidth="1"/>
    <col min="7" max="256" width="9" style="1"/>
    <col min="257" max="257" width="2.625" style="1" customWidth="1"/>
    <col min="258" max="258" width="25.5" style="1" customWidth="1"/>
    <col min="259" max="260" width="14.75" style="1" customWidth="1"/>
    <col min="261" max="262" width="14.625" style="1" customWidth="1"/>
    <col min="263" max="512" width="9" style="1"/>
    <col min="513" max="513" width="2.625" style="1" customWidth="1"/>
    <col min="514" max="514" width="25.5" style="1" customWidth="1"/>
    <col min="515" max="516" width="14.75" style="1" customWidth="1"/>
    <col min="517" max="518" width="14.625" style="1" customWidth="1"/>
    <col min="519" max="768" width="9" style="1"/>
    <col min="769" max="769" width="2.625" style="1" customWidth="1"/>
    <col min="770" max="770" width="25.5" style="1" customWidth="1"/>
    <col min="771" max="772" width="14.75" style="1" customWidth="1"/>
    <col min="773" max="774" width="14.625" style="1" customWidth="1"/>
    <col min="775" max="1024" width="9" style="1"/>
    <col min="1025" max="1025" width="2.625" style="1" customWidth="1"/>
    <col min="1026" max="1026" width="25.5" style="1" customWidth="1"/>
    <col min="1027" max="1028" width="14.75" style="1" customWidth="1"/>
    <col min="1029" max="1030" width="14.625" style="1" customWidth="1"/>
    <col min="1031" max="1280" width="9" style="1"/>
    <col min="1281" max="1281" width="2.625" style="1" customWidth="1"/>
    <col min="1282" max="1282" width="25.5" style="1" customWidth="1"/>
    <col min="1283" max="1284" width="14.75" style="1" customWidth="1"/>
    <col min="1285" max="1286" width="14.625" style="1" customWidth="1"/>
    <col min="1287" max="1536" width="9" style="1"/>
    <col min="1537" max="1537" width="2.625" style="1" customWidth="1"/>
    <col min="1538" max="1538" width="25.5" style="1" customWidth="1"/>
    <col min="1539" max="1540" width="14.75" style="1" customWidth="1"/>
    <col min="1541" max="1542" width="14.625" style="1" customWidth="1"/>
    <col min="1543" max="1792" width="9" style="1"/>
    <col min="1793" max="1793" width="2.625" style="1" customWidth="1"/>
    <col min="1794" max="1794" width="25.5" style="1" customWidth="1"/>
    <col min="1795" max="1796" width="14.75" style="1" customWidth="1"/>
    <col min="1797" max="1798" width="14.625" style="1" customWidth="1"/>
    <col min="1799" max="2048" width="9" style="1"/>
    <col min="2049" max="2049" width="2.625" style="1" customWidth="1"/>
    <col min="2050" max="2050" width="25.5" style="1" customWidth="1"/>
    <col min="2051" max="2052" width="14.75" style="1" customWidth="1"/>
    <col min="2053" max="2054" width="14.625" style="1" customWidth="1"/>
    <col min="2055" max="2304" width="9" style="1"/>
    <col min="2305" max="2305" width="2.625" style="1" customWidth="1"/>
    <col min="2306" max="2306" width="25.5" style="1" customWidth="1"/>
    <col min="2307" max="2308" width="14.75" style="1" customWidth="1"/>
    <col min="2309" max="2310" width="14.625" style="1" customWidth="1"/>
    <col min="2311" max="2560" width="9" style="1"/>
    <col min="2561" max="2561" width="2.625" style="1" customWidth="1"/>
    <col min="2562" max="2562" width="25.5" style="1" customWidth="1"/>
    <col min="2563" max="2564" width="14.75" style="1" customWidth="1"/>
    <col min="2565" max="2566" width="14.625" style="1" customWidth="1"/>
    <col min="2567" max="2816" width="9" style="1"/>
    <col min="2817" max="2817" width="2.625" style="1" customWidth="1"/>
    <col min="2818" max="2818" width="25.5" style="1" customWidth="1"/>
    <col min="2819" max="2820" width="14.75" style="1" customWidth="1"/>
    <col min="2821" max="2822" width="14.625" style="1" customWidth="1"/>
    <col min="2823" max="3072" width="9" style="1"/>
    <col min="3073" max="3073" width="2.625" style="1" customWidth="1"/>
    <col min="3074" max="3074" width="25.5" style="1" customWidth="1"/>
    <col min="3075" max="3076" width="14.75" style="1" customWidth="1"/>
    <col min="3077" max="3078" width="14.625" style="1" customWidth="1"/>
    <col min="3079" max="3328" width="9" style="1"/>
    <col min="3329" max="3329" width="2.625" style="1" customWidth="1"/>
    <col min="3330" max="3330" width="25.5" style="1" customWidth="1"/>
    <col min="3331" max="3332" width="14.75" style="1" customWidth="1"/>
    <col min="3333" max="3334" width="14.625" style="1" customWidth="1"/>
    <col min="3335" max="3584" width="9" style="1"/>
    <col min="3585" max="3585" width="2.625" style="1" customWidth="1"/>
    <col min="3586" max="3586" width="25.5" style="1" customWidth="1"/>
    <col min="3587" max="3588" width="14.75" style="1" customWidth="1"/>
    <col min="3589" max="3590" width="14.625" style="1" customWidth="1"/>
    <col min="3591" max="3840" width="9" style="1"/>
    <col min="3841" max="3841" width="2.625" style="1" customWidth="1"/>
    <col min="3842" max="3842" width="25.5" style="1" customWidth="1"/>
    <col min="3843" max="3844" width="14.75" style="1" customWidth="1"/>
    <col min="3845" max="3846" width="14.625" style="1" customWidth="1"/>
    <col min="3847" max="4096" width="9" style="1"/>
    <col min="4097" max="4097" width="2.625" style="1" customWidth="1"/>
    <col min="4098" max="4098" width="25.5" style="1" customWidth="1"/>
    <col min="4099" max="4100" width="14.75" style="1" customWidth="1"/>
    <col min="4101" max="4102" width="14.625" style="1" customWidth="1"/>
    <col min="4103" max="4352" width="9" style="1"/>
    <col min="4353" max="4353" width="2.625" style="1" customWidth="1"/>
    <col min="4354" max="4354" width="25.5" style="1" customWidth="1"/>
    <col min="4355" max="4356" width="14.75" style="1" customWidth="1"/>
    <col min="4357" max="4358" width="14.625" style="1" customWidth="1"/>
    <col min="4359" max="4608" width="9" style="1"/>
    <col min="4609" max="4609" width="2.625" style="1" customWidth="1"/>
    <col min="4610" max="4610" width="25.5" style="1" customWidth="1"/>
    <col min="4611" max="4612" width="14.75" style="1" customWidth="1"/>
    <col min="4613" max="4614" width="14.625" style="1" customWidth="1"/>
    <col min="4615" max="4864" width="9" style="1"/>
    <col min="4865" max="4865" width="2.625" style="1" customWidth="1"/>
    <col min="4866" max="4866" width="25.5" style="1" customWidth="1"/>
    <col min="4867" max="4868" width="14.75" style="1" customWidth="1"/>
    <col min="4869" max="4870" width="14.625" style="1" customWidth="1"/>
    <col min="4871" max="5120" width="9" style="1"/>
    <col min="5121" max="5121" width="2.625" style="1" customWidth="1"/>
    <col min="5122" max="5122" width="25.5" style="1" customWidth="1"/>
    <col min="5123" max="5124" width="14.75" style="1" customWidth="1"/>
    <col min="5125" max="5126" width="14.625" style="1" customWidth="1"/>
    <col min="5127" max="5376" width="9" style="1"/>
    <col min="5377" max="5377" width="2.625" style="1" customWidth="1"/>
    <col min="5378" max="5378" width="25.5" style="1" customWidth="1"/>
    <col min="5379" max="5380" width="14.75" style="1" customWidth="1"/>
    <col min="5381" max="5382" width="14.625" style="1" customWidth="1"/>
    <col min="5383" max="5632" width="9" style="1"/>
    <col min="5633" max="5633" width="2.625" style="1" customWidth="1"/>
    <col min="5634" max="5634" width="25.5" style="1" customWidth="1"/>
    <col min="5635" max="5636" width="14.75" style="1" customWidth="1"/>
    <col min="5637" max="5638" width="14.625" style="1" customWidth="1"/>
    <col min="5639" max="5888" width="9" style="1"/>
    <col min="5889" max="5889" width="2.625" style="1" customWidth="1"/>
    <col min="5890" max="5890" width="25.5" style="1" customWidth="1"/>
    <col min="5891" max="5892" width="14.75" style="1" customWidth="1"/>
    <col min="5893" max="5894" width="14.625" style="1" customWidth="1"/>
    <col min="5895" max="6144" width="9" style="1"/>
    <col min="6145" max="6145" width="2.625" style="1" customWidth="1"/>
    <col min="6146" max="6146" width="25.5" style="1" customWidth="1"/>
    <col min="6147" max="6148" width="14.75" style="1" customWidth="1"/>
    <col min="6149" max="6150" width="14.625" style="1" customWidth="1"/>
    <col min="6151" max="6400" width="9" style="1"/>
    <col min="6401" max="6401" width="2.625" style="1" customWidth="1"/>
    <col min="6402" max="6402" width="25.5" style="1" customWidth="1"/>
    <col min="6403" max="6404" width="14.75" style="1" customWidth="1"/>
    <col min="6405" max="6406" width="14.625" style="1" customWidth="1"/>
    <col min="6407" max="6656" width="9" style="1"/>
    <col min="6657" max="6657" width="2.625" style="1" customWidth="1"/>
    <col min="6658" max="6658" width="25.5" style="1" customWidth="1"/>
    <col min="6659" max="6660" width="14.75" style="1" customWidth="1"/>
    <col min="6661" max="6662" width="14.625" style="1" customWidth="1"/>
    <col min="6663" max="6912" width="9" style="1"/>
    <col min="6913" max="6913" width="2.625" style="1" customWidth="1"/>
    <col min="6914" max="6914" width="25.5" style="1" customWidth="1"/>
    <col min="6915" max="6916" width="14.75" style="1" customWidth="1"/>
    <col min="6917" max="6918" width="14.625" style="1" customWidth="1"/>
    <col min="6919" max="7168" width="9" style="1"/>
    <col min="7169" max="7169" width="2.625" style="1" customWidth="1"/>
    <col min="7170" max="7170" width="25.5" style="1" customWidth="1"/>
    <col min="7171" max="7172" width="14.75" style="1" customWidth="1"/>
    <col min="7173" max="7174" width="14.625" style="1" customWidth="1"/>
    <col min="7175" max="7424" width="9" style="1"/>
    <col min="7425" max="7425" width="2.625" style="1" customWidth="1"/>
    <col min="7426" max="7426" width="25.5" style="1" customWidth="1"/>
    <col min="7427" max="7428" width="14.75" style="1" customWidth="1"/>
    <col min="7429" max="7430" width="14.625" style="1" customWidth="1"/>
    <col min="7431" max="7680" width="9" style="1"/>
    <col min="7681" max="7681" width="2.625" style="1" customWidth="1"/>
    <col min="7682" max="7682" width="25.5" style="1" customWidth="1"/>
    <col min="7683" max="7684" width="14.75" style="1" customWidth="1"/>
    <col min="7685" max="7686" width="14.625" style="1" customWidth="1"/>
    <col min="7687" max="7936" width="9" style="1"/>
    <col min="7937" max="7937" width="2.625" style="1" customWidth="1"/>
    <col min="7938" max="7938" width="25.5" style="1" customWidth="1"/>
    <col min="7939" max="7940" width="14.75" style="1" customWidth="1"/>
    <col min="7941" max="7942" width="14.625" style="1" customWidth="1"/>
    <col min="7943" max="8192" width="9" style="1"/>
    <col min="8193" max="8193" width="2.625" style="1" customWidth="1"/>
    <col min="8194" max="8194" width="25.5" style="1" customWidth="1"/>
    <col min="8195" max="8196" width="14.75" style="1" customWidth="1"/>
    <col min="8197" max="8198" width="14.625" style="1" customWidth="1"/>
    <col min="8199" max="8448" width="9" style="1"/>
    <col min="8449" max="8449" width="2.625" style="1" customWidth="1"/>
    <col min="8450" max="8450" width="25.5" style="1" customWidth="1"/>
    <col min="8451" max="8452" width="14.75" style="1" customWidth="1"/>
    <col min="8453" max="8454" width="14.625" style="1" customWidth="1"/>
    <col min="8455" max="8704" width="9" style="1"/>
    <col min="8705" max="8705" width="2.625" style="1" customWidth="1"/>
    <col min="8706" max="8706" width="25.5" style="1" customWidth="1"/>
    <col min="8707" max="8708" width="14.75" style="1" customWidth="1"/>
    <col min="8709" max="8710" width="14.625" style="1" customWidth="1"/>
    <col min="8711" max="8960" width="9" style="1"/>
    <col min="8961" max="8961" width="2.625" style="1" customWidth="1"/>
    <col min="8962" max="8962" width="25.5" style="1" customWidth="1"/>
    <col min="8963" max="8964" width="14.75" style="1" customWidth="1"/>
    <col min="8965" max="8966" width="14.625" style="1" customWidth="1"/>
    <col min="8967" max="9216" width="9" style="1"/>
    <col min="9217" max="9217" width="2.625" style="1" customWidth="1"/>
    <col min="9218" max="9218" width="25.5" style="1" customWidth="1"/>
    <col min="9219" max="9220" width="14.75" style="1" customWidth="1"/>
    <col min="9221" max="9222" width="14.625" style="1" customWidth="1"/>
    <col min="9223" max="9472" width="9" style="1"/>
    <col min="9473" max="9473" width="2.625" style="1" customWidth="1"/>
    <col min="9474" max="9474" width="25.5" style="1" customWidth="1"/>
    <col min="9475" max="9476" width="14.75" style="1" customWidth="1"/>
    <col min="9477" max="9478" width="14.625" style="1" customWidth="1"/>
    <col min="9479" max="9728" width="9" style="1"/>
    <col min="9729" max="9729" width="2.625" style="1" customWidth="1"/>
    <col min="9730" max="9730" width="25.5" style="1" customWidth="1"/>
    <col min="9731" max="9732" width="14.75" style="1" customWidth="1"/>
    <col min="9733" max="9734" width="14.625" style="1" customWidth="1"/>
    <col min="9735" max="9984" width="9" style="1"/>
    <col min="9985" max="9985" width="2.625" style="1" customWidth="1"/>
    <col min="9986" max="9986" width="25.5" style="1" customWidth="1"/>
    <col min="9987" max="9988" width="14.75" style="1" customWidth="1"/>
    <col min="9989" max="9990" width="14.625" style="1" customWidth="1"/>
    <col min="9991" max="10240" width="9" style="1"/>
    <col min="10241" max="10241" width="2.625" style="1" customWidth="1"/>
    <col min="10242" max="10242" width="25.5" style="1" customWidth="1"/>
    <col min="10243" max="10244" width="14.75" style="1" customWidth="1"/>
    <col min="10245" max="10246" width="14.625" style="1" customWidth="1"/>
    <col min="10247" max="10496" width="9" style="1"/>
    <col min="10497" max="10497" width="2.625" style="1" customWidth="1"/>
    <col min="10498" max="10498" width="25.5" style="1" customWidth="1"/>
    <col min="10499" max="10500" width="14.75" style="1" customWidth="1"/>
    <col min="10501" max="10502" width="14.625" style="1" customWidth="1"/>
    <col min="10503" max="10752" width="9" style="1"/>
    <col min="10753" max="10753" width="2.625" style="1" customWidth="1"/>
    <col min="10754" max="10754" width="25.5" style="1" customWidth="1"/>
    <col min="10755" max="10756" width="14.75" style="1" customWidth="1"/>
    <col min="10757" max="10758" width="14.625" style="1" customWidth="1"/>
    <col min="10759" max="11008" width="9" style="1"/>
    <col min="11009" max="11009" width="2.625" style="1" customWidth="1"/>
    <col min="11010" max="11010" width="25.5" style="1" customWidth="1"/>
    <col min="11011" max="11012" width="14.75" style="1" customWidth="1"/>
    <col min="11013" max="11014" width="14.625" style="1" customWidth="1"/>
    <col min="11015" max="11264" width="9" style="1"/>
    <col min="11265" max="11265" width="2.625" style="1" customWidth="1"/>
    <col min="11266" max="11266" width="25.5" style="1" customWidth="1"/>
    <col min="11267" max="11268" width="14.75" style="1" customWidth="1"/>
    <col min="11269" max="11270" width="14.625" style="1" customWidth="1"/>
    <col min="11271" max="11520" width="9" style="1"/>
    <col min="11521" max="11521" width="2.625" style="1" customWidth="1"/>
    <col min="11522" max="11522" width="25.5" style="1" customWidth="1"/>
    <col min="11523" max="11524" width="14.75" style="1" customWidth="1"/>
    <col min="11525" max="11526" width="14.625" style="1" customWidth="1"/>
    <col min="11527" max="11776" width="9" style="1"/>
    <col min="11777" max="11777" width="2.625" style="1" customWidth="1"/>
    <col min="11778" max="11778" width="25.5" style="1" customWidth="1"/>
    <col min="11779" max="11780" width="14.75" style="1" customWidth="1"/>
    <col min="11781" max="11782" width="14.625" style="1" customWidth="1"/>
    <col min="11783" max="12032" width="9" style="1"/>
    <col min="12033" max="12033" width="2.625" style="1" customWidth="1"/>
    <col min="12034" max="12034" width="25.5" style="1" customWidth="1"/>
    <col min="12035" max="12036" width="14.75" style="1" customWidth="1"/>
    <col min="12037" max="12038" width="14.625" style="1" customWidth="1"/>
    <col min="12039" max="12288" width="9" style="1"/>
    <col min="12289" max="12289" width="2.625" style="1" customWidth="1"/>
    <col min="12290" max="12290" width="25.5" style="1" customWidth="1"/>
    <col min="12291" max="12292" width="14.75" style="1" customWidth="1"/>
    <col min="12293" max="12294" width="14.625" style="1" customWidth="1"/>
    <col min="12295" max="12544" width="9" style="1"/>
    <col min="12545" max="12545" width="2.625" style="1" customWidth="1"/>
    <col min="12546" max="12546" width="25.5" style="1" customWidth="1"/>
    <col min="12547" max="12548" width="14.75" style="1" customWidth="1"/>
    <col min="12549" max="12550" width="14.625" style="1" customWidth="1"/>
    <col min="12551" max="12800" width="9" style="1"/>
    <col min="12801" max="12801" width="2.625" style="1" customWidth="1"/>
    <col min="12802" max="12802" width="25.5" style="1" customWidth="1"/>
    <col min="12803" max="12804" width="14.75" style="1" customWidth="1"/>
    <col min="12805" max="12806" width="14.625" style="1" customWidth="1"/>
    <col min="12807" max="13056" width="9" style="1"/>
    <col min="13057" max="13057" width="2.625" style="1" customWidth="1"/>
    <col min="13058" max="13058" width="25.5" style="1" customWidth="1"/>
    <col min="13059" max="13060" width="14.75" style="1" customWidth="1"/>
    <col min="13061" max="13062" width="14.625" style="1" customWidth="1"/>
    <col min="13063" max="13312" width="9" style="1"/>
    <col min="13313" max="13313" width="2.625" style="1" customWidth="1"/>
    <col min="13314" max="13314" width="25.5" style="1" customWidth="1"/>
    <col min="13315" max="13316" width="14.75" style="1" customWidth="1"/>
    <col min="13317" max="13318" width="14.625" style="1" customWidth="1"/>
    <col min="13319" max="13568" width="9" style="1"/>
    <col min="13569" max="13569" width="2.625" style="1" customWidth="1"/>
    <col min="13570" max="13570" width="25.5" style="1" customWidth="1"/>
    <col min="13571" max="13572" width="14.75" style="1" customWidth="1"/>
    <col min="13573" max="13574" width="14.625" style="1" customWidth="1"/>
    <col min="13575" max="13824" width="9" style="1"/>
    <col min="13825" max="13825" width="2.625" style="1" customWidth="1"/>
    <col min="13826" max="13826" width="25.5" style="1" customWidth="1"/>
    <col min="13827" max="13828" width="14.75" style="1" customWidth="1"/>
    <col min="13829" max="13830" width="14.625" style="1" customWidth="1"/>
    <col min="13831" max="14080" width="9" style="1"/>
    <col min="14081" max="14081" width="2.625" style="1" customWidth="1"/>
    <col min="14082" max="14082" width="25.5" style="1" customWidth="1"/>
    <col min="14083" max="14084" width="14.75" style="1" customWidth="1"/>
    <col min="14085" max="14086" width="14.625" style="1" customWidth="1"/>
    <col min="14087" max="14336" width="9" style="1"/>
    <col min="14337" max="14337" width="2.625" style="1" customWidth="1"/>
    <col min="14338" max="14338" width="25.5" style="1" customWidth="1"/>
    <col min="14339" max="14340" width="14.75" style="1" customWidth="1"/>
    <col min="14341" max="14342" width="14.625" style="1" customWidth="1"/>
    <col min="14343" max="14592" width="9" style="1"/>
    <col min="14593" max="14593" width="2.625" style="1" customWidth="1"/>
    <col min="14594" max="14594" width="25.5" style="1" customWidth="1"/>
    <col min="14595" max="14596" width="14.75" style="1" customWidth="1"/>
    <col min="14597" max="14598" width="14.625" style="1" customWidth="1"/>
    <col min="14599" max="14848" width="9" style="1"/>
    <col min="14849" max="14849" width="2.625" style="1" customWidth="1"/>
    <col min="14850" max="14850" width="25.5" style="1" customWidth="1"/>
    <col min="14851" max="14852" width="14.75" style="1" customWidth="1"/>
    <col min="14853" max="14854" width="14.625" style="1" customWidth="1"/>
    <col min="14855" max="15104" width="9" style="1"/>
    <col min="15105" max="15105" width="2.625" style="1" customWidth="1"/>
    <col min="15106" max="15106" width="25.5" style="1" customWidth="1"/>
    <col min="15107" max="15108" width="14.75" style="1" customWidth="1"/>
    <col min="15109" max="15110" width="14.625" style="1" customWidth="1"/>
    <col min="15111" max="15360" width="9" style="1"/>
    <col min="15361" max="15361" width="2.625" style="1" customWidth="1"/>
    <col min="15362" max="15362" width="25.5" style="1" customWidth="1"/>
    <col min="15363" max="15364" width="14.75" style="1" customWidth="1"/>
    <col min="15365" max="15366" width="14.625" style="1" customWidth="1"/>
    <col min="15367" max="15616" width="9" style="1"/>
    <col min="15617" max="15617" width="2.625" style="1" customWidth="1"/>
    <col min="15618" max="15618" width="25.5" style="1" customWidth="1"/>
    <col min="15619" max="15620" width="14.75" style="1" customWidth="1"/>
    <col min="15621" max="15622" width="14.625" style="1" customWidth="1"/>
    <col min="15623" max="15872" width="9" style="1"/>
    <col min="15873" max="15873" width="2.625" style="1" customWidth="1"/>
    <col min="15874" max="15874" width="25.5" style="1" customWidth="1"/>
    <col min="15875" max="15876" width="14.75" style="1" customWidth="1"/>
    <col min="15877" max="15878" width="14.625" style="1" customWidth="1"/>
    <col min="15879" max="16128" width="9" style="1"/>
    <col min="16129" max="16129" width="2.625" style="1" customWidth="1"/>
    <col min="16130" max="16130" width="25.5" style="1" customWidth="1"/>
    <col min="16131" max="16132" width="14.75" style="1" customWidth="1"/>
    <col min="16133" max="16134" width="14.625" style="1" customWidth="1"/>
    <col min="16135" max="16384" width="9" style="1"/>
  </cols>
  <sheetData>
    <row r="2" spans="2:6">
      <c r="B2" s="2" t="s">
        <v>101</v>
      </c>
      <c r="C2" s="29"/>
      <c r="D2" s="29"/>
      <c r="E2" s="2"/>
      <c r="F2" s="2"/>
    </row>
    <row r="3" spans="2:6">
      <c r="C3" s="29"/>
      <c r="D3" s="29"/>
      <c r="E3" s="2"/>
      <c r="F3" s="2"/>
    </row>
    <row r="4" spans="2:6">
      <c r="B4" s="25" t="s">
        <v>102</v>
      </c>
      <c r="C4" s="29"/>
      <c r="D4" s="79"/>
      <c r="E4" s="2"/>
      <c r="F4" s="79" t="s">
        <v>103</v>
      </c>
    </row>
    <row r="5" spans="2:6">
      <c r="B5" s="163" t="s">
        <v>157</v>
      </c>
      <c r="C5" s="172" t="s">
        <v>62</v>
      </c>
      <c r="D5" s="174"/>
      <c r="E5" s="172" t="s">
        <v>138</v>
      </c>
      <c r="F5" s="174"/>
    </row>
    <row r="6" spans="2:6">
      <c r="B6" s="164"/>
      <c r="C6" s="8" t="s">
        <v>104</v>
      </c>
      <c r="D6" s="69" t="s">
        <v>64</v>
      </c>
      <c r="E6" s="8" t="s">
        <v>104</v>
      </c>
      <c r="F6" s="69" t="s">
        <v>64</v>
      </c>
    </row>
    <row r="7" spans="2:6">
      <c r="B7" s="80"/>
      <c r="C7" s="5"/>
      <c r="D7" s="19"/>
      <c r="E7" s="5"/>
      <c r="F7" s="19"/>
    </row>
    <row r="8" spans="2:6">
      <c r="B8" s="50" t="s">
        <v>65</v>
      </c>
      <c r="C8" s="91">
        <f>SUM(C10:C16)</f>
        <v>20363838000</v>
      </c>
      <c r="D8" s="92">
        <f>SUM(D10:D16)</f>
        <v>20355556828</v>
      </c>
      <c r="E8" s="91">
        <v>22593580000</v>
      </c>
      <c r="F8" s="92">
        <v>22550043008</v>
      </c>
    </row>
    <row r="9" spans="2:6">
      <c r="B9" s="82"/>
      <c r="C9" s="81"/>
      <c r="D9" s="93"/>
      <c r="E9" s="81"/>
      <c r="F9" s="93"/>
    </row>
    <row r="10" spans="2:6">
      <c r="B10" s="50" t="s">
        <v>105</v>
      </c>
      <c r="C10" s="91">
        <v>11628018000</v>
      </c>
      <c r="D10" s="92">
        <v>11770112131</v>
      </c>
      <c r="E10" s="91">
        <v>13477213000</v>
      </c>
      <c r="F10" s="92">
        <v>13568166228</v>
      </c>
    </row>
    <row r="11" spans="2:6">
      <c r="B11" s="50" t="s">
        <v>106</v>
      </c>
      <c r="C11" s="91">
        <v>160496000</v>
      </c>
      <c r="D11" s="92">
        <v>159714594</v>
      </c>
      <c r="E11" s="91">
        <v>79387000</v>
      </c>
      <c r="F11" s="92">
        <v>78945254</v>
      </c>
    </row>
    <row r="12" spans="2:6">
      <c r="B12" s="50" t="s">
        <v>107</v>
      </c>
      <c r="C12" s="91">
        <v>579407000</v>
      </c>
      <c r="D12" s="92">
        <v>567857371</v>
      </c>
      <c r="E12" s="91">
        <v>579604000</v>
      </c>
      <c r="F12" s="92">
        <v>574204522</v>
      </c>
    </row>
    <row r="13" spans="2:6">
      <c r="B13" s="50" t="s">
        <v>108</v>
      </c>
      <c r="C13" s="91">
        <v>183600000</v>
      </c>
      <c r="D13" s="92">
        <v>176189186</v>
      </c>
      <c r="E13" s="91">
        <v>180600000</v>
      </c>
      <c r="F13" s="92">
        <v>175803856</v>
      </c>
    </row>
    <row r="14" spans="2:6">
      <c r="B14" s="50" t="s">
        <v>109</v>
      </c>
      <c r="C14" s="91">
        <v>6670456000</v>
      </c>
      <c r="D14" s="92">
        <v>6554429962</v>
      </c>
      <c r="E14" s="91">
        <v>7065678000</v>
      </c>
      <c r="F14" s="92">
        <v>6959758154</v>
      </c>
    </row>
    <row r="15" spans="2:6">
      <c r="B15" s="94" t="s">
        <v>110</v>
      </c>
      <c r="C15" s="91">
        <v>38259000</v>
      </c>
      <c r="D15" s="92">
        <v>37573404</v>
      </c>
      <c r="E15" s="91">
        <v>68599000</v>
      </c>
      <c r="F15" s="92">
        <v>67799873</v>
      </c>
    </row>
    <row r="16" spans="2:6">
      <c r="B16" s="50" t="s">
        <v>111</v>
      </c>
      <c r="C16" s="91">
        <v>1103602000</v>
      </c>
      <c r="D16" s="92">
        <v>1089680180</v>
      </c>
      <c r="E16" s="91">
        <v>1142499000</v>
      </c>
      <c r="F16" s="92">
        <v>1125365121</v>
      </c>
    </row>
    <row r="17" spans="2:6">
      <c r="B17" s="95"/>
      <c r="C17" s="96"/>
      <c r="D17" s="97"/>
      <c r="E17" s="96"/>
      <c r="F17" s="97"/>
    </row>
    <row r="18" spans="2:6">
      <c r="C18" s="29"/>
      <c r="D18" s="29"/>
      <c r="E18" s="2"/>
      <c r="F18" s="2"/>
    </row>
    <row r="19" spans="2:6">
      <c r="B19" s="25" t="s">
        <v>112</v>
      </c>
      <c r="C19" s="29"/>
      <c r="D19" s="98"/>
      <c r="E19" s="2"/>
      <c r="F19" s="98" t="s">
        <v>103</v>
      </c>
    </row>
    <row r="20" spans="2:6">
      <c r="B20" s="163" t="s">
        <v>157</v>
      </c>
      <c r="C20" s="175" t="s">
        <v>62</v>
      </c>
      <c r="D20" s="176"/>
      <c r="E20" s="175" t="s">
        <v>138</v>
      </c>
      <c r="F20" s="176"/>
    </row>
    <row r="21" spans="2:6">
      <c r="B21" s="164"/>
      <c r="C21" s="99" t="s">
        <v>104</v>
      </c>
      <c r="D21" s="100" t="s">
        <v>64</v>
      </c>
      <c r="E21" s="99" t="s">
        <v>104</v>
      </c>
      <c r="F21" s="100" t="s">
        <v>64</v>
      </c>
    </row>
    <row r="22" spans="2:6">
      <c r="B22" s="80"/>
      <c r="C22" s="5"/>
      <c r="D22" s="19"/>
      <c r="E22" s="5"/>
      <c r="F22" s="19"/>
    </row>
    <row r="23" spans="2:6">
      <c r="B23" s="50" t="s">
        <v>65</v>
      </c>
      <c r="C23" s="101">
        <f>SUM(C25:C31)</f>
        <v>20363838000</v>
      </c>
      <c r="D23" s="102">
        <f>SUM(D25:D31)</f>
        <v>19847650230</v>
      </c>
      <c r="E23" s="101">
        <v>22593580000</v>
      </c>
      <c r="F23" s="102">
        <v>22152241114</v>
      </c>
    </row>
    <row r="24" spans="2:6">
      <c r="B24" s="82"/>
      <c r="C24" s="87"/>
      <c r="D24" s="103"/>
      <c r="E24" s="87"/>
      <c r="F24" s="103"/>
    </row>
    <row r="25" spans="2:6">
      <c r="B25" s="50" t="s">
        <v>105</v>
      </c>
      <c r="C25" s="101">
        <v>11628018000</v>
      </c>
      <c r="D25" s="102">
        <v>11341126448</v>
      </c>
      <c r="E25" s="101">
        <v>13477213000</v>
      </c>
      <c r="F25" s="102">
        <v>13275365105</v>
      </c>
    </row>
    <row r="26" spans="2:6">
      <c r="B26" s="50" t="s">
        <v>106</v>
      </c>
      <c r="C26" s="101">
        <v>160496000</v>
      </c>
      <c r="D26" s="102">
        <v>159714594</v>
      </c>
      <c r="E26" s="101">
        <v>79387000</v>
      </c>
      <c r="F26" s="102">
        <v>78945254</v>
      </c>
    </row>
    <row r="27" spans="2:6">
      <c r="B27" s="50" t="s">
        <v>107</v>
      </c>
      <c r="C27" s="101">
        <v>579407000</v>
      </c>
      <c r="D27" s="102">
        <v>567814045</v>
      </c>
      <c r="E27" s="101">
        <v>579604000</v>
      </c>
      <c r="F27" s="102">
        <v>574149171</v>
      </c>
    </row>
    <row r="28" spans="2:6">
      <c r="B28" s="50" t="s">
        <v>108</v>
      </c>
      <c r="C28" s="101">
        <v>183600000</v>
      </c>
      <c r="D28" s="102">
        <v>176189186</v>
      </c>
      <c r="E28" s="101">
        <v>180600000</v>
      </c>
      <c r="F28" s="102">
        <v>175803856</v>
      </c>
    </row>
    <row r="29" spans="2:6">
      <c r="B29" s="50" t="s">
        <v>109</v>
      </c>
      <c r="C29" s="101">
        <v>6670456000</v>
      </c>
      <c r="D29" s="102">
        <v>6484701093</v>
      </c>
      <c r="E29" s="101">
        <v>7065678000</v>
      </c>
      <c r="F29" s="102">
        <v>6860322005</v>
      </c>
    </row>
    <row r="30" spans="2:6">
      <c r="B30" s="94" t="s">
        <v>110</v>
      </c>
      <c r="C30" s="101">
        <v>38259000</v>
      </c>
      <c r="D30" s="102">
        <v>34674464</v>
      </c>
      <c r="E30" s="101">
        <v>68599000</v>
      </c>
      <c r="F30" s="102">
        <v>66967786</v>
      </c>
    </row>
    <row r="31" spans="2:6">
      <c r="B31" s="50" t="s">
        <v>111</v>
      </c>
      <c r="C31" s="101">
        <v>1103602000</v>
      </c>
      <c r="D31" s="102">
        <v>1083430400</v>
      </c>
      <c r="E31" s="101">
        <v>1142499000</v>
      </c>
      <c r="F31" s="102">
        <v>1120687937</v>
      </c>
    </row>
    <row r="32" spans="2:6">
      <c r="B32" s="95"/>
      <c r="C32" s="104"/>
      <c r="D32" s="105"/>
      <c r="E32" s="104"/>
      <c r="F32" s="105"/>
    </row>
    <row r="33" spans="2:6">
      <c r="B33" s="2" t="s">
        <v>56</v>
      </c>
      <c r="C33" s="29"/>
      <c r="D33" s="29"/>
      <c r="E33" s="2"/>
      <c r="F33" s="2"/>
    </row>
    <row r="34" spans="2:6" ht="13.5" customHeight="1">
      <c r="B34" s="177"/>
      <c r="C34" s="177"/>
      <c r="D34" s="177"/>
      <c r="E34" s="177"/>
      <c r="F34" s="177"/>
    </row>
    <row r="35" spans="2:6">
      <c r="B35" s="106"/>
      <c r="C35" s="29"/>
      <c r="D35" s="29"/>
      <c r="E35" s="2"/>
      <c r="F35" s="2"/>
    </row>
  </sheetData>
  <mergeCells count="7">
    <mergeCell ref="E5:F5"/>
    <mergeCell ref="E20:F20"/>
    <mergeCell ref="B34:F34"/>
    <mergeCell ref="C5:D5"/>
    <mergeCell ref="C20:D20"/>
    <mergeCell ref="B5:B6"/>
    <mergeCell ref="B20:B21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6"/>
  <sheetViews>
    <sheetView topLeftCell="A8" workbookViewId="0">
      <selection activeCell="J25" sqref="J25"/>
    </sheetView>
  </sheetViews>
  <sheetFormatPr defaultRowHeight="13.5"/>
  <cols>
    <col min="1" max="1" width="2" style="1" customWidth="1"/>
    <col min="2" max="2" width="24.875" style="1" customWidth="1"/>
    <col min="3" max="3" width="10.625" style="29" customWidth="1"/>
    <col min="4" max="4" width="10.625" style="2" customWidth="1"/>
    <col min="5" max="5" width="10.625" style="29" customWidth="1"/>
    <col min="6" max="6" width="10.625" style="2" customWidth="1"/>
    <col min="7" max="7" width="10.625" style="29" customWidth="1"/>
    <col min="8" max="8" width="10.625" style="2" customWidth="1"/>
    <col min="9" max="10" width="11" style="1" bestFit="1" customWidth="1"/>
    <col min="11" max="256" width="9" style="1"/>
    <col min="257" max="257" width="2" style="1" customWidth="1"/>
    <col min="258" max="258" width="24.875" style="1" customWidth="1"/>
    <col min="259" max="259" width="10.75" style="1" customWidth="1"/>
    <col min="260" max="260" width="10.625" style="1" customWidth="1"/>
    <col min="261" max="261" width="10.75" style="1" customWidth="1"/>
    <col min="262" max="262" width="10.625" style="1" customWidth="1"/>
    <col min="263" max="263" width="11.125" style="1" bestFit="1" customWidth="1"/>
    <col min="264" max="264" width="10.625" style="1" customWidth="1"/>
    <col min="265" max="266" width="11" style="1" bestFit="1" customWidth="1"/>
    <col min="267" max="512" width="9" style="1"/>
    <col min="513" max="513" width="2" style="1" customWidth="1"/>
    <col min="514" max="514" width="24.875" style="1" customWidth="1"/>
    <col min="515" max="515" width="10.75" style="1" customWidth="1"/>
    <col min="516" max="516" width="10.625" style="1" customWidth="1"/>
    <col min="517" max="517" width="10.75" style="1" customWidth="1"/>
    <col min="518" max="518" width="10.625" style="1" customWidth="1"/>
    <col min="519" max="519" width="11.125" style="1" bestFit="1" customWidth="1"/>
    <col min="520" max="520" width="10.625" style="1" customWidth="1"/>
    <col min="521" max="522" width="11" style="1" bestFit="1" customWidth="1"/>
    <col min="523" max="768" width="9" style="1"/>
    <col min="769" max="769" width="2" style="1" customWidth="1"/>
    <col min="770" max="770" width="24.875" style="1" customWidth="1"/>
    <col min="771" max="771" width="10.75" style="1" customWidth="1"/>
    <col min="772" max="772" width="10.625" style="1" customWidth="1"/>
    <col min="773" max="773" width="10.75" style="1" customWidth="1"/>
    <col min="774" max="774" width="10.625" style="1" customWidth="1"/>
    <col min="775" max="775" width="11.125" style="1" bestFit="1" customWidth="1"/>
    <col min="776" max="776" width="10.625" style="1" customWidth="1"/>
    <col min="777" max="778" width="11" style="1" bestFit="1" customWidth="1"/>
    <col min="779" max="1024" width="9" style="1"/>
    <col min="1025" max="1025" width="2" style="1" customWidth="1"/>
    <col min="1026" max="1026" width="24.875" style="1" customWidth="1"/>
    <col min="1027" max="1027" width="10.75" style="1" customWidth="1"/>
    <col min="1028" max="1028" width="10.625" style="1" customWidth="1"/>
    <col min="1029" max="1029" width="10.75" style="1" customWidth="1"/>
    <col min="1030" max="1030" width="10.625" style="1" customWidth="1"/>
    <col min="1031" max="1031" width="11.125" style="1" bestFit="1" customWidth="1"/>
    <col min="1032" max="1032" width="10.625" style="1" customWidth="1"/>
    <col min="1033" max="1034" width="11" style="1" bestFit="1" customWidth="1"/>
    <col min="1035" max="1280" width="9" style="1"/>
    <col min="1281" max="1281" width="2" style="1" customWidth="1"/>
    <col min="1282" max="1282" width="24.875" style="1" customWidth="1"/>
    <col min="1283" max="1283" width="10.75" style="1" customWidth="1"/>
    <col min="1284" max="1284" width="10.625" style="1" customWidth="1"/>
    <col min="1285" max="1285" width="10.75" style="1" customWidth="1"/>
    <col min="1286" max="1286" width="10.625" style="1" customWidth="1"/>
    <col min="1287" max="1287" width="11.125" style="1" bestFit="1" customWidth="1"/>
    <col min="1288" max="1288" width="10.625" style="1" customWidth="1"/>
    <col min="1289" max="1290" width="11" style="1" bestFit="1" customWidth="1"/>
    <col min="1291" max="1536" width="9" style="1"/>
    <col min="1537" max="1537" width="2" style="1" customWidth="1"/>
    <col min="1538" max="1538" width="24.875" style="1" customWidth="1"/>
    <col min="1539" max="1539" width="10.75" style="1" customWidth="1"/>
    <col min="1540" max="1540" width="10.625" style="1" customWidth="1"/>
    <col min="1541" max="1541" width="10.75" style="1" customWidth="1"/>
    <col min="1542" max="1542" width="10.625" style="1" customWidth="1"/>
    <col min="1543" max="1543" width="11.125" style="1" bestFit="1" customWidth="1"/>
    <col min="1544" max="1544" width="10.625" style="1" customWidth="1"/>
    <col min="1545" max="1546" width="11" style="1" bestFit="1" customWidth="1"/>
    <col min="1547" max="1792" width="9" style="1"/>
    <col min="1793" max="1793" width="2" style="1" customWidth="1"/>
    <col min="1794" max="1794" width="24.875" style="1" customWidth="1"/>
    <col min="1795" max="1795" width="10.75" style="1" customWidth="1"/>
    <col min="1796" max="1796" width="10.625" style="1" customWidth="1"/>
    <col min="1797" max="1797" width="10.75" style="1" customWidth="1"/>
    <col min="1798" max="1798" width="10.625" style="1" customWidth="1"/>
    <col min="1799" max="1799" width="11.125" style="1" bestFit="1" customWidth="1"/>
    <col min="1800" max="1800" width="10.625" style="1" customWidth="1"/>
    <col min="1801" max="1802" width="11" style="1" bestFit="1" customWidth="1"/>
    <col min="1803" max="2048" width="9" style="1"/>
    <col min="2049" max="2049" width="2" style="1" customWidth="1"/>
    <col min="2050" max="2050" width="24.875" style="1" customWidth="1"/>
    <col min="2051" max="2051" width="10.75" style="1" customWidth="1"/>
    <col min="2052" max="2052" width="10.625" style="1" customWidth="1"/>
    <col min="2053" max="2053" width="10.75" style="1" customWidth="1"/>
    <col min="2054" max="2054" width="10.625" style="1" customWidth="1"/>
    <col min="2055" max="2055" width="11.125" style="1" bestFit="1" customWidth="1"/>
    <col min="2056" max="2056" width="10.625" style="1" customWidth="1"/>
    <col min="2057" max="2058" width="11" style="1" bestFit="1" customWidth="1"/>
    <col min="2059" max="2304" width="9" style="1"/>
    <col min="2305" max="2305" width="2" style="1" customWidth="1"/>
    <col min="2306" max="2306" width="24.875" style="1" customWidth="1"/>
    <col min="2307" max="2307" width="10.75" style="1" customWidth="1"/>
    <col min="2308" max="2308" width="10.625" style="1" customWidth="1"/>
    <col min="2309" max="2309" width="10.75" style="1" customWidth="1"/>
    <col min="2310" max="2310" width="10.625" style="1" customWidth="1"/>
    <col min="2311" max="2311" width="11.125" style="1" bestFit="1" customWidth="1"/>
    <col min="2312" max="2312" width="10.625" style="1" customWidth="1"/>
    <col min="2313" max="2314" width="11" style="1" bestFit="1" customWidth="1"/>
    <col min="2315" max="2560" width="9" style="1"/>
    <col min="2561" max="2561" width="2" style="1" customWidth="1"/>
    <col min="2562" max="2562" width="24.875" style="1" customWidth="1"/>
    <col min="2563" max="2563" width="10.75" style="1" customWidth="1"/>
    <col min="2564" max="2564" width="10.625" style="1" customWidth="1"/>
    <col min="2565" max="2565" width="10.75" style="1" customWidth="1"/>
    <col min="2566" max="2566" width="10.625" style="1" customWidth="1"/>
    <col min="2567" max="2567" width="11.125" style="1" bestFit="1" customWidth="1"/>
    <col min="2568" max="2568" width="10.625" style="1" customWidth="1"/>
    <col min="2569" max="2570" width="11" style="1" bestFit="1" customWidth="1"/>
    <col min="2571" max="2816" width="9" style="1"/>
    <col min="2817" max="2817" width="2" style="1" customWidth="1"/>
    <col min="2818" max="2818" width="24.875" style="1" customWidth="1"/>
    <col min="2819" max="2819" width="10.75" style="1" customWidth="1"/>
    <col min="2820" max="2820" width="10.625" style="1" customWidth="1"/>
    <col min="2821" max="2821" width="10.75" style="1" customWidth="1"/>
    <col min="2822" max="2822" width="10.625" style="1" customWidth="1"/>
    <col min="2823" max="2823" width="11.125" style="1" bestFit="1" customWidth="1"/>
    <col min="2824" max="2824" width="10.625" style="1" customWidth="1"/>
    <col min="2825" max="2826" width="11" style="1" bestFit="1" customWidth="1"/>
    <col min="2827" max="3072" width="9" style="1"/>
    <col min="3073" max="3073" width="2" style="1" customWidth="1"/>
    <col min="3074" max="3074" width="24.875" style="1" customWidth="1"/>
    <col min="3075" max="3075" width="10.75" style="1" customWidth="1"/>
    <col min="3076" max="3076" width="10.625" style="1" customWidth="1"/>
    <col min="3077" max="3077" width="10.75" style="1" customWidth="1"/>
    <col min="3078" max="3078" width="10.625" style="1" customWidth="1"/>
    <col min="3079" max="3079" width="11.125" style="1" bestFit="1" customWidth="1"/>
    <col min="3080" max="3080" width="10.625" style="1" customWidth="1"/>
    <col min="3081" max="3082" width="11" style="1" bestFit="1" customWidth="1"/>
    <col min="3083" max="3328" width="9" style="1"/>
    <col min="3329" max="3329" width="2" style="1" customWidth="1"/>
    <col min="3330" max="3330" width="24.875" style="1" customWidth="1"/>
    <col min="3331" max="3331" width="10.75" style="1" customWidth="1"/>
    <col min="3332" max="3332" width="10.625" style="1" customWidth="1"/>
    <col min="3333" max="3333" width="10.75" style="1" customWidth="1"/>
    <col min="3334" max="3334" width="10.625" style="1" customWidth="1"/>
    <col min="3335" max="3335" width="11.125" style="1" bestFit="1" customWidth="1"/>
    <col min="3336" max="3336" width="10.625" style="1" customWidth="1"/>
    <col min="3337" max="3338" width="11" style="1" bestFit="1" customWidth="1"/>
    <col min="3339" max="3584" width="9" style="1"/>
    <col min="3585" max="3585" width="2" style="1" customWidth="1"/>
    <col min="3586" max="3586" width="24.875" style="1" customWidth="1"/>
    <col min="3587" max="3587" width="10.75" style="1" customWidth="1"/>
    <col min="3588" max="3588" width="10.625" style="1" customWidth="1"/>
    <col min="3589" max="3589" width="10.75" style="1" customWidth="1"/>
    <col min="3590" max="3590" width="10.625" style="1" customWidth="1"/>
    <col min="3591" max="3591" width="11.125" style="1" bestFit="1" customWidth="1"/>
    <col min="3592" max="3592" width="10.625" style="1" customWidth="1"/>
    <col min="3593" max="3594" width="11" style="1" bestFit="1" customWidth="1"/>
    <col min="3595" max="3840" width="9" style="1"/>
    <col min="3841" max="3841" width="2" style="1" customWidth="1"/>
    <col min="3842" max="3842" width="24.875" style="1" customWidth="1"/>
    <col min="3843" max="3843" width="10.75" style="1" customWidth="1"/>
    <col min="3844" max="3844" width="10.625" style="1" customWidth="1"/>
    <col min="3845" max="3845" width="10.75" style="1" customWidth="1"/>
    <col min="3846" max="3846" width="10.625" style="1" customWidth="1"/>
    <col min="3847" max="3847" width="11.125" style="1" bestFit="1" customWidth="1"/>
    <col min="3848" max="3848" width="10.625" style="1" customWidth="1"/>
    <col min="3849" max="3850" width="11" style="1" bestFit="1" customWidth="1"/>
    <col min="3851" max="4096" width="9" style="1"/>
    <col min="4097" max="4097" width="2" style="1" customWidth="1"/>
    <col min="4098" max="4098" width="24.875" style="1" customWidth="1"/>
    <col min="4099" max="4099" width="10.75" style="1" customWidth="1"/>
    <col min="4100" max="4100" width="10.625" style="1" customWidth="1"/>
    <col min="4101" max="4101" width="10.75" style="1" customWidth="1"/>
    <col min="4102" max="4102" width="10.625" style="1" customWidth="1"/>
    <col min="4103" max="4103" width="11.125" style="1" bestFit="1" customWidth="1"/>
    <col min="4104" max="4104" width="10.625" style="1" customWidth="1"/>
    <col min="4105" max="4106" width="11" style="1" bestFit="1" customWidth="1"/>
    <col min="4107" max="4352" width="9" style="1"/>
    <col min="4353" max="4353" width="2" style="1" customWidth="1"/>
    <col min="4354" max="4354" width="24.875" style="1" customWidth="1"/>
    <col min="4355" max="4355" width="10.75" style="1" customWidth="1"/>
    <col min="4356" max="4356" width="10.625" style="1" customWidth="1"/>
    <col min="4357" max="4357" width="10.75" style="1" customWidth="1"/>
    <col min="4358" max="4358" width="10.625" style="1" customWidth="1"/>
    <col min="4359" max="4359" width="11.125" style="1" bestFit="1" customWidth="1"/>
    <col min="4360" max="4360" width="10.625" style="1" customWidth="1"/>
    <col min="4361" max="4362" width="11" style="1" bestFit="1" customWidth="1"/>
    <col min="4363" max="4608" width="9" style="1"/>
    <col min="4609" max="4609" width="2" style="1" customWidth="1"/>
    <col min="4610" max="4610" width="24.875" style="1" customWidth="1"/>
    <col min="4611" max="4611" width="10.75" style="1" customWidth="1"/>
    <col min="4612" max="4612" width="10.625" style="1" customWidth="1"/>
    <col min="4613" max="4613" width="10.75" style="1" customWidth="1"/>
    <col min="4614" max="4614" width="10.625" style="1" customWidth="1"/>
    <col min="4615" max="4615" width="11.125" style="1" bestFit="1" customWidth="1"/>
    <col min="4616" max="4616" width="10.625" style="1" customWidth="1"/>
    <col min="4617" max="4618" width="11" style="1" bestFit="1" customWidth="1"/>
    <col min="4619" max="4864" width="9" style="1"/>
    <col min="4865" max="4865" width="2" style="1" customWidth="1"/>
    <col min="4866" max="4866" width="24.875" style="1" customWidth="1"/>
    <col min="4867" max="4867" width="10.75" style="1" customWidth="1"/>
    <col min="4868" max="4868" width="10.625" style="1" customWidth="1"/>
    <col min="4869" max="4869" width="10.75" style="1" customWidth="1"/>
    <col min="4870" max="4870" width="10.625" style="1" customWidth="1"/>
    <col min="4871" max="4871" width="11.125" style="1" bestFit="1" customWidth="1"/>
    <col min="4872" max="4872" width="10.625" style="1" customWidth="1"/>
    <col min="4873" max="4874" width="11" style="1" bestFit="1" customWidth="1"/>
    <col min="4875" max="5120" width="9" style="1"/>
    <col min="5121" max="5121" width="2" style="1" customWidth="1"/>
    <col min="5122" max="5122" width="24.875" style="1" customWidth="1"/>
    <col min="5123" max="5123" width="10.75" style="1" customWidth="1"/>
    <col min="5124" max="5124" width="10.625" style="1" customWidth="1"/>
    <col min="5125" max="5125" width="10.75" style="1" customWidth="1"/>
    <col min="5126" max="5126" width="10.625" style="1" customWidth="1"/>
    <col min="5127" max="5127" width="11.125" style="1" bestFit="1" customWidth="1"/>
    <col min="5128" max="5128" width="10.625" style="1" customWidth="1"/>
    <col min="5129" max="5130" width="11" style="1" bestFit="1" customWidth="1"/>
    <col min="5131" max="5376" width="9" style="1"/>
    <col min="5377" max="5377" width="2" style="1" customWidth="1"/>
    <col min="5378" max="5378" width="24.875" style="1" customWidth="1"/>
    <col min="5379" max="5379" width="10.75" style="1" customWidth="1"/>
    <col min="5380" max="5380" width="10.625" style="1" customWidth="1"/>
    <col min="5381" max="5381" width="10.75" style="1" customWidth="1"/>
    <col min="5382" max="5382" width="10.625" style="1" customWidth="1"/>
    <col min="5383" max="5383" width="11.125" style="1" bestFit="1" customWidth="1"/>
    <col min="5384" max="5384" width="10.625" style="1" customWidth="1"/>
    <col min="5385" max="5386" width="11" style="1" bestFit="1" customWidth="1"/>
    <col min="5387" max="5632" width="9" style="1"/>
    <col min="5633" max="5633" width="2" style="1" customWidth="1"/>
    <col min="5634" max="5634" width="24.875" style="1" customWidth="1"/>
    <col min="5635" max="5635" width="10.75" style="1" customWidth="1"/>
    <col min="5636" max="5636" width="10.625" style="1" customWidth="1"/>
    <col min="5637" max="5637" width="10.75" style="1" customWidth="1"/>
    <col min="5638" max="5638" width="10.625" style="1" customWidth="1"/>
    <col min="5639" max="5639" width="11.125" style="1" bestFit="1" customWidth="1"/>
    <col min="5640" max="5640" width="10.625" style="1" customWidth="1"/>
    <col min="5641" max="5642" width="11" style="1" bestFit="1" customWidth="1"/>
    <col min="5643" max="5888" width="9" style="1"/>
    <col min="5889" max="5889" width="2" style="1" customWidth="1"/>
    <col min="5890" max="5890" width="24.875" style="1" customWidth="1"/>
    <col min="5891" max="5891" width="10.75" style="1" customWidth="1"/>
    <col min="5892" max="5892" width="10.625" style="1" customWidth="1"/>
    <col min="5893" max="5893" width="10.75" style="1" customWidth="1"/>
    <col min="5894" max="5894" width="10.625" style="1" customWidth="1"/>
    <col min="5895" max="5895" width="11.125" style="1" bestFit="1" customWidth="1"/>
    <col min="5896" max="5896" width="10.625" style="1" customWidth="1"/>
    <col min="5897" max="5898" width="11" style="1" bestFit="1" customWidth="1"/>
    <col min="5899" max="6144" width="9" style="1"/>
    <col min="6145" max="6145" width="2" style="1" customWidth="1"/>
    <col min="6146" max="6146" width="24.875" style="1" customWidth="1"/>
    <col min="6147" max="6147" width="10.75" style="1" customWidth="1"/>
    <col min="6148" max="6148" width="10.625" style="1" customWidth="1"/>
    <col min="6149" max="6149" width="10.75" style="1" customWidth="1"/>
    <col min="6150" max="6150" width="10.625" style="1" customWidth="1"/>
    <col min="6151" max="6151" width="11.125" style="1" bestFit="1" customWidth="1"/>
    <col min="6152" max="6152" width="10.625" style="1" customWidth="1"/>
    <col min="6153" max="6154" width="11" style="1" bestFit="1" customWidth="1"/>
    <col min="6155" max="6400" width="9" style="1"/>
    <col min="6401" max="6401" width="2" style="1" customWidth="1"/>
    <col min="6402" max="6402" width="24.875" style="1" customWidth="1"/>
    <col min="6403" max="6403" width="10.75" style="1" customWidth="1"/>
    <col min="6404" max="6404" width="10.625" style="1" customWidth="1"/>
    <col min="6405" max="6405" width="10.75" style="1" customWidth="1"/>
    <col min="6406" max="6406" width="10.625" style="1" customWidth="1"/>
    <col min="6407" max="6407" width="11.125" style="1" bestFit="1" customWidth="1"/>
    <col min="6408" max="6408" width="10.625" style="1" customWidth="1"/>
    <col min="6409" max="6410" width="11" style="1" bestFit="1" customWidth="1"/>
    <col min="6411" max="6656" width="9" style="1"/>
    <col min="6657" max="6657" width="2" style="1" customWidth="1"/>
    <col min="6658" max="6658" width="24.875" style="1" customWidth="1"/>
    <col min="6659" max="6659" width="10.75" style="1" customWidth="1"/>
    <col min="6660" max="6660" width="10.625" style="1" customWidth="1"/>
    <col min="6661" max="6661" width="10.75" style="1" customWidth="1"/>
    <col min="6662" max="6662" width="10.625" style="1" customWidth="1"/>
    <col min="6663" max="6663" width="11.125" style="1" bestFit="1" customWidth="1"/>
    <col min="6664" max="6664" width="10.625" style="1" customWidth="1"/>
    <col min="6665" max="6666" width="11" style="1" bestFit="1" customWidth="1"/>
    <col min="6667" max="6912" width="9" style="1"/>
    <col min="6913" max="6913" width="2" style="1" customWidth="1"/>
    <col min="6914" max="6914" width="24.875" style="1" customWidth="1"/>
    <col min="6915" max="6915" width="10.75" style="1" customWidth="1"/>
    <col min="6916" max="6916" width="10.625" style="1" customWidth="1"/>
    <col min="6917" max="6917" width="10.75" style="1" customWidth="1"/>
    <col min="6918" max="6918" width="10.625" style="1" customWidth="1"/>
    <col min="6919" max="6919" width="11.125" style="1" bestFit="1" customWidth="1"/>
    <col min="6920" max="6920" width="10.625" style="1" customWidth="1"/>
    <col min="6921" max="6922" width="11" style="1" bestFit="1" customWidth="1"/>
    <col min="6923" max="7168" width="9" style="1"/>
    <col min="7169" max="7169" width="2" style="1" customWidth="1"/>
    <col min="7170" max="7170" width="24.875" style="1" customWidth="1"/>
    <col min="7171" max="7171" width="10.75" style="1" customWidth="1"/>
    <col min="7172" max="7172" width="10.625" style="1" customWidth="1"/>
    <col min="7173" max="7173" width="10.75" style="1" customWidth="1"/>
    <col min="7174" max="7174" width="10.625" style="1" customWidth="1"/>
    <col min="7175" max="7175" width="11.125" style="1" bestFit="1" customWidth="1"/>
    <col min="7176" max="7176" width="10.625" style="1" customWidth="1"/>
    <col min="7177" max="7178" width="11" style="1" bestFit="1" customWidth="1"/>
    <col min="7179" max="7424" width="9" style="1"/>
    <col min="7425" max="7425" width="2" style="1" customWidth="1"/>
    <col min="7426" max="7426" width="24.875" style="1" customWidth="1"/>
    <col min="7427" max="7427" width="10.75" style="1" customWidth="1"/>
    <col min="7428" max="7428" width="10.625" style="1" customWidth="1"/>
    <col min="7429" max="7429" width="10.75" style="1" customWidth="1"/>
    <col min="7430" max="7430" width="10.625" style="1" customWidth="1"/>
    <col min="7431" max="7431" width="11.125" style="1" bestFit="1" customWidth="1"/>
    <col min="7432" max="7432" width="10.625" style="1" customWidth="1"/>
    <col min="7433" max="7434" width="11" style="1" bestFit="1" customWidth="1"/>
    <col min="7435" max="7680" width="9" style="1"/>
    <col min="7681" max="7681" width="2" style="1" customWidth="1"/>
    <col min="7682" max="7682" width="24.875" style="1" customWidth="1"/>
    <col min="7683" max="7683" width="10.75" style="1" customWidth="1"/>
    <col min="7684" max="7684" width="10.625" style="1" customWidth="1"/>
    <col min="7685" max="7685" width="10.75" style="1" customWidth="1"/>
    <col min="7686" max="7686" width="10.625" style="1" customWidth="1"/>
    <col min="7687" max="7687" width="11.125" style="1" bestFit="1" customWidth="1"/>
    <col min="7688" max="7688" width="10.625" style="1" customWidth="1"/>
    <col min="7689" max="7690" width="11" style="1" bestFit="1" customWidth="1"/>
    <col min="7691" max="7936" width="9" style="1"/>
    <col min="7937" max="7937" width="2" style="1" customWidth="1"/>
    <col min="7938" max="7938" width="24.875" style="1" customWidth="1"/>
    <col min="7939" max="7939" width="10.75" style="1" customWidth="1"/>
    <col min="7940" max="7940" width="10.625" style="1" customWidth="1"/>
    <col min="7941" max="7941" width="10.75" style="1" customWidth="1"/>
    <col min="7942" max="7942" width="10.625" style="1" customWidth="1"/>
    <col min="7943" max="7943" width="11.125" style="1" bestFit="1" customWidth="1"/>
    <col min="7944" max="7944" width="10.625" style="1" customWidth="1"/>
    <col min="7945" max="7946" width="11" style="1" bestFit="1" customWidth="1"/>
    <col min="7947" max="8192" width="9" style="1"/>
    <col min="8193" max="8193" width="2" style="1" customWidth="1"/>
    <col min="8194" max="8194" width="24.875" style="1" customWidth="1"/>
    <col min="8195" max="8195" width="10.75" style="1" customWidth="1"/>
    <col min="8196" max="8196" width="10.625" style="1" customWidth="1"/>
    <col min="8197" max="8197" width="10.75" style="1" customWidth="1"/>
    <col min="8198" max="8198" width="10.625" style="1" customWidth="1"/>
    <col min="8199" max="8199" width="11.125" style="1" bestFit="1" customWidth="1"/>
    <col min="8200" max="8200" width="10.625" style="1" customWidth="1"/>
    <col min="8201" max="8202" width="11" style="1" bestFit="1" customWidth="1"/>
    <col min="8203" max="8448" width="9" style="1"/>
    <col min="8449" max="8449" width="2" style="1" customWidth="1"/>
    <col min="8450" max="8450" width="24.875" style="1" customWidth="1"/>
    <col min="8451" max="8451" width="10.75" style="1" customWidth="1"/>
    <col min="8452" max="8452" width="10.625" style="1" customWidth="1"/>
    <col min="8453" max="8453" width="10.75" style="1" customWidth="1"/>
    <col min="8454" max="8454" width="10.625" style="1" customWidth="1"/>
    <col min="8455" max="8455" width="11.125" style="1" bestFit="1" customWidth="1"/>
    <col min="8456" max="8456" width="10.625" style="1" customWidth="1"/>
    <col min="8457" max="8458" width="11" style="1" bestFit="1" customWidth="1"/>
    <col min="8459" max="8704" width="9" style="1"/>
    <col min="8705" max="8705" width="2" style="1" customWidth="1"/>
    <col min="8706" max="8706" width="24.875" style="1" customWidth="1"/>
    <col min="8707" max="8707" width="10.75" style="1" customWidth="1"/>
    <col min="8708" max="8708" width="10.625" style="1" customWidth="1"/>
    <col min="8709" max="8709" width="10.75" style="1" customWidth="1"/>
    <col min="8710" max="8710" width="10.625" style="1" customWidth="1"/>
    <col min="8711" max="8711" width="11.125" style="1" bestFit="1" customWidth="1"/>
    <col min="8712" max="8712" width="10.625" style="1" customWidth="1"/>
    <col min="8713" max="8714" width="11" style="1" bestFit="1" customWidth="1"/>
    <col min="8715" max="8960" width="9" style="1"/>
    <col min="8961" max="8961" width="2" style="1" customWidth="1"/>
    <col min="8962" max="8962" width="24.875" style="1" customWidth="1"/>
    <col min="8963" max="8963" width="10.75" style="1" customWidth="1"/>
    <col min="8964" max="8964" width="10.625" style="1" customWidth="1"/>
    <col min="8965" max="8965" width="10.75" style="1" customWidth="1"/>
    <col min="8966" max="8966" width="10.625" style="1" customWidth="1"/>
    <col min="8967" max="8967" width="11.125" style="1" bestFit="1" customWidth="1"/>
    <col min="8968" max="8968" width="10.625" style="1" customWidth="1"/>
    <col min="8969" max="8970" width="11" style="1" bestFit="1" customWidth="1"/>
    <col min="8971" max="9216" width="9" style="1"/>
    <col min="9217" max="9217" width="2" style="1" customWidth="1"/>
    <col min="9218" max="9218" width="24.875" style="1" customWidth="1"/>
    <col min="9219" max="9219" width="10.75" style="1" customWidth="1"/>
    <col min="9220" max="9220" width="10.625" style="1" customWidth="1"/>
    <col min="9221" max="9221" width="10.75" style="1" customWidth="1"/>
    <col min="9222" max="9222" width="10.625" style="1" customWidth="1"/>
    <col min="9223" max="9223" width="11.125" style="1" bestFit="1" customWidth="1"/>
    <col min="9224" max="9224" width="10.625" style="1" customWidth="1"/>
    <col min="9225" max="9226" width="11" style="1" bestFit="1" customWidth="1"/>
    <col min="9227" max="9472" width="9" style="1"/>
    <col min="9473" max="9473" width="2" style="1" customWidth="1"/>
    <col min="9474" max="9474" width="24.875" style="1" customWidth="1"/>
    <col min="9475" max="9475" width="10.75" style="1" customWidth="1"/>
    <col min="9476" max="9476" width="10.625" style="1" customWidth="1"/>
    <col min="9477" max="9477" width="10.75" style="1" customWidth="1"/>
    <col min="9478" max="9478" width="10.625" style="1" customWidth="1"/>
    <col min="9479" max="9479" width="11.125" style="1" bestFit="1" customWidth="1"/>
    <col min="9480" max="9480" width="10.625" style="1" customWidth="1"/>
    <col min="9481" max="9482" width="11" style="1" bestFit="1" customWidth="1"/>
    <col min="9483" max="9728" width="9" style="1"/>
    <col min="9729" max="9729" width="2" style="1" customWidth="1"/>
    <col min="9730" max="9730" width="24.875" style="1" customWidth="1"/>
    <col min="9731" max="9731" width="10.75" style="1" customWidth="1"/>
    <col min="9732" max="9732" width="10.625" style="1" customWidth="1"/>
    <col min="9733" max="9733" width="10.75" style="1" customWidth="1"/>
    <col min="9734" max="9734" width="10.625" style="1" customWidth="1"/>
    <col min="9735" max="9735" width="11.125" style="1" bestFit="1" customWidth="1"/>
    <col min="9736" max="9736" width="10.625" style="1" customWidth="1"/>
    <col min="9737" max="9738" width="11" style="1" bestFit="1" customWidth="1"/>
    <col min="9739" max="9984" width="9" style="1"/>
    <col min="9985" max="9985" width="2" style="1" customWidth="1"/>
    <col min="9986" max="9986" width="24.875" style="1" customWidth="1"/>
    <col min="9987" max="9987" width="10.75" style="1" customWidth="1"/>
    <col min="9988" max="9988" width="10.625" style="1" customWidth="1"/>
    <col min="9989" max="9989" width="10.75" style="1" customWidth="1"/>
    <col min="9990" max="9990" width="10.625" style="1" customWidth="1"/>
    <col min="9991" max="9991" width="11.125" style="1" bestFit="1" customWidth="1"/>
    <col min="9992" max="9992" width="10.625" style="1" customWidth="1"/>
    <col min="9993" max="9994" width="11" style="1" bestFit="1" customWidth="1"/>
    <col min="9995" max="10240" width="9" style="1"/>
    <col min="10241" max="10241" width="2" style="1" customWidth="1"/>
    <col min="10242" max="10242" width="24.875" style="1" customWidth="1"/>
    <col min="10243" max="10243" width="10.75" style="1" customWidth="1"/>
    <col min="10244" max="10244" width="10.625" style="1" customWidth="1"/>
    <col min="10245" max="10245" width="10.75" style="1" customWidth="1"/>
    <col min="10246" max="10246" width="10.625" style="1" customWidth="1"/>
    <col min="10247" max="10247" width="11.125" style="1" bestFit="1" customWidth="1"/>
    <col min="10248" max="10248" width="10.625" style="1" customWidth="1"/>
    <col min="10249" max="10250" width="11" style="1" bestFit="1" customWidth="1"/>
    <col min="10251" max="10496" width="9" style="1"/>
    <col min="10497" max="10497" width="2" style="1" customWidth="1"/>
    <col min="10498" max="10498" width="24.875" style="1" customWidth="1"/>
    <col min="10499" max="10499" width="10.75" style="1" customWidth="1"/>
    <col min="10500" max="10500" width="10.625" style="1" customWidth="1"/>
    <col min="10501" max="10501" width="10.75" style="1" customWidth="1"/>
    <col min="10502" max="10502" width="10.625" style="1" customWidth="1"/>
    <col min="10503" max="10503" width="11.125" style="1" bestFit="1" customWidth="1"/>
    <col min="10504" max="10504" width="10.625" style="1" customWidth="1"/>
    <col min="10505" max="10506" width="11" style="1" bestFit="1" customWidth="1"/>
    <col min="10507" max="10752" width="9" style="1"/>
    <col min="10753" max="10753" width="2" style="1" customWidth="1"/>
    <col min="10754" max="10754" width="24.875" style="1" customWidth="1"/>
    <col min="10755" max="10755" width="10.75" style="1" customWidth="1"/>
    <col min="10756" max="10756" width="10.625" style="1" customWidth="1"/>
    <col min="10757" max="10757" width="10.75" style="1" customWidth="1"/>
    <col min="10758" max="10758" width="10.625" style="1" customWidth="1"/>
    <col min="10759" max="10759" width="11.125" style="1" bestFit="1" customWidth="1"/>
    <col min="10760" max="10760" width="10.625" style="1" customWidth="1"/>
    <col min="10761" max="10762" width="11" style="1" bestFit="1" customWidth="1"/>
    <col min="10763" max="11008" width="9" style="1"/>
    <col min="11009" max="11009" width="2" style="1" customWidth="1"/>
    <col min="11010" max="11010" width="24.875" style="1" customWidth="1"/>
    <col min="11011" max="11011" width="10.75" style="1" customWidth="1"/>
    <col min="11012" max="11012" width="10.625" style="1" customWidth="1"/>
    <col min="11013" max="11013" width="10.75" style="1" customWidth="1"/>
    <col min="11014" max="11014" width="10.625" style="1" customWidth="1"/>
    <col min="11015" max="11015" width="11.125" style="1" bestFit="1" customWidth="1"/>
    <col min="11016" max="11016" width="10.625" style="1" customWidth="1"/>
    <col min="11017" max="11018" width="11" style="1" bestFit="1" customWidth="1"/>
    <col min="11019" max="11264" width="9" style="1"/>
    <col min="11265" max="11265" width="2" style="1" customWidth="1"/>
    <col min="11266" max="11266" width="24.875" style="1" customWidth="1"/>
    <col min="11267" max="11267" width="10.75" style="1" customWidth="1"/>
    <col min="11268" max="11268" width="10.625" style="1" customWidth="1"/>
    <col min="11269" max="11269" width="10.75" style="1" customWidth="1"/>
    <col min="11270" max="11270" width="10.625" style="1" customWidth="1"/>
    <col min="11271" max="11271" width="11.125" style="1" bestFit="1" customWidth="1"/>
    <col min="11272" max="11272" width="10.625" style="1" customWidth="1"/>
    <col min="11273" max="11274" width="11" style="1" bestFit="1" customWidth="1"/>
    <col min="11275" max="11520" width="9" style="1"/>
    <col min="11521" max="11521" width="2" style="1" customWidth="1"/>
    <col min="11522" max="11522" width="24.875" style="1" customWidth="1"/>
    <col min="11523" max="11523" width="10.75" style="1" customWidth="1"/>
    <col min="11524" max="11524" width="10.625" style="1" customWidth="1"/>
    <col min="11525" max="11525" width="10.75" style="1" customWidth="1"/>
    <col min="11526" max="11526" width="10.625" style="1" customWidth="1"/>
    <col min="11527" max="11527" width="11.125" style="1" bestFit="1" customWidth="1"/>
    <col min="11528" max="11528" width="10.625" style="1" customWidth="1"/>
    <col min="11529" max="11530" width="11" style="1" bestFit="1" customWidth="1"/>
    <col min="11531" max="11776" width="9" style="1"/>
    <col min="11777" max="11777" width="2" style="1" customWidth="1"/>
    <col min="11778" max="11778" width="24.875" style="1" customWidth="1"/>
    <col min="11779" max="11779" width="10.75" style="1" customWidth="1"/>
    <col min="11780" max="11780" width="10.625" style="1" customWidth="1"/>
    <col min="11781" max="11781" width="10.75" style="1" customWidth="1"/>
    <col min="11782" max="11782" width="10.625" style="1" customWidth="1"/>
    <col min="11783" max="11783" width="11.125" style="1" bestFit="1" customWidth="1"/>
    <col min="11784" max="11784" width="10.625" style="1" customWidth="1"/>
    <col min="11785" max="11786" width="11" style="1" bestFit="1" customWidth="1"/>
    <col min="11787" max="12032" width="9" style="1"/>
    <col min="12033" max="12033" width="2" style="1" customWidth="1"/>
    <col min="12034" max="12034" width="24.875" style="1" customWidth="1"/>
    <col min="12035" max="12035" width="10.75" style="1" customWidth="1"/>
    <col min="12036" max="12036" width="10.625" style="1" customWidth="1"/>
    <col min="12037" max="12037" width="10.75" style="1" customWidth="1"/>
    <col min="12038" max="12038" width="10.625" style="1" customWidth="1"/>
    <col min="12039" max="12039" width="11.125" style="1" bestFit="1" customWidth="1"/>
    <col min="12040" max="12040" width="10.625" style="1" customWidth="1"/>
    <col min="12041" max="12042" width="11" style="1" bestFit="1" customWidth="1"/>
    <col min="12043" max="12288" width="9" style="1"/>
    <col min="12289" max="12289" width="2" style="1" customWidth="1"/>
    <col min="12290" max="12290" width="24.875" style="1" customWidth="1"/>
    <col min="12291" max="12291" width="10.75" style="1" customWidth="1"/>
    <col min="12292" max="12292" width="10.625" style="1" customWidth="1"/>
    <col min="12293" max="12293" width="10.75" style="1" customWidth="1"/>
    <col min="12294" max="12294" width="10.625" style="1" customWidth="1"/>
    <col min="12295" max="12295" width="11.125" style="1" bestFit="1" customWidth="1"/>
    <col min="12296" max="12296" width="10.625" style="1" customWidth="1"/>
    <col min="12297" max="12298" width="11" style="1" bestFit="1" customWidth="1"/>
    <col min="12299" max="12544" width="9" style="1"/>
    <col min="12545" max="12545" width="2" style="1" customWidth="1"/>
    <col min="12546" max="12546" width="24.875" style="1" customWidth="1"/>
    <col min="12547" max="12547" width="10.75" style="1" customWidth="1"/>
    <col min="12548" max="12548" width="10.625" style="1" customWidth="1"/>
    <col min="12549" max="12549" width="10.75" style="1" customWidth="1"/>
    <col min="12550" max="12550" width="10.625" style="1" customWidth="1"/>
    <col min="12551" max="12551" width="11.125" style="1" bestFit="1" customWidth="1"/>
    <col min="12552" max="12552" width="10.625" style="1" customWidth="1"/>
    <col min="12553" max="12554" width="11" style="1" bestFit="1" customWidth="1"/>
    <col min="12555" max="12800" width="9" style="1"/>
    <col min="12801" max="12801" width="2" style="1" customWidth="1"/>
    <col min="12802" max="12802" width="24.875" style="1" customWidth="1"/>
    <col min="12803" max="12803" width="10.75" style="1" customWidth="1"/>
    <col min="12804" max="12804" width="10.625" style="1" customWidth="1"/>
    <col min="12805" max="12805" width="10.75" style="1" customWidth="1"/>
    <col min="12806" max="12806" width="10.625" style="1" customWidth="1"/>
    <col min="12807" max="12807" width="11.125" style="1" bestFit="1" customWidth="1"/>
    <col min="12808" max="12808" width="10.625" style="1" customWidth="1"/>
    <col min="12809" max="12810" width="11" style="1" bestFit="1" customWidth="1"/>
    <col min="12811" max="13056" width="9" style="1"/>
    <col min="13057" max="13057" width="2" style="1" customWidth="1"/>
    <col min="13058" max="13058" width="24.875" style="1" customWidth="1"/>
    <col min="13059" max="13059" width="10.75" style="1" customWidth="1"/>
    <col min="13060" max="13060" width="10.625" style="1" customWidth="1"/>
    <col min="13061" max="13061" width="10.75" style="1" customWidth="1"/>
    <col min="13062" max="13062" width="10.625" style="1" customWidth="1"/>
    <col min="13063" max="13063" width="11.125" style="1" bestFit="1" customWidth="1"/>
    <col min="13064" max="13064" width="10.625" style="1" customWidth="1"/>
    <col min="13065" max="13066" width="11" style="1" bestFit="1" customWidth="1"/>
    <col min="13067" max="13312" width="9" style="1"/>
    <col min="13313" max="13313" width="2" style="1" customWidth="1"/>
    <col min="13314" max="13314" width="24.875" style="1" customWidth="1"/>
    <col min="13315" max="13315" width="10.75" style="1" customWidth="1"/>
    <col min="13316" max="13316" width="10.625" style="1" customWidth="1"/>
    <col min="13317" max="13317" width="10.75" style="1" customWidth="1"/>
    <col min="13318" max="13318" width="10.625" style="1" customWidth="1"/>
    <col min="13319" max="13319" width="11.125" style="1" bestFit="1" customWidth="1"/>
    <col min="13320" max="13320" width="10.625" style="1" customWidth="1"/>
    <col min="13321" max="13322" width="11" style="1" bestFit="1" customWidth="1"/>
    <col min="13323" max="13568" width="9" style="1"/>
    <col min="13569" max="13569" width="2" style="1" customWidth="1"/>
    <col min="13570" max="13570" width="24.875" style="1" customWidth="1"/>
    <col min="13571" max="13571" width="10.75" style="1" customWidth="1"/>
    <col min="13572" max="13572" width="10.625" style="1" customWidth="1"/>
    <col min="13573" max="13573" width="10.75" style="1" customWidth="1"/>
    <col min="13574" max="13574" width="10.625" style="1" customWidth="1"/>
    <col min="13575" max="13575" width="11.125" style="1" bestFit="1" customWidth="1"/>
    <col min="13576" max="13576" width="10.625" style="1" customWidth="1"/>
    <col min="13577" max="13578" width="11" style="1" bestFit="1" customWidth="1"/>
    <col min="13579" max="13824" width="9" style="1"/>
    <col min="13825" max="13825" width="2" style="1" customWidth="1"/>
    <col min="13826" max="13826" width="24.875" style="1" customWidth="1"/>
    <col min="13827" max="13827" width="10.75" style="1" customWidth="1"/>
    <col min="13828" max="13828" width="10.625" style="1" customWidth="1"/>
    <col min="13829" max="13829" width="10.75" style="1" customWidth="1"/>
    <col min="13830" max="13830" width="10.625" style="1" customWidth="1"/>
    <col min="13831" max="13831" width="11.125" style="1" bestFit="1" customWidth="1"/>
    <col min="13832" max="13832" width="10.625" style="1" customWidth="1"/>
    <col min="13833" max="13834" width="11" style="1" bestFit="1" customWidth="1"/>
    <col min="13835" max="14080" width="9" style="1"/>
    <col min="14081" max="14081" width="2" style="1" customWidth="1"/>
    <col min="14082" max="14082" width="24.875" style="1" customWidth="1"/>
    <col min="14083" max="14083" width="10.75" style="1" customWidth="1"/>
    <col min="14084" max="14084" width="10.625" style="1" customWidth="1"/>
    <col min="14085" max="14085" width="10.75" style="1" customWidth="1"/>
    <col min="14086" max="14086" width="10.625" style="1" customWidth="1"/>
    <col min="14087" max="14087" width="11.125" style="1" bestFit="1" customWidth="1"/>
    <col min="14088" max="14088" width="10.625" style="1" customWidth="1"/>
    <col min="14089" max="14090" width="11" style="1" bestFit="1" customWidth="1"/>
    <col min="14091" max="14336" width="9" style="1"/>
    <col min="14337" max="14337" width="2" style="1" customWidth="1"/>
    <col min="14338" max="14338" width="24.875" style="1" customWidth="1"/>
    <col min="14339" max="14339" width="10.75" style="1" customWidth="1"/>
    <col min="14340" max="14340" width="10.625" style="1" customWidth="1"/>
    <col min="14341" max="14341" width="10.75" style="1" customWidth="1"/>
    <col min="14342" max="14342" width="10.625" style="1" customWidth="1"/>
    <col min="14343" max="14343" width="11.125" style="1" bestFit="1" customWidth="1"/>
    <col min="14344" max="14344" width="10.625" style="1" customWidth="1"/>
    <col min="14345" max="14346" width="11" style="1" bestFit="1" customWidth="1"/>
    <col min="14347" max="14592" width="9" style="1"/>
    <col min="14593" max="14593" width="2" style="1" customWidth="1"/>
    <col min="14594" max="14594" width="24.875" style="1" customWidth="1"/>
    <col min="14595" max="14595" width="10.75" style="1" customWidth="1"/>
    <col min="14596" max="14596" width="10.625" style="1" customWidth="1"/>
    <col min="14597" max="14597" width="10.75" style="1" customWidth="1"/>
    <col min="14598" max="14598" width="10.625" style="1" customWidth="1"/>
    <col min="14599" max="14599" width="11.125" style="1" bestFit="1" customWidth="1"/>
    <col min="14600" max="14600" width="10.625" style="1" customWidth="1"/>
    <col min="14601" max="14602" width="11" style="1" bestFit="1" customWidth="1"/>
    <col min="14603" max="14848" width="9" style="1"/>
    <col min="14849" max="14849" width="2" style="1" customWidth="1"/>
    <col min="14850" max="14850" width="24.875" style="1" customWidth="1"/>
    <col min="14851" max="14851" width="10.75" style="1" customWidth="1"/>
    <col min="14852" max="14852" width="10.625" style="1" customWidth="1"/>
    <col min="14853" max="14853" width="10.75" style="1" customWidth="1"/>
    <col min="14854" max="14854" width="10.625" style="1" customWidth="1"/>
    <col min="14855" max="14855" width="11.125" style="1" bestFit="1" customWidth="1"/>
    <col min="14856" max="14856" width="10.625" style="1" customWidth="1"/>
    <col min="14857" max="14858" width="11" style="1" bestFit="1" customWidth="1"/>
    <col min="14859" max="15104" width="9" style="1"/>
    <col min="15105" max="15105" width="2" style="1" customWidth="1"/>
    <col min="15106" max="15106" width="24.875" style="1" customWidth="1"/>
    <col min="15107" max="15107" width="10.75" style="1" customWidth="1"/>
    <col min="15108" max="15108" width="10.625" style="1" customWidth="1"/>
    <col min="15109" max="15109" width="10.75" style="1" customWidth="1"/>
    <col min="15110" max="15110" width="10.625" style="1" customWidth="1"/>
    <col min="15111" max="15111" width="11.125" style="1" bestFit="1" customWidth="1"/>
    <col min="15112" max="15112" width="10.625" style="1" customWidth="1"/>
    <col min="15113" max="15114" width="11" style="1" bestFit="1" customWidth="1"/>
    <col min="15115" max="15360" width="9" style="1"/>
    <col min="15361" max="15361" width="2" style="1" customWidth="1"/>
    <col min="15362" max="15362" width="24.875" style="1" customWidth="1"/>
    <col min="15363" max="15363" width="10.75" style="1" customWidth="1"/>
    <col min="15364" max="15364" width="10.625" style="1" customWidth="1"/>
    <col min="15365" max="15365" width="10.75" style="1" customWidth="1"/>
    <col min="15366" max="15366" width="10.625" style="1" customWidth="1"/>
    <col min="15367" max="15367" width="11.125" style="1" bestFit="1" customWidth="1"/>
    <col min="15368" max="15368" width="10.625" style="1" customWidth="1"/>
    <col min="15369" max="15370" width="11" style="1" bestFit="1" customWidth="1"/>
    <col min="15371" max="15616" width="9" style="1"/>
    <col min="15617" max="15617" width="2" style="1" customWidth="1"/>
    <col min="15618" max="15618" width="24.875" style="1" customWidth="1"/>
    <col min="15619" max="15619" width="10.75" style="1" customWidth="1"/>
    <col min="15620" max="15620" width="10.625" style="1" customWidth="1"/>
    <col min="15621" max="15621" width="10.75" style="1" customWidth="1"/>
    <col min="15622" max="15622" width="10.625" style="1" customWidth="1"/>
    <col min="15623" max="15623" width="11.125" style="1" bestFit="1" customWidth="1"/>
    <col min="15624" max="15624" width="10.625" style="1" customWidth="1"/>
    <col min="15625" max="15626" width="11" style="1" bestFit="1" customWidth="1"/>
    <col min="15627" max="15872" width="9" style="1"/>
    <col min="15873" max="15873" width="2" style="1" customWidth="1"/>
    <col min="15874" max="15874" width="24.875" style="1" customWidth="1"/>
    <col min="15875" max="15875" width="10.75" style="1" customWidth="1"/>
    <col min="15876" max="15876" width="10.625" style="1" customWidth="1"/>
    <col min="15877" max="15877" width="10.75" style="1" customWidth="1"/>
    <col min="15878" max="15878" width="10.625" style="1" customWidth="1"/>
    <col min="15879" max="15879" width="11.125" style="1" bestFit="1" customWidth="1"/>
    <col min="15880" max="15880" width="10.625" style="1" customWidth="1"/>
    <col min="15881" max="15882" width="11" style="1" bestFit="1" customWidth="1"/>
    <col min="15883" max="16128" width="9" style="1"/>
    <col min="16129" max="16129" width="2" style="1" customWidth="1"/>
    <col min="16130" max="16130" width="24.875" style="1" customWidth="1"/>
    <col min="16131" max="16131" width="10.75" style="1" customWidth="1"/>
    <col min="16132" max="16132" width="10.625" style="1" customWidth="1"/>
    <col min="16133" max="16133" width="10.75" style="1" customWidth="1"/>
    <col min="16134" max="16134" width="10.625" style="1" customWidth="1"/>
    <col min="16135" max="16135" width="11.125" style="1" bestFit="1" customWidth="1"/>
    <col min="16136" max="16136" width="10.625" style="1" customWidth="1"/>
    <col min="16137" max="16138" width="11" style="1" bestFit="1" customWidth="1"/>
    <col min="16139" max="16384" width="9" style="1"/>
  </cols>
  <sheetData>
    <row r="2" spans="2:15">
      <c r="B2" s="4" t="s">
        <v>113</v>
      </c>
    </row>
    <row r="4" spans="2:15">
      <c r="B4" s="32" t="s">
        <v>114</v>
      </c>
      <c r="C4" s="25"/>
      <c r="D4" s="25"/>
      <c r="E4" s="25"/>
      <c r="F4" s="25"/>
      <c r="G4" s="162"/>
      <c r="H4" s="162"/>
    </row>
    <row r="5" spans="2:15">
      <c r="B5" s="165" t="s">
        <v>157</v>
      </c>
      <c r="C5" s="35" t="s">
        <v>115</v>
      </c>
      <c r="D5" s="35" t="s">
        <v>139</v>
      </c>
      <c r="E5" s="35" t="s">
        <v>115</v>
      </c>
      <c r="F5" s="35" t="s">
        <v>139</v>
      </c>
      <c r="G5" s="36" t="s">
        <v>115</v>
      </c>
      <c r="H5" s="36" t="s">
        <v>139</v>
      </c>
      <c r="J5" s="178"/>
      <c r="K5" s="178"/>
      <c r="L5" s="179"/>
      <c r="M5" s="179"/>
      <c r="N5" s="179"/>
      <c r="O5" s="179"/>
    </row>
    <row r="6" spans="2:15">
      <c r="B6" s="166"/>
      <c r="C6" s="180" t="s">
        <v>164</v>
      </c>
      <c r="D6" s="181"/>
      <c r="E6" s="173" t="s">
        <v>165</v>
      </c>
      <c r="F6" s="174"/>
      <c r="G6" s="173" t="s">
        <v>166</v>
      </c>
      <c r="H6" s="174"/>
    </row>
    <row r="7" spans="2:15">
      <c r="B7" s="41"/>
      <c r="C7" s="5"/>
      <c r="D7" s="5"/>
      <c r="E7" s="5"/>
      <c r="F7" s="5"/>
      <c r="G7" s="119"/>
      <c r="H7" s="19"/>
    </row>
    <row r="8" spans="2:15" ht="13.15" customHeight="1">
      <c r="B8" s="52" t="s">
        <v>65</v>
      </c>
      <c r="C8" s="91">
        <f t="shared" ref="C8:G8" si="0">SUM(C10:C30)</f>
        <v>44361155</v>
      </c>
      <c r="D8" s="91">
        <v>47791711</v>
      </c>
      <c r="E8" s="91">
        <f t="shared" si="0"/>
        <v>100.00000000000001</v>
      </c>
      <c r="F8" s="91">
        <f t="shared" si="0"/>
        <v>99.999999999999986</v>
      </c>
      <c r="G8" s="91">
        <f t="shared" si="0"/>
        <v>344331</v>
      </c>
      <c r="H8" s="92">
        <v>366261</v>
      </c>
    </row>
    <row r="9" spans="2:15" ht="13.15" customHeight="1">
      <c r="B9" s="49"/>
      <c r="C9" s="91"/>
      <c r="D9" s="91"/>
      <c r="E9" s="108"/>
      <c r="F9" s="108"/>
      <c r="G9" s="107"/>
      <c r="H9" s="109"/>
    </row>
    <row r="10" spans="2:15" ht="13.15" customHeight="1">
      <c r="B10" s="52" t="s">
        <v>66</v>
      </c>
      <c r="C10" s="91">
        <v>21701747</v>
      </c>
      <c r="D10" s="91">
        <v>22100375</v>
      </c>
      <c r="E10" s="110">
        <v>48.92</v>
      </c>
      <c r="F10" s="110">
        <f>ROUND(D10/D$8,4)*100</f>
        <v>46.239999999999995</v>
      </c>
      <c r="G10" s="107">
        <v>168449</v>
      </c>
      <c r="H10" s="109">
        <v>169371</v>
      </c>
    </row>
    <row r="11" spans="2:15" ht="13.15" customHeight="1">
      <c r="B11" s="52" t="s">
        <v>67</v>
      </c>
      <c r="C11" s="91">
        <v>284741</v>
      </c>
      <c r="D11" s="91">
        <v>299177</v>
      </c>
      <c r="E11" s="110">
        <v>0.64</v>
      </c>
      <c r="F11" s="110">
        <f t="shared" ref="F11:F30" si="1">ROUND(D11/D$8,4)*100</f>
        <v>0.63</v>
      </c>
      <c r="G11" s="107">
        <v>2210</v>
      </c>
      <c r="H11" s="109">
        <v>2293</v>
      </c>
    </row>
    <row r="12" spans="2:15" ht="13.15" customHeight="1">
      <c r="B12" s="52" t="s">
        <v>68</v>
      </c>
      <c r="C12" s="91">
        <v>40440</v>
      </c>
      <c r="D12" s="91">
        <v>35042</v>
      </c>
      <c r="E12" s="110">
        <v>0.09</v>
      </c>
      <c r="F12" s="110">
        <f t="shared" si="1"/>
        <v>6.9999999999999993E-2</v>
      </c>
      <c r="G12" s="107">
        <v>314</v>
      </c>
      <c r="H12" s="109">
        <v>269</v>
      </c>
    </row>
    <row r="13" spans="2:15" ht="13.15" customHeight="1">
      <c r="B13" s="52" t="s">
        <v>69</v>
      </c>
      <c r="C13" s="91">
        <v>136735</v>
      </c>
      <c r="D13" s="91">
        <v>110357</v>
      </c>
      <c r="E13" s="110">
        <v>0.31</v>
      </c>
      <c r="F13" s="110">
        <f t="shared" si="1"/>
        <v>0.22999999999999998</v>
      </c>
      <c r="G13" s="107">
        <v>1061</v>
      </c>
      <c r="H13" s="109">
        <v>846</v>
      </c>
    </row>
    <row r="14" spans="2:15" ht="13.15" customHeight="1">
      <c r="B14" s="52" t="s">
        <v>70</v>
      </c>
      <c r="C14" s="91">
        <v>87424</v>
      </c>
      <c r="D14" s="91">
        <v>120060</v>
      </c>
      <c r="E14" s="110">
        <v>0.2</v>
      </c>
      <c r="F14" s="110">
        <f t="shared" si="1"/>
        <v>0.25</v>
      </c>
      <c r="G14" s="107">
        <v>679</v>
      </c>
      <c r="H14" s="109">
        <v>920</v>
      </c>
    </row>
    <row r="15" spans="2:15" ht="13.15" customHeight="1">
      <c r="B15" s="52" t="s">
        <v>71</v>
      </c>
      <c r="C15" s="91">
        <v>1396421</v>
      </c>
      <c r="D15" s="91">
        <v>2366381</v>
      </c>
      <c r="E15" s="110">
        <v>3.15</v>
      </c>
      <c r="F15" s="110">
        <f t="shared" si="1"/>
        <v>4.95</v>
      </c>
      <c r="G15" s="107">
        <v>10839</v>
      </c>
      <c r="H15" s="109">
        <v>18135</v>
      </c>
    </row>
    <row r="16" spans="2:15" ht="13.15" customHeight="1">
      <c r="B16" s="52" t="s">
        <v>116</v>
      </c>
      <c r="C16" s="111" t="s">
        <v>35</v>
      </c>
      <c r="D16" s="111" t="s">
        <v>154</v>
      </c>
      <c r="E16" s="112" t="s">
        <v>35</v>
      </c>
      <c r="F16" s="146" t="s">
        <v>155</v>
      </c>
      <c r="G16" s="112" t="s">
        <v>35</v>
      </c>
      <c r="H16" s="147" t="s">
        <v>35</v>
      </c>
    </row>
    <row r="17" spans="2:8" ht="13.15" customHeight="1">
      <c r="B17" s="52" t="s">
        <v>72</v>
      </c>
      <c r="C17" s="91">
        <v>43709</v>
      </c>
      <c r="D17" s="91">
        <v>80042</v>
      </c>
      <c r="E17" s="110">
        <v>0.1</v>
      </c>
      <c r="F17" s="110">
        <f t="shared" si="1"/>
        <v>0.16999999999999998</v>
      </c>
      <c r="G17" s="107">
        <v>339</v>
      </c>
      <c r="H17" s="109">
        <v>613</v>
      </c>
    </row>
    <row r="18" spans="2:8" ht="13.15" customHeight="1">
      <c r="B18" s="52" t="s">
        <v>73</v>
      </c>
      <c r="C18" s="91">
        <v>115924</v>
      </c>
      <c r="D18" s="91">
        <v>114230</v>
      </c>
      <c r="E18" s="110">
        <v>0.26</v>
      </c>
      <c r="F18" s="110">
        <f t="shared" si="1"/>
        <v>0.24</v>
      </c>
      <c r="G18" s="107">
        <v>900</v>
      </c>
      <c r="H18" s="109">
        <v>875</v>
      </c>
    </row>
    <row r="19" spans="2:8" ht="13.15" customHeight="1">
      <c r="B19" s="52" t="s">
        <v>74</v>
      </c>
      <c r="C19" s="91">
        <v>1847827</v>
      </c>
      <c r="D19" s="91">
        <v>1687067</v>
      </c>
      <c r="E19" s="110">
        <v>4.17</v>
      </c>
      <c r="F19" s="148">
        <f t="shared" si="1"/>
        <v>3.53</v>
      </c>
      <c r="G19" s="107">
        <v>14343</v>
      </c>
      <c r="H19" s="109">
        <v>12929</v>
      </c>
    </row>
    <row r="20" spans="2:8" ht="13.15" customHeight="1">
      <c r="B20" s="52" t="s">
        <v>75</v>
      </c>
      <c r="C20" s="91">
        <v>19519</v>
      </c>
      <c r="D20" s="91">
        <v>21301</v>
      </c>
      <c r="E20" s="110">
        <v>0.04</v>
      </c>
      <c r="F20" s="148">
        <f>ROUNDUP(D20/D$8,4)*100</f>
        <v>0.05</v>
      </c>
      <c r="G20" s="107">
        <v>151</v>
      </c>
      <c r="H20" s="109">
        <v>163</v>
      </c>
    </row>
    <row r="21" spans="2:8" ht="13.15" customHeight="1">
      <c r="B21" s="52" t="s">
        <v>76</v>
      </c>
      <c r="C21" s="91">
        <v>865259</v>
      </c>
      <c r="D21" s="91">
        <v>899168</v>
      </c>
      <c r="E21" s="110">
        <v>1.95</v>
      </c>
      <c r="F21" s="148">
        <f t="shared" si="1"/>
        <v>1.8800000000000001</v>
      </c>
      <c r="G21" s="107">
        <v>6716</v>
      </c>
      <c r="H21" s="109">
        <v>6891</v>
      </c>
    </row>
    <row r="22" spans="2:8" ht="13.15" customHeight="1">
      <c r="B22" s="52" t="s">
        <v>77</v>
      </c>
      <c r="C22" s="91">
        <v>1164647</v>
      </c>
      <c r="D22" s="91">
        <v>1112527</v>
      </c>
      <c r="E22" s="110">
        <v>2.63</v>
      </c>
      <c r="F22" s="148">
        <f t="shared" si="1"/>
        <v>2.33</v>
      </c>
      <c r="G22" s="107">
        <v>9040</v>
      </c>
      <c r="H22" s="109">
        <v>8526</v>
      </c>
    </row>
    <row r="23" spans="2:8" ht="13.15" customHeight="1">
      <c r="B23" s="52" t="s">
        <v>78</v>
      </c>
      <c r="C23" s="91">
        <v>6379256</v>
      </c>
      <c r="D23" s="91">
        <v>7776190</v>
      </c>
      <c r="E23" s="110">
        <v>14.38</v>
      </c>
      <c r="F23" s="148">
        <f>ROUND(D23/D$8,4)*100</f>
        <v>16.27</v>
      </c>
      <c r="G23" s="107">
        <v>49516</v>
      </c>
      <c r="H23" s="109">
        <v>59595</v>
      </c>
    </row>
    <row r="24" spans="2:8" ht="13.15" customHeight="1">
      <c r="B24" s="52" t="s">
        <v>79</v>
      </c>
      <c r="C24" s="91">
        <v>2920728</v>
      </c>
      <c r="D24" s="91">
        <v>2838753</v>
      </c>
      <c r="E24" s="110">
        <v>6.58</v>
      </c>
      <c r="F24" s="148">
        <f t="shared" si="1"/>
        <v>5.94</v>
      </c>
      <c r="G24" s="107">
        <v>22671</v>
      </c>
      <c r="H24" s="109">
        <v>21755</v>
      </c>
    </row>
    <row r="25" spans="2:8" ht="13.15" customHeight="1">
      <c r="B25" s="52" t="s">
        <v>80</v>
      </c>
      <c r="C25" s="91">
        <v>211563</v>
      </c>
      <c r="D25" s="91">
        <v>124949</v>
      </c>
      <c r="E25" s="110">
        <v>0.48</v>
      </c>
      <c r="F25" s="148">
        <f>ROUNDUP(D25/D$8,4)*100</f>
        <v>0.26999999999999996</v>
      </c>
      <c r="G25" s="107">
        <v>1642</v>
      </c>
      <c r="H25" s="109">
        <v>958</v>
      </c>
    </row>
    <row r="26" spans="2:8" ht="13.15" customHeight="1">
      <c r="B26" s="52" t="s">
        <v>117</v>
      </c>
      <c r="C26" s="91">
        <v>121431</v>
      </c>
      <c r="D26" s="91">
        <v>89572</v>
      </c>
      <c r="E26" s="110">
        <v>0.27</v>
      </c>
      <c r="F26" s="148">
        <f t="shared" si="1"/>
        <v>0.19</v>
      </c>
      <c r="G26" s="107">
        <v>943</v>
      </c>
      <c r="H26" s="109">
        <v>686</v>
      </c>
    </row>
    <row r="27" spans="2:8" ht="13.15" customHeight="1">
      <c r="B27" s="52" t="s">
        <v>82</v>
      </c>
      <c r="C27" s="91">
        <v>776827</v>
      </c>
      <c r="D27" s="91">
        <v>1321389</v>
      </c>
      <c r="E27" s="110">
        <v>1.75</v>
      </c>
      <c r="F27" s="148">
        <f t="shared" si="1"/>
        <v>2.76</v>
      </c>
      <c r="G27" s="107">
        <v>6030</v>
      </c>
      <c r="H27" s="109">
        <v>10127</v>
      </c>
    </row>
    <row r="28" spans="2:8" ht="13.15" customHeight="1">
      <c r="B28" s="52" t="s">
        <v>83</v>
      </c>
      <c r="C28" s="91">
        <v>1071058</v>
      </c>
      <c r="D28" s="91">
        <v>513128</v>
      </c>
      <c r="E28" s="110">
        <v>2.41</v>
      </c>
      <c r="F28" s="110">
        <f t="shared" si="1"/>
        <v>1.0699999999999998</v>
      </c>
      <c r="G28" s="107">
        <v>8313</v>
      </c>
      <c r="H28" s="109">
        <v>3932</v>
      </c>
    </row>
    <row r="29" spans="2:8" ht="13.15" customHeight="1">
      <c r="B29" s="52" t="s">
        <v>84</v>
      </c>
      <c r="C29" s="91">
        <v>1518276</v>
      </c>
      <c r="D29" s="91">
        <v>1123831</v>
      </c>
      <c r="E29" s="110">
        <v>3.42</v>
      </c>
      <c r="F29" s="110">
        <f t="shared" si="1"/>
        <v>2.35</v>
      </c>
      <c r="G29" s="107">
        <v>11785</v>
      </c>
      <c r="H29" s="109">
        <v>8613</v>
      </c>
    </row>
    <row r="30" spans="2:8" ht="13.15" customHeight="1">
      <c r="B30" s="52" t="s">
        <v>118</v>
      </c>
      <c r="C30" s="91">
        <v>3657623</v>
      </c>
      <c r="D30" s="91">
        <v>5058172</v>
      </c>
      <c r="E30" s="110">
        <v>8.25</v>
      </c>
      <c r="F30" s="110">
        <f t="shared" si="1"/>
        <v>10.58</v>
      </c>
      <c r="G30" s="107">
        <v>28390</v>
      </c>
      <c r="H30" s="109">
        <v>38764</v>
      </c>
    </row>
    <row r="31" spans="2:8" ht="13.15" customHeight="1">
      <c r="B31" s="55"/>
      <c r="C31" s="25"/>
      <c r="D31" s="25"/>
      <c r="E31" s="25"/>
      <c r="F31" s="25"/>
      <c r="G31" s="25"/>
      <c r="H31" s="26"/>
    </row>
    <row r="33" spans="2:15">
      <c r="B33" s="32" t="s">
        <v>112</v>
      </c>
      <c r="C33" s="25"/>
      <c r="D33" s="25"/>
      <c r="E33" s="25"/>
      <c r="F33" s="25"/>
      <c r="G33" s="162"/>
      <c r="H33" s="162"/>
    </row>
    <row r="34" spans="2:15">
      <c r="B34" s="165" t="s">
        <v>157</v>
      </c>
      <c r="C34" s="35" t="s">
        <v>115</v>
      </c>
      <c r="D34" s="35" t="s">
        <v>139</v>
      </c>
      <c r="E34" s="35" t="s">
        <v>115</v>
      </c>
      <c r="F34" s="35" t="s">
        <v>139</v>
      </c>
      <c r="G34" s="36" t="s">
        <v>115</v>
      </c>
      <c r="H34" s="36" t="s">
        <v>139</v>
      </c>
      <c r="J34" s="178"/>
      <c r="K34" s="178"/>
      <c r="L34" s="179"/>
      <c r="M34" s="179"/>
      <c r="N34" s="179"/>
      <c r="O34" s="179"/>
    </row>
    <row r="35" spans="2:15">
      <c r="B35" s="166"/>
      <c r="C35" s="180" t="s">
        <v>164</v>
      </c>
      <c r="D35" s="181"/>
      <c r="E35" s="173" t="s">
        <v>165</v>
      </c>
      <c r="F35" s="174"/>
      <c r="G35" s="173" t="s">
        <v>166</v>
      </c>
      <c r="H35" s="174"/>
    </row>
    <row r="36" spans="2:15">
      <c r="B36" s="41"/>
      <c r="C36" s="5"/>
      <c r="D36" s="5"/>
      <c r="E36" s="5"/>
      <c r="F36" s="5"/>
      <c r="G36" s="118"/>
      <c r="H36" s="43"/>
    </row>
    <row r="37" spans="2:15">
      <c r="B37" s="52" t="s">
        <v>65</v>
      </c>
      <c r="C37" s="91">
        <f t="shared" ref="C37:H37" si="2">SUM(C39:C51)</f>
        <v>43848027</v>
      </c>
      <c r="D37" s="91">
        <v>46771122</v>
      </c>
      <c r="E37" s="91">
        <f t="shared" si="2"/>
        <v>99.999999999999986</v>
      </c>
      <c r="F37" s="91">
        <f t="shared" si="2"/>
        <v>100</v>
      </c>
      <c r="G37" s="91">
        <f t="shared" si="2"/>
        <v>340348</v>
      </c>
      <c r="H37" s="92">
        <f t="shared" si="2"/>
        <v>358442</v>
      </c>
      <c r="I37" s="113"/>
      <c r="J37" s="113"/>
      <c r="K37" s="113"/>
      <c r="L37" s="113"/>
      <c r="M37" s="113"/>
      <c r="N37" s="113"/>
      <c r="O37" s="113"/>
    </row>
    <row r="38" spans="2:15">
      <c r="B38" s="49"/>
      <c r="C38" s="91"/>
      <c r="D38" s="91"/>
      <c r="E38" s="110"/>
      <c r="F38" s="110"/>
      <c r="G38" s="107"/>
      <c r="H38" s="109"/>
    </row>
    <row r="39" spans="2:15">
      <c r="B39" s="52" t="s">
        <v>119</v>
      </c>
      <c r="C39" s="91">
        <v>6962627</v>
      </c>
      <c r="D39" s="91">
        <v>6772243</v>
      </c>
      <c r="E39" s="110">
        <v>15.88</v>
      </c>
      <c r="F39" s="110">
        <v>14.48</v>
      </c>
      <c r="G39" s="107">
        <v>54044</v>
      </c>
      <c r="H39" s="109">
        <f>ROUND(D39/130485*1000,0)</f>
        <v>51901</v>
      </c>
    </row>
    <row r="40" spans="2:15">
      <c r="B40" s="52" t="s">
        <v>120</v>
      </c>
      <c r="C40" s="91">
        <v>10002374</v>
      </c>
      <c r="D40" s="91">
        <v>10547789</v>
      </c>
      <c r="E40" s="110">
        <v>22.81</v>
      </c>
      <c r="F40" s="110">
        <v>22.55</v>
      </c>
      <c r="G40" s="107">
        <v>77638</v>
      </c>
      <c r="H40" s="109">
        <f t="shared" ref="H40:H49" si="3">ROUND(D40/130485*1000,0)</f>
        <v>80835</v>
      </c>
    </row>
    <row r="41" spans="2:15">
      <c r="B41" s="52" t="s">
        <v>98</v>
      </c>
      <c r="C41" s="91">
        <v>4529163</v>
      </c>
      <c r="D41" s="91">
        <v>4384753</v>
      </c>
      <c r="E41" s="110">
        <v>10.33</v>
      </c>
      <c r="F41" s="110">
        <v>9.379999999999999</v>
      </c>
      <c r="G41" s="107">
        <v>35155</v>
      </c>
      <c r="H41" s="109">
        <f t="shared" si="3"/>
        <v>33604</v>
      </c>
    </row>
    <row r="42" spans="2:15">
      <c r="B42" s="52" t="s">
        <v>121</v>
      </c>
      <c r="C42" s="91">
        <v>6116189</v>
      </c>
      <c r="D42" s="91">
        <v>6417194</v>
      </c>
      <c r="E42" s="110">
        <v>13.95</v>
      </c>
      <c r="F42" s="110">
        <v>13.72</v>
      </c>
      <c r="G42" s="107">
        <v>47474</v>
      </c>
      <c r="H42" s="109">
        <f t="shared" si="3"/>
        <v>49180</v>
      </c>
    </row>
    <row r="43" spans="2:15">
      <c r="B43" s="52" t="s">
        <v>122</v>
      </c>
      <c r="C43" s="91">
        <v>177754</v>
      </c>
      <c r="D43" s="91">
        <v>314259</v>
      </c>
      <c r="E43" s="110">
        <v>0.4</v>
      </c>
      <c r="F43" s="110">
        <v>0.67</v>
      </c>
      <c r="G43" s="107">
        <v>1380</v>
      </c>
      <c r="H43" s="109">
        <f t="shared" si="3"/>
        <v>2408</v>
      </c>
    </row>
    <row r="44" spans="2:15">
      <c r="B44" s="52" t="s">
        <v>123</v>
      </c>
      <c r="C44" s="91">
        <v>4740763</v>
      </c>
      <c r="D44" s="91">
        <v>5028146</v>
      </c>
      <c r="E44" s="110">
        <v>10.81</v>
      </c>
      <c r="F44" s="110">
        <v>10.75</v>
      </c>
      <c r="G44" s="107">
        <v>36798</v>
      </c>
      <c r="H44" s="109">
        <f t="shared" si="3"/>
        <v>38534</v>
      </c>
    </row>
    <row r="45" spans="2:15">
      <c r="B45" s="52" t="s">
        <v>124</v>
      </c>
      <c r="C45" s="91">
        <v>3032329</v>
      </c>
      <c r="D45" s="91">
        <v>3275849</v>
      </c>
      <c r="E45" s="110">
        <v>6.92</v>
      </c>
      <c r="F45" s="110">
        <v>7</v>
      </c>
      <c r="G45" s="107">
        <v>23537</v>
      </c>
      <c r="H45" s="109">
        <f t="shared" si="3"/>
        <v>25105</v>
      </c>
    </row>
    <row r="46" spans="2:15">
      <c r="B46" s="52" t="s">
        <v>125</v>
      </c>
      <c r="C46" s="91">
        <v>168800</v>
      </c>
      <c r="D46" s="91">
        <v>115288</v>
      </c>
      <c r="E46" s="110">
        <v>0.38</v>
      </c>
      <c r="F46" s="110">
        <v>0.25</v>
      </c>
      <c r="G46" s="107">
        <v>1310</v>
      </c>
      <c r="H46" s="109">
        <f t="shared" si="3"/>
        <v>884</v>
      </c>
    </row>
    <row r="47" spans="2:15">
      <c r="B47" s="52" t="s">
        <v>126</v>
      </c>
      <c r="C47" s="91">
        <v>1345175</v>
      </c>
      <c r="D47" s="91">
        <v>855266</v>
      </c>
      <c r="E47" s="110">
        <v>3.07</v>
      </c>
      <c r="F47" s="110">
        <v>1.83</v>
      </c>
      <c r="G47" s="107">
        <v>10441</v>
      </c>
      <c r="H47" s="109">
        <f t="shared" si="3"/>
        <v>6555</v>
      </c>
    </row>
    <row r="48" spans="2:15">
      <c r="B48" s="52" t="s">
        <v>127</v>
      </c>
      <c r="C48" s="111" t="s">
        <v>35</v>
      </c>
      <c r="D48" s="111" t="s">
        <v>154</v>
      </c>
      <c r="E48" s="114" t="s">
        <v>35</v>
      </c>
      <c r="F48" s="114" t="s">
        <v>35</v>
      </c>
      <c r="G48" s="114" t="s">
        <v>35</v>
      </c>
      <c r="H48" s="147" t="s">
        <v>154</v>
      </c>
    </row>
    <row r="49" spans="2:8">
      <c r="B49" s="52" t="s">
        <v>128</v>
      </c>
      <c r="C49" s="91">
        <v>6772853</v>
      </c>
      <c r="D49" s="91">
        <v>9060335</v>
      </c>
      <c r="E49" s="110">
        <v>15.45</v>
      </c>
      <c r="F49" s="110">
        <v>19.37</v>
      </c>
      <c r="G49" s="107">
        <v>52571</v>
      </c>
      <c r="H49" s="109">
        <f t="shared" si="3"/>
        <v>69436</v>
      </c>
    </row>
    <row r="50" spans="2:8">
      <c r="B50" s="52" t="s">
        <v>129</v>
      </c>
      <c r="C50" s="115" t="s">
        <v>35</v>
      </c>
      <c r="D50" s="115" t="s">
        <v>154</v>
      </c>
      <c r="E50" s="116" t="s">
        <v>35</v>
      </c>
      <c r="F50" s="116" t="s">
        <v>35</v>
      </c>
      <c r="G50" s="117" t="s">
        <v>35</v>
      </c>
      <c r="H50" s="147" t="s">
        <v>154</v>
      </c>
    </row>
    <row r="51" spans="2:8">
      <c r="B51" s="52" t="s">
        <v>130</v>
      </c>
      <c r="C51" s="111" t="s">
        <v>35</v>
      </c>
      <c r="D51" s="111" t="s">
        <v>154</v>
      </c>
      <c r="E51" s="114" t="s">
        <v>35</v>
      </c>
      <c r="F51" s="114" t="s">
        <v>35</v>
      </c>
      <c r="G51" s="114" t="s">
        <v>35</v>
      </c>
      <c r="H51" s="147" t="s">
        <v>154</v>
      </c>
    </row>
    <row r="52" spans="2:8">
      <c r="B52" s="55"/>
      <c r="C52" s="25"/>
      <c r="D52" s="25"/>
      <c r="E52" s="25"/>
      <c r="F52" s="25"/>
      <c r="G52" s="25"/>
      <c r="H52" s="26"/>
    </row>
    <row r="53" spans="2:8">
      <c r="B53" s="1" t="s">
        <v>131</v>
      </c>
    </row>
    <row r="54" spans="2:8">
      <c r="B54" s="2" t="s">
        <v>132</v>
      </c>
    </row>
    <row r="55" spans="2:8" s="2" customFormat="1">
      <c r="B55" s="121" t="s">
        <v>141</v>
      </c>
      <c r="C55" s="120" t="s">
        <v>143</v>
      </c>
      <c r="D55" s="4"/>
      <c r="E55" s="29"/>
      <c r="G55" s="29"/>
    </row>
    <row r="56" spans="2:8">
      <c r="B56" s="120" t="s">
        <v>142</v>
      </c>
      <c r="C56" s="120" t="s">
        <v>144</v>
      </c>
      <c r="D56" s="4"/>
    </row>
  </sheetData>
  <mergeCells count="16">
    <mergeCell ref="L34:M34"/>
    <mergeCell ref="N34:O34"/>
    <mergeCell ref="C35:D35"/>
    <mergeCell ref="E35:F35"/>
    <mergeCell ref="G35:H35"/>
    <mergeCell ref="L5:M5"/>
    <mergeCell ref="N5:O5"/>
    <mergeCell ref="C6:D6"/>
    <mergeCell ref="E6:F6"/>
    <mergeCell ref="G6:H6"/>
    <mergeCell ref="G4:H4"/>
    <mergeCell ref="G33:H33"/>
    <mergeCell ref="B5:B6"/>
    <mergeCell ref="B34:B35"/>
    <mergeCell ref="J5:K5"/>
    <mergeCell ref="J34:K34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113(1)</vt:lpstr>
      <vt:lpstr>113(2)</vt:lpstr>
      <vt:lpstr>114</vt:lpstr>
      <vt:lpstr>115</vt:lpstr>
      <vt:lpstr>116</vt:lpstr>
      <vt:lpstr>117</vt:lpstr>
      <vt:lpstr>118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2017-02-23T06:51:23Z</cp:lastPrinted>
  <dcterms:created xsi:type="dcterms:W3CDTF">2016-05-10T10:55:20Z</dcterms:created>
  <dcterms:modified xsi:type="dcterms:W3CDTF">2017-02-23T06:52:29Z</dcterms:modified>
</cp:coreProperties>
</file>