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H28年版草津市統計書\4 発注\㈱スマイ印刷水口製作所に送る\⑦データ\"/>
    </mc:Choice>
  </mc:AlternateContent>
  <bookViews>
    <workbookView xWindow="0" yWindow="0" windowWidth="15345" windowHeight="4650" activeTab="8"/>
  </bookViews>
  <sheets>
    <sheet name="6" sheetId="1" r:id="rId1"/>
    <sheet name="7" sheetId="2" r:id="rId2"/>
    <sheet name="8" sheetId="3" r:id="rId3"/>
    <sheet name="9-10" sheetId="4" r:id="rId4"/>
    <sheet name="11" sheetId="5" r:id="rId5"/>
    <sheet name="12" sheetId="6" r:id="rId6"/>
    <sheet name="13-14" sheetId="11" r:id="rId7"/>
    <sheet name="15" sheetId="12" r:id="rId8"/>
    <sheet name="16" sheetId="13" r:id="rId9"/>
  </sheets>
  <definedNames>
    <definedName name="_xlnm.Print_Area" localSheetId="0">'6'!$A$1:$I$62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7" i="3" l="1"/>
  <c r="I66" i="3"/>
  <c r="I121" i="3" l="1"/>
  <c r="I6" i="3" s="1"/>
  <c r="C116" i="13"/>
  <c r="C114" i="13"/>
  <c r="C113" i="13"/>
  <c r="C112" i="13"/>
  <c r="C32" i="13" s="1"/>
  <c r="C111" i="13"/>
  <c r="C110" i="13"/>
  <c r="C109" i="13"/>
  <c r="C108" i="13"/>
  <c r="C107" i="13"/>
  <c r="C106" i="13"/>
  <c r="C105" i="13"/>
  <c r="C104" i="13"/>
  <c r="C103" i="13"/>
  <c r="C102" i="13"/>
  <c r="C101" i="13"/>
  <c r="N100" i="13"/>
  <c r="N20" i="13" s="1"/>
  <c r="M100" i="13"/>
  <c r="L100" i="13"/>
  <c r="K100" i="13"/>
  <c r="J100" i="13"/>
  <c r="J88" i="13" s="1"/>
  <c r="I100" i="13"/>
  <c r="H100" i="13"/>
  <c r="G100" i="13"/>
  <c r="F100" i="13"/>
  <c r="F20" i="13" s="1"/>
  <c r="E100" i="13"/>
  <c r="D100" i="13"/>
  <c r="C100" i="13" s="1"/>
  <c r="C98" i="13"/>
  <c r="C18" i="13" s="1"/>
  <c r="C97" i="13"/>
  <c r="N95" i="13"/>
  <c r="M95" i="13"/>
  <c r="L95" i="13"/>
  <c r="K95" i="13"/>
  <c r="J95" i="13"/>
  <c r="I95" i="13"/>
  <c r="H95" i="13"/>
  <c r="H88" i="13" s="1"/>
  <c r="G95" i="13"/>
  <c r="F95" i="13"/>
  <c r="E95" i="13"/>
  <c r="D95" i="13"/>
  <c r="C93" i="13"/>
  <c r="C91" i="13"/>
  <c r="N90" i="13"/>
  <c r="M90" i="13"/>
  <c r="M88" i="13" s="1"/>
  <c r="M8" i="13" s="1"/>
  <c r="L90" i="13"/>
  <c r="L88" i="13" s="1"/>
  <c r="K90" i="13"/>
  <c r="J90" i="13"/>
  <c r="I90" i="13"/>
  <c r="H90" i="13"/>
  <c r="G90" i="13"/>
  <c r="F90" i="13"/>
  <c r="F88" i="13" s="1"/>
  <c r="N88" i="13"/>
  <c r="I88" i="13"/>
  <c r="C87" i="13"/>
  <c r="C76" i="13"/>
  <c r="C36" i="13" s="1"/>
  <c r="C74" i="13"/>
  <c r="C73" i="13"/>
  <c r="C33" i="13" s="1"/>
  <c r="C72" i="13"/>
  <c r="C71" i="13"/>
  <c r="C31" i="13" s="1"/>
  <c r="C70" i="13"/>
  <c r="C69" i="13"/>
  <c r="C68" i="13"/>
  <c r="C67" i="13"/>
  <c r="C66" i="13"/>
  <c r="C65" i="13"/>
  <c r="C25" i="13" s="1"/>
  <c r="C64" i="13"/>
  <c r="C63" i="13"/>
  <c r="C62" i="13"/>
  <c r="C61" i="13"/>
  <c r="N60" i="13"/>
  <c r="M60" i="13"/>
  <c r="L60" i="13"/>
  <c r="K60" i="13"/>
  <c r="J60" i="13"/>
  <c r="I60" i="13"/>
  <c r="I48" i="13" s="1"/>
  <c r="I8" i="13" s="1"/>
  <c r="H60" i="13"/>
  <c r="G60" i="13"/>
  <c r="F60" i="13"/>
  <c r="E60" i="13"/>
  <c r="D60" i="13"/>
  <c r="C60" i="13" s="1"/>
  <c r="C20" i="13" s="1"/>
  <c r="C58" i="13"/>
  <c r="C57" i="13"/>
  <c r="C17" i="13" s="1"/>
  <c r="C56" i="13"/>
  <c r="N55" i="13"/>
  <c r="M55" i="13"/>
  <c r="L55" i="13"/>
  <c r="L15" i="13" s="1"/>
  <c r="K55" i="13"/>
  <c r="J55" i="13"/>
  <c r="I55" i="13"/>
  <c r="H55" i="13"/>
  <c r="H15" i="13" s="1"/>
  <c r="G55" i="13"/>
  <c r="F55" i="13"/>
  <c r="E55" i="13"/>
  <c r="D55" i="13"/>
  <c r="C55" i="13" s="1"/>
  <c r="C53" i="13"/>
  <c r="C13" i="13" s="1"/>
  <c r="C52" i="13"/>
  <c r="C51" i="13"/>
  <c r="N50" i="13"/>
  <c r="N10" i="13" s="1"/>
  <c r="M50" i="13"/>
  <c r="M48" i="13" s="1"/>
  <c r="L50" i="13"/>
  <c r="K50" i="13"/>
  <c r="J50" i="13"/>
  <c r="J10" i="13" s="1"/>
  <c r="I50" i="13"/>
  <c r="H50" i="13"/>
  <c r="G50" i="13"/>
  <c r="F50" i="13"/>
  <c r="F10" i="13" s="1"/>
  <c r="E50" i="13"/>
  <c r="E48" i="13" s="1"/>
  <c r="E8" i="13" s="1"/>
  <c r="D50" i="13"/>
  <c r="L48" i="13"/>
  <c r="L8" i="13" s="1"/>
  <c r="D48" i="13"/>
  <c r="D8" i="13" s="1"/>
  <c r="C47" i="13"/>
  <c r="N36" i="13"/>
  <c r="M36" i="13"/>
  <c r="L36" i="13"/>
  <c r="K36" i="13"/>
  <c r="J36" i="13"/>
  <c r="I36" i="13"/>
  <c r="H36" i="13"/>
  <c r="G36" i="13"/>
  <c r="F36" i="13"/>
  <c r="E36" i="13"/>
  <c r="D36" i="13"/>
  <c r="N34" i="13"/>
  <c r="M34" i="13"/>
  <c r="L34" i="13"/>
  <c r="K34" i="13"/>
  <c r="J34" i="13"/>
  <c r="I34" i="13"/>
  <c r="H34" i="13"/>
  <c r="G34" i="13"/>
  <c r="F34" i="13"/>
  <c r="E34" i="13"/>
  <c r="C34" i="13"/>
  <c r="N33" i="13"/>
  <c r="M33" i="13"/>
  <c r="L33" i="13"/>
  <c r="K33" i="13"/>
  <c r="J33" i="13"/>
  <c r="I33" i="13"/>
  <c r="H33" i="13"/>
  <c r="G33" i="13"/>
  <c r="F33" i="13"/>
  <c r="E33" i="13"/>
  <c r="D33" i="13"/>
  <c r="N32" i="13"/>
  <c r="M32" i="13"/>
  <c r="L32" i="13"/>
  <c r="K32" i="13"/>
  <c r="J32" i="13"/>
  <c r="I32" i="13"/>
  <c r="H32" i="13"/>
  <c r="G32" i="13"/>
  <c r="F32" i="13"/>
  <c r="E32" i="13"/>
  <c r="N31" i="13"/>
  <c r="M31" i="13"/>
  <c r="L31" i="13"/>
  <c r="K31" i="13"/>
  <c r="J31" i="13"/>
  <c r="I31" i="13"/>
  <c r="H31" i="13"/>
  <c r="G31" i="13"/>
  <c r="F31" i="13"/>
  <c r="E31" i="13"/>
  <c r="D31" i="13"/>
  <c r="N30" i="13"/>
  <c r="M30" i="13"/>
  <c r="L30" i="13"/>
  <c r="K30" i="13"/>
  <c r="J30" i="13"/>
  <c r="I30" i="13"/>
  <c r="H30" i="13"/>
  <c r="G30" i="13"/>
  <c r="F30" i="13"/>
  <c r="E30" i="13"/>
  <c r="D30" i="13"/>
  <c r="C30" i="13"/>
  <c r="N29" i="13"/>
  <c r="M29" i="13"/>
  <c r="L29" i="13"/>
  <c r="K29" i="13"/>
  <c r="J29" i="13"/>
  <c r="I29" i="13"/>
  <c r="H29" i="13"/>
  <c r="G29" i="13"/>
  <c r="F29" i="13"/>
  <c r="E29" i="13"/>
  <c r="D29" i="13"/>
  <c r="N28" i="13"/>
  <c r="M28" i="13"/>
  <c r="L28" i="13"/>
  <c r="K28" i="13"/>
  <c r="J28" i="13"/>
  <c r="I28" i="13"/>
  <c r="H28" i="13"/>
  <c r="G28" i="13"/>
  <c r="F28" i="13"/>
  <c r="E28" i="13"/>
  <c r="D28" i="13"/>
  <c r="C28" i="13" s="1"/>
  <c r="N27" i="13"/>
  <c r="M27" i="13"/>
  <c r="L27" i="13"/>
  <c r="K27" i="13"/>
  <c r="J27" i="13"/>
  <c r="I27" i="13"/>
  <c r="H27" i="13"/>
  <c r="G27" i="13"/>
  <c r="F27" i="13"/>
  <c r="C27" i="13" s="1"/>
  <c r="E27" i="13"/>
  <c r="N26" i="13"/>
  <c r="M26" i="13"/>
  <c r="L26" i="13"/>
  <c r="K26" i="13"/>
  <c r="J26" i="13"/>
  <c r="I26" i="13"/>
  <c r="H26" i="13"/>
  <c r="G26" i="13"/>
  <c r="F26" i="13"/>
  <c r="E26" i="13"/>
  <c r="C26" i="13"/>
  <c r="N25" i="13"/>
  <c r="M25" i="13"/>
  <c r="L25" i="13"/>
  <c r="K25" i="13"/>
  <c r="J25" i="13"/>
  <c r="I25" i="13"/>
  <c r="H25" i="13"/>
  <c r="G25" i="13"/>
  <c r="F25" i="13"/>
  <c r="E25" i="13"/>
  <c r="N24" i="13"/>
  <c r="M24" i="13"/>
  <c r="L24" i="13"/>
  <c r="K24" i="13"/>
  <c r="J24" i="13"/>
  <c r="I24" i="13"/>
  <c r="H24" i="13"/>
  <c r="G24" i="13"/>
  <c r="F24" i="13"/>
  <c r="E24" i="13"/>
  <c r="D24" i="13"/>
  <c r="C24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M22" i="13"/>
  <c r="L22" i="13"/>
  <c r="K22" i="13"/>
  <c r="J22" i="13"/>
  <c r="I22" i="13"/>
  <c r="H22" i="13"/>
  <c r="G22" i="13"/>
  <c r="F22" i="13"/>
  <c r="E22" i="13"/>
  <c r="C22" i="13"/>
  <c r="L21" i="13"/>
  <c r="K21" i="13"/>
  <c r="J21" i="13"/>
  <c r="I21" i="13"/>
  <c r="H21" i="13"/>
  <c r="G21" i="13"/>
  <c r="F21" i="13"/>
  <c r="C21" i="13"/>
  <c r="M20" i="13"/>
  <c r="L20" i="13"/>
  <c r="K20" i="13"/>
  <c r="I20" i="13"/>
  <c r="H20" i="13"/>
  <c r="G20" i="13"/>
  <c r="E20" i="13"/>
  <c r="D20" i="13"/>
  <c r="N18" i="13"/>
  <c r="M18" i="13"/>
  <c r="L18" i="13"/>
  <c r="K18" i="13"/>
  <c r="J18" i="13"/>
  <c r="I18" i="13"/>
  <c r="H18" i="13"/>
  <c r="G18" i="13"/>
  <c r="F18" i="13"/>
  <c r="E18" i="13"/>
  <c r="D18" i="13"/>
  <c r="N17" i="13"/>
  <c r="M17" i="13"/>
  <c r="L17" i="13"/>
  <c r="K17" i="13"/>
  <c r="J17" i="13"/>
  <c r="I17" i="13"/>
  <c r="H17" i="13"/>
  <c r="G17" i="13"/>
  <c r="F17" i="13"/>
  <c r="E17" i="13"/>
  <c r="D17" i="13"/>
  <c r="K15" i="13"/>
  <c r="G15" i="13"/>
  <c r="N13" i="13"/>
  <c r="N11" i="13"/>
  <c r="M11" i="13"/>
  <c r="L11" i="13"/>
  <c r="K11" i="13"/>
  <c r="J11" i="13"/>
  <c r="I11" i="13"/>
  <c r="H11" i="13"/>
  <c r="G11" i="13"/>
  <c r="F11" i="13"/>
  <c r="C11" i="13"/>
  <c r="L10" i="13"/>
  <c r="K10" i="13"/>
  <c r="H10" i="13"/>
  <c r="G10" i="13"/>
  <c r="N7" i="13"/>
  <c r="M7" i="13"/>
  <c r="L7" i="13"/>
  <c r="K7" i="13"/>
  <c r="J7" i="13"/>
  <c r="I7" i="13"/>
  <c r="H7" i="13"/>
  <c r="G7" i="13"/>
  <c r="F7" i="13"/>
  <c r="E7" i="13"/>
  <c r="D7" i="13"/>
  <c r="C7" i="13"/>
  <c r="G35" i="12"/>
  <c r="C35" i="12"/>
  <c r="G33" i="12"/>
  <c r="C33" i="12"/>
  <c r="G32" i="12"/>
  <c r="C32" i="12"/>
  <c r="G31" i="12"/>
  <c r="C31" i="12"/>
  <c r="G30" i="12"/>
  <c r="C30" i="12"/>
  <c r="G29" i="12"/>
  <c r="C29" i="12"/>
  <c r="G28" i="12"/>
  <c r="G27" i="12"/>
  <c r="C27" i="12"/>
  <c r="G26" i="12"/>
  <c r="G25" i="12"/>
  <c r="C25" i="12"/>
  <c r="G24" i="12"/>
  <c r="C24" i="12"/>
  <c r="G23" i="12"/>
  <c r="C23" i="12"/>
  <c r="G22" i="12"/>
  <c r="C22" i="12"/>
  <c r="G21" i="12"/>
  <c r="C21" i="12"/>
  <c r="G20" i="12"/>
  <c r="C20" i="12"/>
  <c r="I19" i="12"/>
  <c r="H19" i="12"/>
  <c r="E19" i="12"/>
  <c r="E7" i="12" s="1"/>
  <c r="D19" i="12"/>
  <c r="C19" i="12" s="1"/>
  <c r="G17" i="12"/>
  <c r="C17" i="12"/>
  <c r="G16" i="12"/>
  <c r="C16" i="12"/>
  <c r="H14" i="12"/>
  <c r="G14" i="12"/>
  <c r="E14" i="12"/>
  <c r="D14" i="12"/>
  <c r="G12" i="12"/>
  <c r="C12" i="12"/>
  <c r="C11" i="12"/>
  <c r="G10" i="12"/>
  <c r="C10" i="12"/>
  <c r="H9" i="12"/>
  <c r="G9" i="12"/>
  <c r="E9" i="12"/>
  <c r="D9" i="12"/>
  <c r="C9" i="12" s="1"/>
  <c r="I7" i="12"/>
  <c r="D7" i="12"/>
  <c r="K102" i="11"/>
  <c r="G102" i="11"/>
  <c r="C102" i="11"/>
  <c r="K101" i="11"/>
  <c r="G101" i="11"/>
  <c r="C101" i="11"/>
  <c r="K100" i="11"/>
  <c r="G100" i="11"/>
  <c r="C100" i="11"/>
  <c r="K99" i="11"/>
  <c r="G99" i="11"/>
  <c r="C99" i="11"/>
  <c r="K98" i="11"/>
  <c r="I98" i="11"/>
  <c r="H98" i="11"/>
  <c r="G98" i="11" s="1"/>
  <c r="E98" i="11"/>
  <c r="D98" i="11"/>
  <c r="G96" i="11"/>
  <c r="G95" i="11"/>
  <c r="G94" i="11"/>
  <c r="G93" i="11"/>
  <c r="G92" i="11"/>
  <c r="C92" i="11"/>
  <c r="G91" i="11"/>
  <c r="C91" i="11"/>
  <c r="G90" i="11"/>
  <c r="C90" i="11"/>
  <c r="G89" i="11"/>
  <c r="C89" i="11"/>
  <c r="G88" i="11"/>
  <c r="C88" i="11"/>
  <c r="G87" i="11"/>
  <c r="C87" i="11"/>
  <c r="G86" i="11"/>
  <c r="C86" i="11"/>
  <c r="K85" i="11"/>
  <c r="G85" i="11"/>
  <c r="C85" i="11"/>
  <c r="K84" i="11"/>
  <c r="G84" i="11"/>
  <c r="C84" i="11"/>
  <c r="K83" i="11"/>
  <c r="G83" i="11"/>
  <c r="C83" i="11"/>
  <c r="K82" i="11"/>
  <c r="G82" i="11"/>
  <c r="C82" i="11"/>
  <c r="K81" i="11"/>
  <c r="G81" i="11"/>
  <c r="C81" i="11"/>
  <c r="K80" i="11"/>
  <c r="G80" i="11"/>
  <c r="C80" i="11"/>
  <c r="K79" i="11"/>
  <c r="G79" i="11"/>
  <c r="C79" i="11"/>
  <c r="K78" i="11"/>
  <c r="G78" i="11"/>
  <c r="C78" i="11"/>
  <c r="K77" i="11"/>
  <c r="G77" i="11"/>
  <c r="C77" i="11"/>
  <c r="K76" i="11"/>
  <c r="G76" i="11"/>
  <c r="C76" i="11"/>
  <c r="K75" i="11"/>
  <c r="G75" i="11"/>
  <c r="C75" i="11"/>
  <c r="K74" i="11"/>
  <c r="G74" i="11"/>
  <c r="C74" i="11"/>
  <c r="K73" i="11"/>
  <c r="G73" i="11"/>
  <c r="C73" i="11"/>
  <c r="K72" i="11"/>
  <c r="G72" i="11"/>
  <c r="C72" i="11"/>
  <c r="K71" i="11"/>
  <c r="G71" i="11"/>
  <c r="C71" i="11"/>
  <c r="K70" i="11"/>
  <c r="G70" i="11"/>
  <c r="C70" i="11"/>
  <c r="K69" i="11"/>
  <c r="G69" i="11"/>
  <c r="C69" i="11"/>
  <c r="K68" i="11"/>
  <c r="G68" i="11"/>
  <c r="C68" i="11"/>
  <c r="K67" i="11"/>
  <c r="I67" i="11"/>
  <c r="H67" i="11"/>
  <c r="E67" i="11"/>
  <c r="D67" i="11"/>
  <c r="C67" i="11"/>
  <c r="K64" i="11"/>
  <c r="G64" i="11"/>
  <c r="E64" i="11"/>
  <c r="D64" i="11"/>
  <c r="C64" i="11" s="1"/>
  <c r="K62" i="11"/>
  <c r="G62" i="11"/>
  <c r="C62" i="11"/>
  <c r="K59" i="11"/>
  <c r="G59" i="11"/>
  <c r="C59" i="11"/>
  <c r="K45" i="11"/>
  <c r="G45" i="11"/>
  <c r="C45" i="11"/>
  <c r="K44" i="11"/>
  <c r="G44" i="11"/>
  <c r="C44" i="11"/>
  <c r="K43" i="11"/>
  <c r="G43" i="11"/>
  <c r="C43" i="11"/>
  <c r="K42" i="11"/>
  <c r="G42" i="11"/>
  <c r="C42" i="11"/>
  <c r="K41" i="11"/>
  <c r="I41" i="11"/>
  <c r="H41" i="11"/>
  <c r="G41" i="11" s="1"/>
  <c r="E41" i="11"/>
  <c r="D41" i="11"/>
  <c r="G39" i="11"/>
  <c r="C38" i="11"/>
  <c r="K33" i="11"/>
  <c r="G33" i="11"/>
  <c r="K32" i="11"/>
  <c r="G32" i="11"/>
  <c r="C32" i="11"/>
  <c r="K31" i="11"/>
  <c r="C31" i="11"/>
  <c r="K30" i="11"/>
  <c r="C30" i="11"/>
  <c r="K29" i="11"/>
  <c r="G29" i="11"/>
  <c r="C29" i="11"/>
  <c r="K28" i="11"/>
  <c r="G28" i="11"/>
  <c r="C28" i="11"/>
  <c r="K27" i="11"/>
  <c r="G27" i="11"/>
  <c r="C27" i="11"/>
  <c r="K26" i="11"/>
  <c r="G26" i="11"/>
  <c r="C26" i="11"/>
  <c r="K25" i="11"/>
  <c r="G25" i="11"/>
  <c r="C25" i="11"/>
  <c r="K24" i="11"/>
  <c r="G24" i="11"/>
  <c r="K23" i="11"/>
  <c r="G23" i="11"/>
  <c r="C23" i="11"/>
  <c r="K22" i="11"/>
  <c r="G22" i="11"/>
  <c r="K21" i="11"/>
  <c r="G21" i="11"/>
  <c r="C21" i="11"/>
  <c r="K20" i="11"/>
  <c r="G20" i="11"/>
  <c r="C20" i="11"/>
  <c r="K19" i="11"/>
  <c r="G19" i="11"/>
  <c r="C19" i="11"/>
  <c r="K18" i="11"/>
  <c r="G18" i="11"/>
  <c r="C18" i="11"/>
  <c r="K17" i="11"/>
  <c r="G17" i="11"/>
  <c r="C17" i="11"/>
  <c r="K16" i="11"/>
  <c r="G16" i="11"/>
  <c r="C16" i="11"/>
  <c r="K15" i="11"/>
  <c r="I15" i="11"/>
  <c r="H15" i="11"/>
  <c r="E15" i="11"/>
  <c r="D15" i="11"/>
  <c r="C15" i="11" s="1"/>
  <c r="K12" i="11"/>
  <c r="G12" i="11"/>
  <c r="K10" i="11"/>
  <c r="G10" i="11"/>
  <c r="C10" i="11"/>
  <c r="K7" i="11"/>
  <c r="G7" i="11"/>
  <c r="C7" i="11"/>
  <c r="E12" i="11" l="1"/>
  <c r="H7" i="12"/>
  <c r="G7" i="12" s="1"/>
  <c r="D15" i="13"/>
  <c r="J20" i="13"/>
  <c r="C95" i="13"/>
  <c r="C15" i="13" s="1"/>
  <c r="I15" i="13"/>
  <c r="M15" i="13"/>
  <c r="D12" i="11"/>
  <c r="C12" i="11" s="1"/>
  <c r="G15" i="11"/>
  <c r="C98" i="11"/>
  <c r="C14" i="12"/>
  <c r="H48" i="13"/>
  <c r="H8" i="13" s="1"/>
  <c r="F48" i="13"/>
  <c r="F8" i="13" s="1"/>
  <c r="J48" i="13"/>
  <c r="J8" i="13" s="1"/>
  <c r="N48" i="13"/>
  <c r="G48" i="13"/>
  <c r="K48" i="13"/>
  <c r="K8" i="13" s="1"/>
  <c r="C90" i="13"/>
  <c r="K88" i="13"/>
  <c r="G67" i="11"/>
  <c r="C7" i="12"/>
  <c r="G19" i="12"/>
  <c r="C29" i="13"/>
  <c r="C50" i="13"/>
  <c r="I10" i="13"/>
  <c r="M10" i="13"/>
  <c r="N8" i="13"/>
  <c r="F15" i="13"/>
  <c r="J15" i="13"/>
  <c r="N15" i="13"/>
  <c r="E15" i="13"/>
  <c r="G88" i="13"/>
  <c r="C88" i="13" s="1"/>
  <c r="C41" i="11"/>
  <c r="C48" i="13" l="1"/>
  <c r="C8" i="13" s="1"/>
  <c r="C10" i="13"/>
  <c r="G8" i="13"/>
  <c r="K7" i="6" l="1"/>
  <c r="J7" i="6"/>
  <c r="I7" i="6"/>
  <c r="F26" i="6" l="1"/>
  <c r="C26" i="6"/>
  <c r="F24" i="6"/>
  <c r="C24" i="6"/>
  <c r="F23" i="6"/>
  <c r="C23" i="6"/>
  <c r="F22" i="6"/>
  <c r="C22" i="6"/>
  <c r="F21" i="6"/>
  <c r="C21" i="6"/>
  <c r="F20" i="6"/>
  <c r="C20" i="6"/>
  <c r="F18" i="6"/>
  <c r="C18" i="6"/>
  <c r="F17" i="6"/>
  <c r="C17" i="6"/>
  <c r="F16" i="6"/>
  <c r="C16" i="6"/>
  <c r="F15" i="6"/>
  <c r="C15" i="6"/>
  <c r="F14" i="6"/>
  <c r="C14" i="6"/>
  <c r="F12" i="6"/>
  <c r="C12" i="6"/>
  <c r="F11" i="6"/>
  <c r="C11" i="6"/>
  <c r="F10" i="6"/>
  <c r="C10" i="6"/>
  <c r="F9" i="6"/>
  <c r="C9" i="6"/>
  <c r="H7" i="6"/>
  <c r="G7" i="6"/>
  <c r="E7" i="6"/>
  <c r="D7" i="6"/>
  <c r="C7" i="6" s="1"/>
  <c r="G31" i="4"/>
  <c r="D31" i="4"/>
  <c r="G30" i="4"/>
  <c r="D30" i="4"/>
  <c r="G29" i="4"/>
  <c r="D29" i="4"/>
  <c r="H10" i="4"/>
  <c r="E10" i="4"/>
  <c r="H9" i="4"/>
  <c r="E9" i="4"/>
  <c r="H8" i="4"/>
  <c r="E8" i="4"/>
  <c r="H167" i="3"/>
  <c r="G167" i="3"/>
  <c r="F167" i="3"/>
  <c r="E167" i="3"/>
  <c r="D167" i="3"/>
  <c r="C167" i="3"/>
  <c r="H121" i="3"/>
  <c r="G121" i="3"/>
  <c r="F121" i="3"/>
  <c r="E121" i="3"/>
  <c r="D121" i="3"/>
  <c r="C121" i="3"/>
  <c r="H66" i="3"/>
  <c r="H6" i="3" s="1"/>
  <c r="G66" i="3"/>
  <c r="F66" i="3"/>
  <c r="E66" i="3"/>
  <c r="E6" i="3" s="1"/>
  <c r="D66" i="3"/>
  <c r="D6" i="3" s="1"/>
  <c r="C66" i="3"/>
  <c r="H6" i="2"/>
  <c r="G6" i="2"/>
  <c r="F6" i="2"/>
  <c r="E6" i="2"/>
  <c r="D6" i="2"/>
  <c r="C6" i="2"/>
  <c r="F54" i="1"/>
  <c r="F53" i="1"/>
  <c r="F52" i="1"/>
  <c r="F51" i="1"/>
  <c r="F50" i="1"/>
  <c r="F49" i="1"/>
  <c r="F48" i="1"/>
  <c r="F47" i="1"/>
  <c r="D25" i="1"/>
  <c r="D8" i="1"/>
  <c r="F7" i="6" l="1"/>
  <c r="J29" i="4"/>
  <c r="J30" i="4"/>
  <c r="J31" i="4"/>
  <c r="C6" i="3"/>
  <c r="G6" i="3"/>
  <c r="F6" i="3"/>
</calcChain>
</file>

<file path=xl/sharedStrings.xml><?xml version="1.0" encoding="utf-8"?>
<sst xmlns="http://schemas.openxmlformats.org/spreadsheetml/2006/main" count="1047" uniqueCount="562">
  <si>
    <t>６． 人口の推移</t>
    <phoneticPr fontId="3"/>
  </si>
  <si>
    <t xml:space="preserve">（１）人口の推移 </t>
    <phoneticPr fontId="3"/>
  </si>
  <si>
    <t xml:space="preserve"> （単位：世帯、人）</t>
    <phoneticPr fontId="3"/>
  </si>
  <si>
    <t>区  分</t>
  </si>
  <si>
    <t>世  帯  数</t>
  </si>
  <si>
    <t>人口</t>
  </si>
  <si>
    <t>備  考</t>
  </si>
  <si>
    <t>総  数</t>
  </si>
  <si>
    <t>男</t>
  </si>
  <si>
    <t>女</t>
  </si>
  <si>
    <t>昭和29年</t>
    <phoneticPr fontId="3"/>
  </si>
  <si>
    <t>市制施行</t>
  </si>
  <si>
    <t>昭和35年</t>
    <phoneticPr fontId="3"/>
  </si>
  <si>
    <t>昭和41年</t>
    <phoneticPr fontId="3"/>
  </si>
  <si>
    <t>昭和47年</t>
    <phoneticPr fontId="3"/>
  </si>
  <si>
    <t>昭和53年</t>
    <phoneticPr fontId="3"/>
  </si>
  <si>
    <t>昭和59年</t>
    <phoneticPr fontId="3"/>
  </si>
  <si>
    <t>平成 2年</t>
    <rPh sb="0" eb="2">
      <t>ヘイセイ</t>
    </rPh>
    <phoneticPr fontId="3"/>
  </si>
  <si>
    <t>平成 8年</t>
    <phoneticPr fontId="3"/>
  </si>
  <si>
    <t>平成14年</t>
    <phoneticPr fontId="3"/>
  </si>
  <si>
    <t>平成15年</t>
  </si>
  <si>
    <t>平成16年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</si>
  <si>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</si>
  <si>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</si>
  <si>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</si>
  <si>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</si>
  <si>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</si>
  <si>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</si>
  <si>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</si>
  <si>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</si>
  <si>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</si>
  <si>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</si>
  <si>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</si>
  <si>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資料：市民課</t>
    <phoneticPr fontId="3"/>
  </si>
  <si>
    <t>（注）各年9月30日現在の住民登録人口（平成元年以降は、総人口）</t>
    <rPh sb="22" eb="23">
      <t>ガンネン</t>
    </rPh>
    <phoneticPr fontId="3"/>
  </si>
  <si>
    <t xml:space="preserve">（２）人口の推移  </t>
    <phoneticPr fontId="3"/>
  </si>
  <si>
    <t>（単位：世帯、人）</t>
  </si>
  <si>
    <t>区    分</t>
    <phoneticPr fontId="3"/>
  </si>
  <si>
    <t>世 帯 数</t>
    <phoneticPr fontId="3"/>
  </si>
  <si>
    <t>人</t>
    <phoneticPr fontId="3"/>
  </si>
  <si>
    <t>口</t>
    <phoneticPr fontId="3"/>
  </si>
  <si>
    <t>備    考</t>
    <phoneticPr fontId="3"/>
  </si>
  <si>
    <t>総数</t>
  </si>
  <si>
    <t>人口密度</t>
    <phoneticPr fontId="3"/>
  </si>
  <si>
    <t>（国勢調査）</t>
  </si>
  <si>
    <t>昭和10年</t>
    <phoneticPr fontId="3"/>
  </si>
  <si>
    <t>…</t>
    <phoneticPr fontId="3"/>
  </si>
  <si>
    <t xml:space="preserve">　　　　第4回    </t>
    <phoneticPr fontId="3"/>
  </si>
  <si>
    <t>昭和15年</t>
    <phoneticPr fontId="3"/>
  </si>
  <si>
    <t xml:space="preserve">　　　　第5回    </t>
    <phoneticPr fontId="3"/>
  </si>
  <si>
    <t>昭和20年</t>
    <phoneticPr fontId="3"/>
  </si>
  <si>
    <t xml:space="preserve">　　　　第6回    </t>
    <phoneticPr fontId="3"/>
  </si>
  <si>
    <t>昭和25年</t>
    <phoneticPr fontId="3"/>
  </si>
  <si>
    <t xml:space="preserve">　　　　第7回    </t>
    <phoneticPr fontId="3"/>
  </si>
  <si>
    <t>昭和30年</t>
    <phoneticPr fontId="3"/>
  </si>
  <si>
    <t xml:space="preserve">　　　　第8回    </t>
    <phoneticPr fontId="3"/>
  </si>
  <si>
    <t xml:space="preserve">　　　　第9回    </t>
    <phoneticPr fontId="3"/>
  </si>
  <si>
    <t>昭和40年</t>
    <phoneticPr fontId="3"/>
  </si>
  <si>
    <t xml:space="preserve">　　　　第10回    </t>
    <phoneticPr fontId="3"/>
  </si>
  <si>
    <t>昭和45年</t>
    <phoneticPr fontId="3"/>
  </si>
  <si>
    <t xml:space="preserve">　　　　第11回    </t>
    <phoneticPr fontId="3"/>
  </si>
  <si>
    <t>昭和50年</t>
    <phoneticPr fontId="3"/>
  </si>
  <si>
    <t xml:space="preserve">　　　　第12回    </t>
    <phoneticPr fontId="3"/>
  </si>
  <si>
    <t>昭和55年</t>
    <phoneticPr fontId="3"/>
  </si>
  <si>
    <t xml:space="preserve">　　　　第13回    </t>
    <phoneticPr fontId="3"/>
  </si>
  <si>
    <t>昭和60年</t>
    <phoneticPr fontId="3"/>
  </si>
  <si>
    <t xml:space="preserve">　　　　第14回    </t>
    <phoneticPr fontId="3"/>
  </si>
  <si>
    <t>平成 2年</t>
    <phoneticPr fontId="3"/>
  </si>
  <si>
    <t xml:space="preserve">　　　　第15回    </t>
    <phoneticPr fontId="3"/>
  </si>
  <si>
    <t>平成 7年</t>
    <phoneticPr fontId="3"/>
  </si>
  <si>
    <t xml:space="preserve">　　　　第16回    </t>
    <phoneticPr fontId="3"/>
  </si>
  <si>
    <t>平成12年</t>
    <rPh sb="0" eb="2">
      <t>ヘイセイ</t>
    </rPh>
    <rPh sb="4" eb="5">
      <t>１３ネン</t>
    </rPh>
    <phoneticPr fontId="3"/>
  </si>
  <si>
    <t xml:space="preserve">　　　　第17回    </t>
    <phoneticPr fontId="3"/>
  </si>
  <si>
    <t>平成17年</t>
    <rPh sb="0" eb="2">
      <t>ヘイセイ</t>
    </rPh>
    <rPh sb="4" eb="5">
      <t>１３ネン</t>
    </rPh>
    <phoneticPr fontId="3"/>
  </si>
  <si>
    <t>　　　　第18回　　</t>
    <phoneticPr fontId="3"/>
  </si>
  <si>
    <t>平成22年</t>
    <rPh sb="0" eb="2">
      <t>ヘイセイ</t>
    </rPh>
    <rPh sb="4" eb="5">
      <t>１３ネン</t>
    </rPh>
    <phoneticPr fontId="3"/>
  </si>
  <si>
    <t>　　　　第19回　　</t>
  </si>
  <si>
    <t>資料：国勢調査</t>
  </si>
  <si>
    <t>（注）人口密度（1㎢当たり）</t>
    <phoneticPr fontId="3"/>
  </si>
  <si>
    <r>
      <t>７． 国籍別外国人住民</t>
    </r>
    <r>
      <rPr>
        <sz val="11"/>
        <rFont val="ＭＳ Ｐゴシック"/>
        <family val="3"/>
        <charset val="128"/>
      </rPr>
      <t>数</t>
    </r>
    <rPh sb="9" eb="11">
      <t>ジュウミン</t>
    </rPh>
    <phoneticPr fontId="3"/>
  </si>
  <si>
    <t>（単位：人）</t>
  </si>
  <si>
    <t>平成22年</t>
    <phoneticPr fontId="3"/>
  </si>
  <si>
    <t>平成23年</t>
    <phoneticPr fontId="3"/>
  </si>
  <si>
    <t>平成24年</t>
  </si>
  <si>
    <t>平成25年</t>
  </si>
  <si>
    <t>平成26年</t>
  </si>
  <si>
    <t>平成27年</t>
    <phoneticPr fontId="3"/>
  </si>
  <si>
    <t>資料：市民課</t>
  </si>
  <si>
    <t>（注）各年9月30日現在の総人口</t>
    <rPh sb="1" eb="2">
      <t>チュウ</t>
    </rPh>
    <rPh sb="3" eb="4">
      <t>カク</t>
    </rPh>
    <rPh sb="4" eb="5">
      <t>ネン</t>
    </rPh>
    <rPh sb="6" eb="7">
      <t>ガツ</t>
    </rPh>
    <rPh sb="9" eb="10">
      <t>ニチ</t>
    </rPh>
    <rPh sb="10" eb="12">
      <t>ゲンザイ</t>
    </rPh>
    <rPh sb="13" eb="14">
      <t>ソウ</t>
    </rPh>
    <rPh sb="14" eb="16">
      <t>ジンコウ</t>
    </rPh>
    <phoneticPr fontId="3"/>
  </si>
  <si>
    <t xml:space="preserve"> </t>
    <phoneticPr fontId="3"/>
  </si>
  <si>
    <t>８． 町別人口の推移</t>
    <phoneticPr fontId="3"/>
  </si>
  <si>
    <t>（単位：人）</t>
    <phoneticPr fontId="3"/>
  </si>
  <si>
    <t>町      名</t>
    <phoneticPr fontId="3"/>
  </si>
  <si>
    <t xml:space="preserve">- </t>
  </si>
  <si>
    <t xml:space="preserve">- </t>
    <phoneticPr fontId="3"/>
  </si>
  <si>
    <t xml:space="preserve">９． 人口の自然動態 </t>
    <phoneticPr fontId="3"/>
  </si>
  <si>
    <t>区  分</t>
    <phoneticPr fontId="3"/>
  </si>
  <si>
    <t>婚姻</t>
  </si>
  <si>
    <t>離婚</t>
  </si>
  <si>
    <t>出　　生</t>
    <rPh sb="0" eb="1">
      <t>デ</t>
    </rPh>
    <rPh sb="3" eb="4">
      <t>ショウ</t>
    </rPh>
    <phoneticPr fontId="3"/>
  </si>
  <si>
    <t>死　　亡</t>
    <rPh sb="0" eb="1">
      <t>シ</t>
    </rPh>
    <rPh sb="3" eb="4">
      <t>ボウ</t>
    </rPh>
    <phoneticPr fontId="3"/>
  </si>
  <si>
    <t>死産</t>
  </si>
  <si>
    <t>（組）</t>
  </si>
  <si>
    <t>平成23年</t>
    <rPh sb="4" eb="5">
      <t>ネン</t>
    </rPh>
    <phoneticPr fontId="3"/>
  </si>
  <si>
    <t>平成24年</t>
    <rPh sb="4" eb="5">
      <t>ネン</t>
    </rPh>
    <phoneticPr fontId="3"/>
  </si>
  <si>
    <t>平成25年</t>
    <rPh sb="4" eb="5">
      <t>ネン</t>
    </rPh>
    <phoneticPr fontId="3"/>
  </si>
  <si>
    <t>平成26年</t>
    <rPh sb="4" eb="5">
      <t>ネン</t>
    </rPh>
    <phoneticPr fontId="3"/>
  </si>
  <si>
    <t>平成27年</t>
    <rPh sb="4" eb="5">
      <t>ネン</t>
    </rPh>
    <phoneticPr fontId="3"/>
  </si>
  <si>
    <t>（注）1．出生・死亡は、住民基本台帳のみ</t>
    <phoneticPr fontId="3"/>
  </si>
  <si>
    <t>　　　2．婚姻・離婚・死産は、受理件数</t>
    <phoneticPr fontId="3"/>
  </si>
  <si>
    <t>　　　3．前年の10月1日から9月30日までの一年間</t>
    <rPh sb="5" eb="6">
      <t>マエ</t>
    </rPh>
    <rPh sb="6" eb="7">
      <t>ネン</t>
    </rPh>
    <rPh sb="10" eb="11">
      <t>ツキ</t>
    </rPh>
    <rPh sb="12" eb="13">
      <t>ニチ</t>
    </rPh>
    <rPh sb="16" eb="17">
      <t>ツキ</t>
    </rPh>
    <rPh sb="19" eb="20">
      <t>ニチ</t>
    </rPh>
    <rPh sb="23" eb="26">
      <t>イチネンカン</t>
    </rPh>
    <phoneticPr fontId="3"/>
  </si>
  <si>
    <t>１０． 人口の社会動態</t>
    <phoneticPr fontId="3"/>
  </si>
  <si>
    <t>区　分</t>
    <rPh sb="0" eb="3">
      <t>クブン</t>
    </rPh>
    <phoneticPr fontId="3"/>
  </si>
  <si>
    <t>転　　入</t>
    <rPh sb="0" eb="1">
      <t>テン</t>
    </rPh>
    <rPh sb="3" eb="4">
      <t>イリ</t>
    </rPh>
    <phoneticPr fontId="3"/>
  </si>
  <si>
    <t>転　　出</t>
    <rPh sb="0" eb="1">
      <t>テン</t>
    </rPh>
    <rPh sb="3" eb="4">
      <t>デ</t>
    </rPh>
    <phoneticPr fontId="3"/>
  </si>
  <si>
    <t>差引</t>
  </si>
  <si>
    <t>増減</t>
  </si>
  <si>
    <t>（注）1．住民基本台帳のみ</t>
    <phoneticPr fontId="3"/>
  </si>
  <si>
    <t>　　　2．前年の10月1日から9月30日までの一年間</t>
    <rPh sb="5" eb="6">
      <t>マエ</t>
    </rPh>
    <rPh sb="6" eb="7">
      <t>ネン</t>
    </rPh>
    <rPh sb="10" eb="11">
      <t>ツキ</t>
    </rPh>
    <rPh sb="12" eb="13">
      <t>ニチ</t>
    </rPh>
    <rPh sb="16" eb="17">
      <t>ツキ</t>
    </rPh>
    <rPh sb="19" eb="20">
      <t>ニチ</t>
    </rPh>
    <rPh sb="23" eb="26">
      <t>イチネンカン</t>
    </rPh>
    <phoneticPr fontId="3"/>
  </si>
  <si>
    <t>１１． 昼間人口</t>
    <phoneticPr fontId="3"/>
  </si>
  <si>
    <t>　　　（単位：人）</t>
  </si>
  <si>
    <t>区  分</t>
    <phoneticPr fontId="3"/>
  </si>
  <si>
    <t>総人口</t>
  </si>
  <si>
    <t>昼間人口</t>
  </si>
  <si>
    <t>昭和35年　　　</t>
    <phoneticPr fontId="3"/>
  </si>
  <si>
    <t xml:space="preserve">  35,022</t>
    <phoneticPr fontId="3"/>
  </si>
  <si>
    <t xml:space="preserve">  32,600</t>
    <phoneticPr fontId="3"/>
  </si>
  <si>
    <t>昭和40年　　　</t>
    <phoneticPr fontId="3"/>
  </si>
  <si>
    <t xml:space="preserve">  38,328</t>
    <phoneticPr fontId="3"/>
  </si>
  <si>
    <t xml:space="preserve">  35,821</t>
    <phoneticPr fontId="3"/>
  </si>
  <si>
    <t>昭和45年　　　</t>
    <phoneticPr fontId="3"/>
  </si>
  <si>
    <t xml:space="preserve">  46,409</t>
    <phoneticPr fontId="3"/>
  </si>
  <si>
    <t xml:space="preserve">  45,081</t>
    <phoneticPr fontId="3"/>
  </si>
  <si>
    <t>昭和50年　　　</t>
    <phoneticPr fontId="3"/>
  </si>
  <si>
    <t xml:space="preserve">  64,873</t>
    <phoneticPr fontId="3"/>
  </si>
  <si>
    <t xml:space="preserve">  60,917</t>
    <phoneticPr fontId="3"/>
  </si>
  <si>
    <t>昭和55年　　　</t>
    <phoneticPr fontId="3"/>
  </si>
  <si>
    <t xml:space="preserve">  77,012</t>
    <phoneticPr fontId="3"/>
  </si>
  <si>
    <t xml:space="preserve">  72,683</t>
    <phoneticPr fontId="3"/>
  </si>
  <si>
    <t>昭和60年　　　</t>
    <phoneticPr fontId="3"/>
  </si>
  <si>
    <t xml:space="preserve">  87,542</t>
    <phoneticPr fontId="3"/>
  </si>
  <si>
    <t xml:space="preserve">  82,108</t>
    <phoneticPr fontId="3"/>
  </si>
  <si>
    <t>平成2年　　　</t>
    <rPh sb="0" eb="2">
      <t>ヘイセイ</t>
    </rPh>
    <phoneticPr fontId="3"/>
  </si>
  <si>
    <t xml:space="preserve">  94,767</t>
    <phoneticPr fontId="3"/>
  </si>
  <si>
    <t xml:space="preserve">  89,537</t>
    <phoneticPr fontId="3"/>
  </si>
  <si>
    <t>平成7年　　　</t>
    <rPh sb="0" eb="2">
      <t>ヘイセイ</t>
    </rPh>
    <phoneticPr fontId="3"/>
  </si>
  <si>
    <t>101,828</t>
    <phoneticPr fontId="3"/>
  </si>
  <si>
    <t xml:space="preserve">  99,370</t>
    <phoneticPr fontId="3"/>
  </si>
  <si>
    <t>平成12年　　　</t>
    <rPh sb="0" eb="2">
      <t>ヘイセイ</t>
    </rPh>
    <phoneticPr fontId="3"/>
  </si>
  <si>
    <t>115,455</t>
    <phoneticPr fontId="3"/>
  </si>
  <si>
    <t>118,715</t>
    <phoneticPr fontId="3"/>
  </si>
  <si>
    <t>平成17年　　　</t>
    <rPh sb="0" eb="2">
      <t>ヘイセイ</t>
    </rPh>
    <phoneticPr fontId="3"/>
  </si>
  <si>
    <r>
      <t>121</t>
    </r>
    <r>
      <rPr>
        <sz val="11"/>
        <color theme="1"/>
        <rFont val="ＭＳ Ｐゴシック"/>
        <family val="2"/>
        <charset val="128"/>
        <scheme val="minor"/>
      </rPr>
      <t>,</t>
    </r>
    <r>
      <rPr>
        <sz val="11"/>
        <rFont val="ＭＳ Ｐゴシック"/>
        <family val="3"/>
        <charset val="128"/>
      </rPr>
      <t>159</t>
    </r>
    <phoneticPr fontId="3"/>
  </si>
  <si>
    <r>
      <t>127</t>
    </r>
    <r>
      <rPr>
        <sz val="11"/>
        <color theme="1"/>
        <rFont val="ＭＳ Ｐゴシック"/>
        <family val="2"/>
        <charset val="128"/>
        <scheme val="minor"/>
      </rPr>
      <t>,</t>
    </r>
    <r>
      <rPr>
        <sz val="11"/>
        <rFont val="ＭＳ Ｐゴシック"/>
        <family val="3"/>
        <charset val="128"/>
      </rPr>
      <t>382</t>
    </r>
    <phoneticPr fontId="3"/>
  </si>
  <si>
    <t>平成22年　　　</t>
    <rPh sb="0" eb="2">
      <t>ヘイセイ</t>
    </rPh>
    <phoneticPr fontId="3"/>
  </si>
  <si>
    <t>130,874</t>
    <phoneticPr fontId="3"/>
  </si>
  <si>
    <t>142,677</t>
    <phoneticPr fontId="3"/>
  </si>
  <si>
    <t>（注）昭和45年以降は、15歳未満の通学者を含む</t>
    <rPh sb="14" eb="17">
      <t>サイミマン</t>
    </rPh>
    <phoneticPr fontId="3"/>
  </si>
  <si>
    <t>１２． 年齢別階層別人口</t>
    <phoneticPr fontId="3"/>
  </si>
  <si>
    <t>平成17年</t>
    <phoneticPr fontId="3"/>
  </si>
  <si>
    <t>平成22年</t>
    <phoneticPr fontId="3"/>
  </si>
  <si>
    <t>総  数</t>
    <phoneticPr fontId="3"/>
  </si>
  <si>
    <t>0～4歳　</t>
  </si>
  <si>
    <t>5～9歳　</t>
  </si>
  <si>
    <t>10～14歳　</t>
  </si>
  <si>
    <t>15～19歳　</t>
  </si>
  <si>
    <t>20～24歳　</t>
  </si>
  <si>
    <t>25～29歳　</t>
  </si>
  <si>
    <t>30～34歳　</t>
  </si>
  <si>
    <t>35～39歳　</t>
  </si>
  <si>
    <t>40～44歳　</t>
  </si>
  <si>
    <t>45～49歳　</t>
  </si>
  <si>
    <t>50～54歳　</t>
  </si>
  <si>
    <t>55～59歳　</t>
  </si>
  <si>
    <t>60～64歳　</t>
  </si>
  <si>
    <t>65歳以上　</t>
  </si>
  <si>
    <t>１３． 流出人口</t>
    <phoneticPr fontId="4"/>
  </si>
  <si>
    <t>区  分</t>
    <phoneticPr fontId="4"/>
  </si>
  <si>
    <t>平成17年</t>
    <phoneticPr fontId="4"/>
  </si>
  <si>
    <t>平成22年</t>
    <phoneticPr fontId="4"/>
  </si>
  <si>
    <t>就業者</t>
  </si>
  <si>
    <t>通学者</t>
  </si>
  <si>
    <t>草津市に常住する</t>
  </si>
  <si>
    <t>就業者・通学者</t>
  </si>
  <si>
    <t>市内で従業・通学</t>
  </si>
  <si>
    <t>他市町村で従業</t>
  </si>
  <si>
    <t>就学（流出人口）</t>
  </si>
  <si>
    <t>県内</t>
  </si>
  <si>
    <t>日野町</t>
    <rPh sb="0" eb="2">
      <t>ヒノ</t>
    </rPh>
    <rPh sb="2" eb="3">
      <t>チョウ</t>
    </rPh>
    <phoneticPr fontId="4"/>
  </si>
  <si>
    <t>愛荘町</t>
    <rPh sb="0" eb="2">
      <t>アイショウ</t>
    </rPh>
    <rPh sb="2" eb="3">
      <t>チョウ</t>
    </rPh>
    <phoneticPr fontId="3"/>
  </si>
  <si>
    <t>豊郷町</t>
    <rPh sb="0" eb="2">
      <t>トヨサト</t>
    </rPh>
    <rPh sb="2" eb="3">
      <t>チョウ</t>
    </rPh>
    <phoneticPr fontId="4"/>
  </si>
  <si>
    <t>多賀町</t>
    <rPh sb="0" eb="3">
      <t>タガチョウ</t>
    </rPh>
    <phoneticPr fontId="4"/>
  </si>
  <si>
    <t>他府県</t>
  </si>
  <si>
    <t xml:space="preserve">       2.平成22年の「草津市に常住する就業者・通学者」は、就業地の不明者は含まないため、「市内で従業・通学」と</t>
    <rPh sb="9" eb="11">
      <t>ヘイセイ</t>
    </rPh>
    <rPh sb="13" eb="14">
      <t>ネン</t>
    </rPh>
    <rPh sb="34" eb="36">
      <t>シュウギョウ</t>
    </rPh>
    <rPh sb="36" eb="37">
      <t>チ</t>
    </rPh>
    <rPh sb="38" eb="40">
      <t>フメイ</t>
    </rPh>
    <rPh sb="40" eb="41">
      <t>シャ</t>
    </rPh>
    <rPh sb="42" eb="43">
      <t>フク</t>
    </rPh>
    <phoneticPr fontId="3"/>
  </si>
  <si>
    <t>１４． 流入人口</t>
    <phoneticPr fontId="4"/>
  </si>
  <si>
    <t>草津市で就業・</t>
  </si>
  <si>
    <t>通学する者</t>
  </si>
  <si>
    <t>上記の内草津市に</t>
  </si>
  <si>
    <t>住む者</t>
  </si>
  <si>
    <t>他の市町村に</t>
  </si>
  <si>
    <t>住む者（流入人口）</t>
    <rPh sb="5" eb="6">
      <t>ニュウ</t>
    </rPh>
    <phoneticPr fontId="3"/>
  </si>
  <si>
    <t>竜王町</t>
    <rPh sb="0" eb="3">
      <t>リュウオウチョウ</t>
    </rPh>
    <phoneticPr fontId="4"/>
  </si>
  <si>
    <t>甲良町</t>
    <rPh sb="0" eb="3">
      <t>コウラチョウ</t>
    </rPh>
    <phoneticPr fontId="4"/>
  </si>
  <si>
    <t xml:space="preserve">      2.平成22年の「草津市で就業・通学する者」は、就業地の不明者は含まないため、「上記の内草津市に住む者」と</t>
    <rPh sb="8" eb="10">
      <t>ヘイセイ</t>
    </rPh>
    <rPh sb="12" eb="13">
      <t>ネン</t>
    </rPh>
    <rPh sb="19" eb="21">
      <t>シュウギョウ</t>
    </rPh>
    <rPh sb="22" eb="24">
      <t>ツウガク</t>
    </rPh>
    <rPh sb="30" eb="32">
      <t>シュウギョウ</t>
    </rPh>
    <rPh sb="32" eb="33">
      <t>チ</t>
    </rPh>
    <rPh sb="34" eb="36">
      <t>フメイ</t>
    </rPh>
    <rPh sb="36" eb="37">
      <t>シャ</t>
    </rPh>
    <rPh sb="38" eb="39">
      <t>フク</t>
    </rPh>
    <rPh sb="46" eb="48">
      <t>ジョウキ</t>
    </rPh>
    <rPh sb="49" eb="50">
      <t>ウチ</t>
    </rPh>
    <rPh sb="50" eb="53">
      <t>クサツシ</t>
    </rPh>
    <rPh sb="54" eb="55">
      <t>ス</t>
    </rPh>
    <rPh sb="56" eb="57">
      <t>モノ</t>
    </rPh>
    <phoneticPr fontId="3"/>
  </si>
  <si>
    <t>　　　    「他の市町村に住む者（流入人口）」の合計と一致しない</t>
    <rPh sb="25" eb="27">
      <t>ゴウケイ</t>
    </rPh>
    <rPh sb="28" eb="30">
      <t>イッチ</t>
    </rPh>
    <phoneticPr fontId="3"/>
  </si>
  <si>
    <t>１５． 産業別就業者数</t>
    <rPh sb="4" eb="7">
      <t>サンギョウベツ</t>
    </rPh>
    <rPh sb="7" eb="10">
      <t>シュウギョウシャ</t>
    </rPh>
    <rPh sb="10" eb="11">
      <t>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</si>
  <si>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</si>
  <si>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</si>
  <si>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2">
      <t>ソウスウ</t>
    </rPh>
    <phoneticPr fontId="3"/>
  </si>
  <si>
    <t>第１次産業</t>
  </si>
  <si>
    <t>農業</t>
  </si>
  <si>
    <t>林業・狩猟業</t>
  </si>
  <si>
    <t>林業</t>
    <phoneticPr fontId="3"/>
  </si>
  <si>
    <t>-</t>
    <phoneticPr fontId="3"/>
  </si>
  <si>
    <t>漁業・水産養殖業</t>
  </si>
  <si>
    <t>第２次産業</t>
  </si>
  <si>
    <t>鉱業</t>
  </si>
  <si>
    <t>鉱業・採石業・砂利採取業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</si>
  <si>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建設業</t>
  </si>
  <si>
    <t>製造業</t>
  </si>
  <si>
    <t>第３次産業</t>
  </si>
  <si>
    <t>電気等・熱供給業</t>
  </si>
  <si>
    <t>情報通信業</t>
    <rPh sb="0" eb="2">
      <t>ジョウホウ</t>
    </rPh>
    <phoneticPr fontId="3"/>
  </si>
  <si>
    <t>運輸業・郵便業</t>
    <rPh sb="4" eb="6">
      <t>ユウビン</t>
    </rPh>
    <rPh sb="6" eb="7">
      <t>ギョウ</t>
    </rPh>
    <phoneticPr fontId="3"/>
  </si>
  <si>
    <t>卸売業・小売業</t>
  </si>
  <si>
    <t>金融・保険業</t>
  </si>
  <si>
    <t>金融業・保険業</t>
    <rPh sb="2" eb="3">
      <t>ギョウ</t>
    </rPh>
    <phoneticPr fontId="3"/>
  </si>
  <si>
    <t>不動産業</t>
  </si>
  <si>
    <t>不動産業・物品賃貸業</t>
    <rPh sb="5" eb="7">
      <t>ブッピン</t>
    </rPh>
    <rPh sb="7" eb="10">
      <t>チンタイギョウ</t>
    </rPh>
    <phoneticPr fontId="3"/>
  </si>
  <si>
    <t>学術研究．専門㮇技術サービス業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</si>
  <si>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飲食店・宿泊業</t>
    <rPh sb="0" eb="2">
      <t>インショク</t>
    </rPh>
    <rPh sb="2" eb="3">
      <t>テン</t>
    </rPh>
    <rPh sb="4" eb="6">
      <t>シュクハク</t>
    </rPh>
    <rPh sb="6" eb="7">
      <t>ギョウ</t>
    </rPh>
    <phoneticPr fontId="3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</si>
  <si>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</si>
  <si>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</si>
  <si>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医療・福祉</t>
    <rPh sb="0" eb="2">
      <t>イリョウ</t>
    </rPh>
    <rPh sb="3" eb="5">
      <t>フクシ</t>
    </rPh>
    <phoneticPr fontId="3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</si>
  <si>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</si>
  <si>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</si>
  <si>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その他サービス業</t>
    <rPh sb="2" eb="3">
      <t>タ</t>
    </rPh>
    <rPh sb="7" eb="8">
      <t>ギョウ</t>
    </rPh>
    <phoneticPr fontId="3"/>
  </si>
  <si>
    <t>公務</t>
  </si>
  <si>
    <t>分類不能の産業</t>
  </si>
  <si>
    <t>（注）1．電気等・熱供給業とは、「電気・ガス・水道・熱供給業」のこと</t>
    <phoneticPr fontId="3"/>
  </si>
  <si>
    <t>１６． 産業・年齢別就業者数</t>
    <rPh sb="7" eb="9">
      <t>ネンレイ</t>
    </rPh>
    <phoneticPr fontId="3"/>
  </si>
  <si>
    <t>産業（大分類）</t>
  </si>
  <si>
    <t>15歳以</t>
    <phoneticPr fontId="3"/>
  </si>
  <si>
    <t>25歳～</t>
    <phoneticPr fontId="3"/>
  </si>
  <si>
    <t>30歳～</t>
    <phoneticPr fontId="3"/>
  </si>
  <si>
    <t>35歳～</t>
    <phoneticPr fontId="3"/>
  </si>
  <si>
    <t>40歳～</t>
    <phoneticPr fontId="3"/>
  </si>
  <si>
    <t>45歳～</t>
    <phoneticPr fontId="3"/>
  </si>
  <si>
    <t>50歳～</t>
    <phoneticPr fontId="3"/>
  </si>
  <si>
    <t>55歳～</t>
    <phoneticPr fontId="3"/>
  </si>
  <si>
    <t>60歳～</t>
    <phoneticPr fontId="3"/>
  </si>
  <si>
    <t>65歳～</t>
    <phoneticPr fontId="3"/>
  </si>
  <si>
    <t>上総数</t>
  </si>
  <si>
    <t>24歳</t>
    <phoneticPr fontId="3"/>
  </si>
  <si>
    <t>29歳</t>
    <phoneticPr fontId="3"/>
  </si>
  <si>
    <t>34歳</t>
    <phoneticPr fontId="3"/>
  </si>
  <si>
    <t>39歳</t>
    <phoneticPr fontId="3"/>
  </si>
  <si>
    <t>44歳</t>
    <phoneticPr fontId="3"/>
  </si>
  <si>
    <t>54歳</t>
    <phoneticPr fontId="3"/>
  </si>
  <si>
    <t>59歳</t>
    <phoneticPr fontId="3"/>
  </si>
  <si>
    <t>人口総数</t>
  </si>
  <si>
    <t>従業者総数</t>
  </si>
  <si>
    <t>学術研究．専門・技術サービス業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</si>
  <si>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15歳～</t>
    <phoneticPr fontId="3"/>
  </si>
  <si>
    <t>19歳</t>
    <phoneticPr fontId="3"/>
  </si>
  <si>
    <t>（３）女子</t>
    <phoneticPr fontId="3"/>
  </si>
  <si>
    <t>平成28年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</si>
  <si>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１３ネン</t>
    </rPh>
    <phoneticPr fontId="3"/>
  </si>
  <si>
    <t>平成28年</t>
    <phoneticPr fontId="3"/>
  </si>
  <si>
    <t>平成28年</t>
    <rPh sb="4" eb="5">
      <t>ネン</t>
    </rPh>
    <phoneticPr fontId="3"/>
  </si>
  <si>
    <t>　　　　第20回　　</t>
  </si>
  <si>
    <t>　　　   「他市町村で従業就学（流出人口）」の合計と一致しない</t>
    <phoneticPr fontId="3"/>
  </si>
  <si>
    <t>平成12年</t>
    <phoneticPr fontId="4"/>
  </si>
  <si>
    <t xml:space="preserve">- </t>
    <phoneticPr fontId="3"/>
  </si>
  <si>
    <t>（注）1.データは、15歳以上の就業者数および通学者数</t>
    <phoneticPr fontId="4"/>
  </si>
  <si>
    <t>平成17年</t>
    <phoneticPr fontId="3"/>
  </si>
  <si>
    <t>区    分</t>
    <phoneticPr fontId="3"/>
  </si>
  <si>
    <t>平成22年</t>
    <phoneticPr fontId="3"/>
  </si>
  <si>
    <t>林業</t>
    <phoneticPr fontId="3"/>
  </si>
  <si>
    <t>-</t>
    <phoneticPr fontId="3"/>
  </si>
  <si>
    <t>漁業</t>
    <phoneticPr fontId="3"/>
  </si>
  <si>
    <t>運輸業</t>
    <phoneticPr fontId="3"/>
  </si>
  <si>
    <t>資料：国勢調査</t>
    <phoneticPr fontId="3"/>
  </si>
  <si>
    <t>（１）総数</t>
    <phoneticPr fontId="3"/>
  </si>
  <si>
    <t>15歳～</t>
    <phoneticPr fontId="3"/>
  </si>
  <si>
    <t>20歳～</t>
    <phoneticPr fontId="3"/>
  </si>
  <si>
    <t>25歳～</t>
    <phoneticPr fontId="3"/>
  </si>
  <si>
    <t>30歳～</t>
    <phoneticPr fontId="3"/>
  </si>
  <si>
    <t>35歳～</t>
    <phoneticPr fontId="3"/>
  </si>
  <si>
    <t>40歳～</t>
    <phoneticPr fontId="3"/>
  </si>
  <si>
    <t>　　49歳</t>
    <phoneticPr fontId="3"/>
  </si>
  <si>
    <t>54歳</t>
    <phoneticPr fontId="3"/>
  </si>
  <si>
    <t>64歳</t>
    <phoneticPr fontId="3"/>
  </si>
  <si>
    <t>-</t>
    <phoneticPr fontId="3"/>
  </si>
  <si>
    <t>-</t>
    <phoneticPr fontId="3"/>
  </si>
  <si>
    <t>-</t>
    <phoneticPr fontId="3"/>
  </si>
  <si>
    <t>資料：平成22年国勢調査</t>
    <phoneticPr fontId="3"/>
  </si>
  <si>
    <t>　　　2．平成22年10月1日現在</t>
    <phoneticPr fontId="3"/>
  </si>
  <si>
    <t>（２）男子</t>
    <phoneticPr fontId="3"/>
  </si>
  <si>
    <t>40歳～</t>
    <phoneticPr fontId="3"/>
  </si>
  <si>
    <t>50歳～</t>
    <phoneticPr fontId="3"/>
  </si>
  <si>
    <t>65歳～</t>
    <phoneticPr fontId="3"/>
  </si>
  <si>
    <t>19歳</t>
    <phoneticPr fontId="3"/>
  </si>
  <si>
    <t>29歳</t>
    <phoneticPr fontId="3"/>
  </si>
  <si>
    <t>34歳</t>
    <phoneticPr fontId="3"/>
  </si>
  <si>
    <t>　　49歳</t>
    <phoneticPr fontId="3"/>
  </si>
  <si>
    <t>59歳</t>
    <phoneticPr fontId="3"/>
  </si>
  <si>
    <t>64歳</t>
    <phoneticPr fontId="3"/>
  </si>
  <si>
    <t>20歳～</t>
    <phoneticPr fontId="3"/>
  </si>
  <si>
    <t>35歳～</t>
    <phoneticPr fontId="3"/>
  </si>
  <si>
    <t>45歳～</t>
    <phoneticPr fontId="3"/>
  </si>
  <si>
    <t>60歳～</t>
    <phoneticPr fontId="3"/>
  </si>
  <si>
    <t>39歳</t>
    <phoneticPr fontId="3"/>
  </si>
  <si>
    <t>44歳</t>
    <phoneticPr fontId="3"/>
  </si>
  <si>
    <t xml:space="preserve">    馬場町　</t>
    <phoneticPr fontId="2"/>
  </si>
  <si>
    <t xml:space="preserve">    山寺町　</t>
    <phoneticPr fontId="2"/>
  </si>
  <si>
    <t xml:space="preserve">    岡本町　</t>
    <phoneticPr fontId="2"/>
  </si>
  <si>
    <t xml:space="preserve">    青地町　</t>
    <phoneticPr fontId="2"/>
  </si>
  <si>
    <t xml:space="preserve">    追分1丁目　</t>
    <rPh sb="4" eb="6">
      <t>オイワケ</t>
    </rPh>
    <phoneticPr fontId="3"/>
  </si>
  <si>
    <t xml:space="preserve">    追分2丁目　</t>
    <rPh sb="4" eb="6">
      <t>オイワケ</t>
    </rPh>
    <phoneticPr fontId="3"/>
  </si>
  <si>
    <t xml:space="preserve">    追分3丁目　</t>
    <rPh sb="4" eb="6">
      <t>オイワケ</t>
    </rPh>
    <phoneticPr fontId="3"/>
  </si>
  <si>
    <t xml:space="preserve">    追分4丁目　</t>
    <rPh sb="4" eb="6">
      <t>オイワケ</t>
    </rPh>
    <phoneticPr fontId="3"/>
  </si>
  <si>
    <t xml:space="preserve">    追分5丁目　</t>
    <rPh sb="4" eb="6">
      <t>オイワケ</t>
    </rPh>
    <phoneticPr fontId="3"/>
  </si>
  <si>
    <t xml:space="preserve">    追分6丁目　</t>
    <rPh sb="4" eb="6">
      <t>オイワケ</t>
    </rPh>
    <phoneticPr fontId="3"/>
  </si>
  <si>
    <t xml:space="preserve">    追分7丁目　</t>
    <rPh sb="4" eb="6">
      <t>オイワケ</t>
    </rPh>
    <phoneticPr fontId="3"/>
  </si>
  <si>
    <t xml:space="preserve">    追分8丁目　</t>
    <rPh sb="4" eb="6">
      <t>オイワケ</t>
    </rPh>
    <phoneticPr fontId="3"/>
  </si>
  <si>
    <t xml:space="preserve">    若草1丁目　</t>
    <phoneticPr fontId="3"/>
  </si>
  <si>
    <t xml:space="preserve">    若草2丁目　</t>
    <phoneticPr fontId="3"/>
  </si>
  <si>
    <t xml:space="preserve">    若草3丁目　</t>
    <phoneticPr fontId="3"/>
  </si>
  <si>
    <t xml:space="preserve">    若草4丁目　</t>
    <phoneticPr fontId="3"/>
  </si>
  <si>
    <t xml:space="preserve">    若草5丁目　</t>
    <phoneticPr fontId="3"/>
  </si>
  <si>
    <t xml:space="preserve">    若草6丁目　</t>
    <phoneticPr fontId="3"/>
  </si>
  <si>
    <t xml:space="preserve">    若草7丁目　</t>
    <phoneticPr fontId="3"/>
  </si>
  <si>
    <t xml:space="preserve">    若草8丁目　</t>
    <phoneticPr fontId="2"/>
  </si>
  <si>
    <t xml:space="preserve">    追分町　</t>
    <phoneticPr fontId="2"/>
  </si>
  <si>
    <t xml:space="preserve">    追分南1丁目　</t>
    <rPh sb="6" eb="7">
      <t>ミナミ</t>
    </rPh>
    <rPh sb="8" eb="10">
      <t>チョウメ</t>
    </rPh>
    <phoneticPr fontId="3"/>
  </si>
  <si>
    <t xml:space="preserve">    追分南2丁目　</t>
    <rPh sb="6" eb="7">
      <t>ミナミ</t>
    </rPh>
    <rPh sb="8" eb="10">
      <t>チョウメ</t>
    </rPh>
    <phoneticPr fontId="3"/>
  </si>
  <si>
    <t xml:space="preserve">    追分南3丁目　</t>
    <rPh sb="6" eb="7">
      <t>ミナミ</t>
    </rPh>
    <rPh sb="8" eb="10">
      <t>チョウメ</t>
    </rPh>
    <phoneticPr fontId="3"/>
  </si>
  <si>
    <t xml:space="preserve">    追分南4丁目　</t>
    <rPh sb="6" eb="7">
      <t>ミナミ</t>
    </rPh>
    <rPh sb="8" eb="10">
      <t>チョウメ</t>
    </rPh>
    <phoneticPr fontId="3"/>
  </si>
  <si>
    <t xml:space="preserve">    追分南5丁目　</t>
    <rPh sb="6" eb="7">
      <t>ミナミ</t>
    </rPh>
    <rPh sb="8" eb="10">
      <t>チョウメ</t>
    </rPh>
    <phoneticPr fontId="3"/>
  </si>
  <si>
    <t xml:space="preserve">    追分南6丁目　</t>
    <rPh sb="6" eb="7">
      <t>ミナミ</t>
    </rPh>
    <phoneticPr fontId="3"/>
  </si>
  <si>
    <t xml:space="preserve">    追分南7丁目　</t>
    <rPh sb="6" eb="7">
      <t>ミナミ</t>
    </rPh>
    <phoneticPr fontId="3"/>
  </si>
  <si>
    <t xml:space="preserve">    追分南8丁目　</t>
    <rPh sb="6" eb="7">
      <t>ミナミ</t>
    </rPh>
    <phoneticPr fontId="3"/>
  </si>
  <si>
    <t xml:space="preserve">    追分南9丁目　</t>
    <rPh sb="6" eb="7">
      <t>ミナミ</t>
    </rPh>
    <phoneticPr fontId="3"/>
  </si>
  <si>
    <t xml:space="preserve">    東草津1丁目　</t>
  </si>
  <si>
    <t xml:space="preserve">    東草津2丁目　</t>
  </si>
  <si>
    <t xml:space="preserve">    東草津3丁目　</t>
  </si>
  <si>
    <t xml:space="preserve">    東草津4丁目　</t>
  </si>
  <si>
    <t xml:space="preserve">    草津1丁目　</t>
  </si>
  <si>
    <t xml:space="preserve">    草津2丁目　</t>
  </si>
  <si>
    <t xml:space="preserve">    草津3丁目　</t>
  </si>
  <si>
    <t xml:space="preserve">    草津4丁目　</t>
  </si>
  <si>
    <t xml:space="preserve">    西草津1丁目　</t>
  </si>
  <si>
    <t xml:space="preserve">    西草津2丁目　</t>
  </si>
  <si>
    <t xml:space="preserve">    矢倉1丁目　</t>
  </si>
  <si>
    <t xml:space="preserve">    矢倉2丁目　</t>
  </si>
  <si>
    <t xml:space="preserve">    東矢倉1丁目　</t>
  </si>
  <si>
    <t xml:space="preserve">    東矢倉2丁目　</t>
  </si>
  <si>
    <t xml:space="preserve">    東矢倉3丁目　</t>
  </si>
  <si>
    <t xml:space="preserve">    東矢倉4丁目　</t>
  </si>
  <si>
    <t xml:space="preserve">    西矢倉2丁目　</t>
  </si>
  <si>
    <t xml:space="preserve">    西矢倉3丁目　</t>
  </si>
  <si>
    <t xml:space="preserve">    大路1丁目　</t>
  </si>
  <si>
    <t xml:space="preserve">    大路2丁目　</t>
  </si>
  <si>
    <t xml:space="preserve">    大路3丁目　</t>
  </si>
  <si>
    <t xml:space="preserve">    渋川1丁目　</t>
  </si>
  <si>
    <t xml:space="preserve">    渋川2丁目　</t>
  </si>
  <si>
    <t xml:space="preserve">    西渋川1丁目　</t>
  </si>
  <si>
    <t xml:space="preserve">    西渋川2丁目　</t>
  </si>
  <si>
    <t xml:space="preserve">    草津町　</t>
    <phoneticPr fontId="2"/>
  </si>
  <si>
    <t xml:space="preserve">    西大路町　</t>
    <phoneticPr fontId="2"/>
  </si>
  <si>
    <t xml:space="preserve">    若竹町　</t>
    <phoneticPr fontId="2"/>
  </si>
  <si>
    <t>　　野路1丁目　</t>
    <rPh sb="2" eb="4">
      <t>ノジ</t>
    </rPh>
    <phoneticPr fontId="3"/>
  </si>
  <si>
    <t>　　野路2丁目　</t>
    <rPh sb="2" eb="4">
      <t>ノジ</t>
    </rPh>
    <phoneticPr fontId="3"/>
  </si>
  <si>
    <t>　　野路3丁目　</t>
    <rPh sb="2" eb="4">
      <t>ノジ</t>
    </rPh>
    <phoneticPr fontId="3"/>
  </si>
  <si>
    <t>　　野路4丁目　</t>
    <rPh sb="2" eb="4">
      <t>ノジ</t>
    </rPh>
    <phoneticPr fontId="3"/>
  </si>
  <si>
    <t>　　野路5丁目　</t>
    <rPh sb="2" eb="4">
      <t>ノジ</t>
    </rPh>
    <phoneticPr fontId="3"/>
  </si>
  <si>
    <t>　　野路6丁目　</t>
    <rPh sb="2" eb="4">
      <t>ノジ</t>
    </rPh>
    <phoneticPr fontId="3"/>
  </si>
  <si>
    <t>　　野路7丁目　</t>
    <rPh sb="2" eb="4">
      <t>ノジ</t>
    </rPh>
    <phoneticPr fontId="3"/>
  </si>
  <si>
    <t>　　野路8丁目　</t>
    <rPh sb="2" eb="4">
      <t>ノジ</t>
    </rPh>
    <phoneticPr fontId="3"/>
  </si>
  <si>
    <t>　　野路9丁目　</t>
    <rPh sb="2" eb="4">
      <t>ノジ</t>
    </rPh>
    <phoneticPr fontId="3"/>
  </si>
  <si>
    <t xml:space="preserve">    桜ケ丘1丁目　</t>
  </si>
  <si>
    <t xml:space="preserve">    桜ケ丘2丁目　</t>
  </si>
  <si>
    <t xml:space="preserve">    桜ケ丘3丁目　</t>
  </si>
  <si>
    <t xml:space="preserve">    桜ケ丘4丁目　</t>
  </si>
  <si>
    <t xml:space="preserve">    桜ケ丘5丁目　</t>
  </si>
  <si>
    <t xml:space="preserve">    野路東1丁目　</t>
  </si>
  <si>
    <t xml:space="preserve">    野路東2丁目　</t>
  </si>
  <si>
    <t xml:space="preserve">    野路東3丁目　</t>
  </si>
  <si>
    <t xml:space="preserve">    野路東4丁目　</t>
  </si>
  <si>
    <t xml:space="preserve">    野路東5丁目　</t>
  </si>
  <si>
    <t xml:space="preserve">    野路東6丁目　</t>
  </si>
  <si>
    <t xml:space="preserve">    野路東7丁目　</t>
  </si>
  <si>
    <t>　　南笠東1丁目　</t>
    <rPh sb="2" eb="3">
      <t>ミナミ</t>
    </rPh>
    <rPh sb="3" eb="4">
      <t>ガサ</t>
    </rPh>
    <rPh sb="4" eb="5">
      <t>ヒガシ</t>
    </rPh>
    <phoneticPr fontId="3"/>
  </si>
  <si>
    <t>　　南笠東2丁目　</t>
    <rPh sb="2" eb="3">
      <t>ミナミ</t>
    </rPh>
    <rPh sb="3" eb="4">
      <t>ガサ</t>
    </rPh>
    <rPh sb="4" eb="5">
      <t>ヒガシ</t>
    </rPh>
    <phoneticPr fontId="3"/>
  </si>
  <si>
    <t>　　南笠東3丁目　</t>
    <rPh sb="2" eb="3">
      <t>ミナミ</t>
    </rPh>
    <rPh sb="3" eb="4">
      <t>ガサ</t>
    </rPh>
    <rPh sb="4" eb="5">
      <t>ヒガシ</t>
    </rPh>
    <phoneticPr fontId="3"/>
  </si>
  <si>
    <t>　　南笠東4丁目　</t>
    <rPh sb="2" eb="3">
      <t>ミナミ</t>
    </rPh>
    <rPh sb="3" eb="4">
      <t>ガサ</t>
    </rPh>
    <rPh sb="4" eb="5">
      <t>ヒガシ</t>
    </rPh>
    <phoneticPr fontId="3"/>
  </si>
  <si>
    <t xml:space="preserve">    笠山1丁目　</t>
    <rPh sb="4" eb="6">
      <t>カサヤマ</t>
    </rPh>
    <phoneticPr fontId="3"/>
  </si>
  <si>
    <t xml:space="preserve">    笠山2丁目　</t>
    <rPh sb="4" eb="6">
      <t>カサヤマ</t>
    </rPh>
    <phoneticPr fontId="3"/>
  </si>
  <si>
    <t xml:space="preserve">    笠山3丁目　</t>
    <rPh sb="4" eb="6">
      <t>カサヤマ</t>
    </rPh>
    <phoneticPr fontId="3"/>
  </si>
  <si>
    <t xml:space="preserve">    笠山4丁目　</t>
    <rPh sb="4" eb="6">
      <t>カサヤマ</t>
    </rPh>
    <phoneticPr fontId="3"/>
  </si>
  <si>
    <t xml:space="preserve">    笠山5丁目　</t>
    <rPh sb="4" eb="6">
      <t>カサヤマ</t>
    </rPh>
    <phoneticPr fontId="3"/>
  </si>
  <si>
    <t xml:space="preserve">    笠山6丁目　</t>
    <rPh sb="4" eb="6">
      <t>カサヤマ</t>
    </rPh>
    <phoneticPr fontId="3"/>
  </si>
  <si>
    <t xml:space="preserve">    笠山7丁目　</t>
    <rPh sb="4" eb="6">
      <t>カサヤマ</t>
    </rPh>
    <phoneticPr fontId="3"/>
  </si>
  <si>
    <t xml:space="preserve">    笠山8丁目　</t>
    <rPh sb="4" eb="6">
      <t>カサヤマ</t>
    </rPh>
    <phoneticPr fontId="3"/>
  </si>
  <si>
    <t>　　南草津1丁目　</t>
    <rPh sb="2" eb="3">
      <t>ミナミ</t>
    </rPh>
    <rPh sb="3" eb="5">
      <t>クサツ</t>
    </rPh>
    <phoneticPr fontId="3"/>
  </si>
  <si>
    <t>　　南草津2丁目　</t>
    <rPh sb="2" eb="3">
      <t>ミナミ</t>
    </rPh>
    <rPh sb="3" eb="5">
      <t>クサツ</t>
    </rPh>
    <phoneticPr fontId="3"/>
  </si>
  <si>
    <t>　　南草津3丁目　</t>
    <rPh sb="2" eb="3">
      <t>ミナミ</t>
    </rPh>
    <rPh sb="3" eb="5">
      <t>クサツ</t>
    </rPh>
    <phoneticPr fontId="3"/>
  </si>
  <si>
    <t>　　南草津4丁目　</t>
    <rPh sb="2" eb="3">
      <t>ミナミ</t>
    </rPh>
    <rPh sb="3" eb="5">
      <t>クサツ</t>
    </rPh>
    <phoneticPr fontId="3"/>
  </si>
  <si>
    <t>　　南草津5丁目　</t>
    <rPh sb="2" eb="3">
      <t>ミナミ</t>
    </rPh>
    <rPh sb="3" eb="5">
      <t>クサツ</t>
    </rPh>
    <phoneticPr fontId="3"/>
  </si>
  <si>
    <t>　　野路町　</t>
    <rPh sb="2" eb="4">
      <t>ノジ</t>
    </rPh>
    <phoneticPr fontId="3"/>
  </si>
  <si>
    <t xml:space="preserve">    南笠町　</t>
  </si>
  <si>
    <t xml:space="preserve">    新浜町　</t>
  </si>
  <si>
    <t xml:space="preserve">    矢橋町　</t>
  </si>
  <si>
    <t xml:space="preserve">    橋岡町　</t>
  </si>
  <si>
    <t xml:space="preserve">    北山田町　</t>
  </si>
  <si>
    <t xml:space="preserve">    山田町　</t>
  </si>
  <si>
    <t xml:space="preserve">    南山田町　</t>
  </si>
  <si>
    <t xml:space="preserve">    木川町　</t>
  </si>
  <si>
    <t xml:space="preserve">    御倉町　</t>
  </si>
  <si>
    <t xml:space="preserve">    上笠町　</t>
    <phoneticPr fontId="3"/>
  </si>
  <si>
    <t xml:space="preserve">    平井町　</t>
  </si>
  <si>
    <t xml:space="preserve">    川原町　</t>
  </si>
  <si>
    <t xml:space="preserve">    駒井沢町　</t>
  </si>
  <si>
    <t xml:space="preserve">    新堂町　</t>
  </si>
  <si>
    <t xml:space="preserve">    集町　</t>
  </si>
  <si>
    <t xml:space="preserve">    下笠町　</t>
  </si>
  <si>
    <t xml:space="preserve">    片岡町　</t>
  </si>
  <si>
    <t xml:space="preserve">    下寺町　</t>
  </si>
  <si>
    <t xml:space="preserve">    下物町　</t>
  </si>
  <si>
    <t xml:space="preserve">    芦浦町　</t>
  </si>
  <si>
    <t xml:space="preserve">    長束町　</t>
  </si>
  <si>
    <t xml:space="preserve">    上寺町　</t>
  </si>
  <si>
    <t xml:space="preserve">    穴村町　</t>
  </si>
  <si>
    <t xml:space="preserve">    北大萱町　</t>
  </si>
  <si>
    <t xml:space="preserve">    志那町　</t>
  </si>
  <si>
    <t xml:space="preserve">    志那中町　</t>
  </si>
  <si>
    <t xml:space="preserve">    上笠1丁目　</t>
  </si>
  <si>
    <t xml:space="preserve">    上笠2丁目　</t>
  </si>
  <si>
    <t xml:space="preserve">    上笠3丁目　</t>
  </si>
  <si>
    <t xml:space="preserve">    上笠4丁目　</t>
  </si>
  <si>
    <t xml:space="preserve">    上笠5丁目　</t>
  </si>
  <si>
    <t xml:space="preserve">    野村1丁目　</t>
  </si>
  <si>
    <t xml:space="preserve">    野村2丁目　</t>
  </si>
  <si>
    <t xml:space="preserve">    野村3丁目　</t>
  </si>
  <si>
    <t xml:space="preserve">    野村4丁目　</t>
  </si>
  <si>
    <t xml:space="preserve">    野村5丁目　</t>
  </si>
  <si>
    <t xml:space="preserve">    野村6丁目　</t>
  </si>
  <si>
    <t xml:space="preserve">    野村7丁目　</t>
  </si>
  <si>
    <t xml:space="preserve">    野村8丁目　</t>
  </si>
  <si>
    <t xml:space="preserve">    平井1丁目　</t>
  </si>
  <si>
    <t xml:space="preserve">    平井2丁目　</t>
  </si>
  <si>
    <t xml:space="preserve">    平井3丁目　</t>
  </si>
  <si>
    <t xml:space="preserve">    平井4丁目　</t>
  </si>
  <si>
    <t xml:space="preserve">    平井5丁目　</t>
  </si>
  <si>
    <t xml:space="preserve">    平井6丁目　</t>
  </si>
  <si>
    <t xml:space="preserve">    川原1丁目　</t>
  </si>
  <si>
    <t xml:space="preserve">    川原2丁目　</t>
  </si>
  <si>
    <t xml:space="preserve">    川原3丁目　</t>
  </si>
  <si>
    <t xml:space="preserve">    川原4丁目　</t>
  </si>
  <si>
    <t>大津市　</t>
  </si>
  <si>
    <t>彦根市　</t>
  </si>
  <si>
    <t>長浜市　</t>
  </si>
  <si>
    <t>近江八幡市　</t>
  </si>
  <si>
    <t>守山市　</t>
  </si>
  <si>
    <t>志賀町　</t>
  </si>
  <si>
    <t>栗東町　</t>
  </si>
  <si>
    <t>中主町　</t>
  </si>
  <si>
    <t>野洲町　</t>
  </si>
  <si>
    <t>石部町　</t>
  </si>
  <si>
    <t>甲西町　</t>
  </si>
  <si>
    <t>水口町　</t>
  </si>
  <si>
    <t>甲賀町　</t>
  </si>
  <si>
    <t>甲南町　</t>
  </si>
  <si>
    <t>信楽町　</t>
  </si>
  <si>
    <t>安土町　</t>
  </si>
  <si>
    <t>日野町　</t>
  </si>
  <si>
    <t>竜王町　</t>
  </si>
  <si>
    <t>能登川町　</t>
  </si>
  <si>
    <t>愛知川町　</t>
  </si>
  <si>
    <t>今津町　</t>
  </si>
  <si>
    <t>その他の町村　</t>
    <phoneticPr fontId="2"/>
  </si>
  <si>
    <t>八日市市　</t>
    <phoneticPr fontId="2"/>
  </si>
  <si>
    <t>京都府　</t>
    <phoneticPr fontId="2"/>
  </si>
  <si>
    <t>大阪府　</t>
    <phoneticPr fontId="2"/>
  </si>
  <si>
    <t>兵庫県　</t>
    <phoneticPr fontId="2"/>
  </si>
  <si>
    <t>その他の県　</t>
    <phoneticPr fontId="2"/>
  </si>
  <si>
    <t>　県内</t>
    <phoneticPr fontId="2"/>
  </si>
  <si>
    <t>　他府県　</t>
    <phoneticPr fontId="2"/>
  </si>
  <si>
    <t>　その他の県　</t>
    <phoneticPr fontId="2"/>
  </si>
  <si>
    <t>志賀町　</t>
    <rPh sb="0" eb="1">
      <t>シ</t>
    </rPh>
    <rPh sb="1" eb="2">
      <t>ガ</t>
    </rPh>
    <phoneticPr fontId="4"/>
  </si>
  <si>
    <t>安土町　</t>
    <rPh sb="0" eb="2">
      <t>アヅチ</t>
    </rPh>
    <phoneticPr fontId="4"/>
  </si>
  <si>
    <t>蒲生町　</t>
  </si>
  <si>
    <t>蒲生町　</t>
    <rPh sb="0" eb="2">
      <t>ガモウ</t>
    </rPh>
    <phoneticPr fontId="4"/>
  </si>
  <si>
    <t>日野町　</t>
    <rPh sb="0" eb="2">
      <t>ヒノ</t>
    </rPh>
    <phoneticPr fontId="4"/>
  </si>
  <si>
    <t>竜王町　</t>
    <rPh sb="0" eb="2">
      <t>リュウオウ</t>
    </rPh>
    <phoneticPr fontId="4"/>
  </si>
  <si>
    <t>能登川町　</t>
    <rPh sb="0" eb="3">
      <t>ノトガワ</t>
    </rPh>
    <phoneticPr fontId="4"/>
  </si>
  <si>
    <t>秦荘町　</t>
    <rPh sb="0" eb="2">
      <t>ハタショウ</t>
    </rPh>
    <phoneticPr fontId="4"/>
  </si>
  <si>
    <t>愛知川町　</t>
    <rPh sb="0" eb="3">
      <t>エチガワ</t>
    </rPh>
    <phoneticPr fontId="4"/>
  </si>
  <si>
    <t>豊郷町　</t>
    <rPh sb="0" eb="2">
      <t>トヨサト</t>
    </rPh>
    <phoneticPr fontId="4"/>
  </si>
  <si>
    <t>多賀町　</t>
    <phoneticPr fontId="4"/>
  </si>
  <si>
    <t>高月町　</t>
    <rPh sb="0" eb="2">
      <t>タカツキ</t>
    </rPh>
    <phoneticPr fontId="4"/>
  </si>
  <si>
    <t>安土町　</t>
    <phoneticPr fontId="4"/>
  </si>
  <si>
    <t>蒲生町　</t>
    <phoneticPr fontId="4"/>
  </si>
  <si>
    <t>竜王町　</t>
    <phoneticPr fontId="4"/>
  </si>
  <si>
    <t>能登川町　</t>
    <phoneticPr fontId="4"/>
  </si>
  <si>
    <t>愛知川町　</t>
    <phoneticPr fontId="4"/>
  </si>
  <si>
    <t>甲良町　</t>
    <phoneticPr fontId="4"/>
  </si>
  <si>
    <t>浅井町　</t>
    <phoneticPr fontId="4"/>
  </si>
  <si>
    <t>湖北町　</t>
    <phoneticPr fontId="4"/>
  </si>
  <si>
    <t>びわ町　</t>
    <phoneticPr fontId="4"/>
  </si>
  <si>
    <t>高月町　</t>
    <phoneticPr fontId="4"/>
  </si>
  <si>
    <t>木之本町　</t>
    <rPh sb="0" eb="3">
      <t>キノモト</t>
    </rPh>
    <phoneticPr fontId="4"/>
  </si>
  <si>
    <t>守山市　</t>
    <phoneticPr fontId="4"/>
  </si>
  <si>
    <t>栗東市　</t>
    <rPh sb="0" eb="2">
      <t>リットウ</t>
    </rPh>
    <phoneticPr fontId="4"/>
  </si>
  <si>
    <t>甲賀市　</t>
    <rPh sb="0" eb="2">
      <t>コウカ</t>
    </rPh>
    <phoneticPr fontId="4"/>
  </si>
  <si>
    <t>野洲市　</t>
    <rPh sb="0" eb="2">
      <t>ヤス</t>
    </rPh>
    <phoneticPr fontId="4"/>
  </si>
  <si>
    <t>湖南市　</t>
    <rPh sb="0" eb="2">
      <t>コナン</t>
    </rPh>
    <phoneticPr fontId="4"/>
  </si>
  <si>
    <t>高島市　</t>
    <rPh sb="0" eb="2">
      <t>タカシマ</t>
    </rPh>
    <phoneticPr fontId="4"/>
  </si>
  <si>
    <t>東近江市　</t>
    <rPh sb="0" eb="1">
      <t>ヒガシ</t>
    </rPh>
    <rPh sb="1" eb="3">
      <t>オウミ</t>
    </rPh>
    <phoneticPr fontId="4"/>
  </si>
  <si>
    <t>米原市　</t>
    <rPh sb="0" eb="2">
      <t>マイハラ</t>
    </rPh>
    <phoneticPr fontId="4"/>
  </si>
  <si>
    <t>守山市　</t>
    <phoneticPr fontId="4"/>
  </si>
  <si>
    <t>愛荘町　</t>
    <rPh sb="0" eb="2">
      <t>アイショウ</t>
    </rPh>
    <phoneticPr fontId="3"/>
  </si>
  <si>
    <t>甲良町　</t>
    <rPh sb="0" eb="2">
      <t>コウラ</t>
    </rPh>
    <phoneticPr fontId="4"/>
  </si>
  <si>
    <t>その他の町村　</t>
    <rPh sb="2" eb="3">
      <t>タ</t>
    </rPh>
    <rPh sb="5" eb="6">
      <t>ソン</t>
    </rPh>
    <phoneticPr fontId="4"/>
  </si>
  <si>
    <t>土山町　</t>
  </si>
  <si>
    <t>五個荘町　</t>
    <rPh sb="1" eb="2">
      <t>コ</t>
    </rPh>
    <phoneticPr fontId="4"/>
  </si>
  <si>
    <t>八日市市　</t>
    <phoneticPr fontId="2"/>
  </si>
  <si>
    <t xml:space="preserve">    総    数</t>
    <phoneticPr fontId="3"/>
  </si>
  <si>
    <t xml:space="preserve">    小　　計</t>
    <rPh sb="4" eb="5">
      <t>ショウ</t>
    </rPh>
    <rPh sb="7" eb="8">
      <t>ケイ</t>
    </rPh>
    <phoneticPr fontId="3"/>
  </si>
  <si>
    <t>区 分</t>
  </si>
  <si>
    <t xml:space="preserve">  中国　</t>
  </si>
  <si>
    <t xml:space="preserve"> </t>
  </si>
  <si>
    <t xml:space="preserve">  エチオピア　</t>
  </si>
  <si>
    <t xml:space="preserve">  英国（U.K.）　</t>
    <rPh sb="2" eb="4">
      <t>エイコク</t>
    </rPh>
    <phoneticPr fontId="3"/>
  </si>
  <si>
    <t xml:space="preserve">  オーストラリア　</t>
    <phoneticPr fontId="2"/>
  </si>
  <si>
    <t xml:space="preserve">  ボリビア　</t>
    <phoneticPr fontId="3"/>
  </si>
  <si>
    <t xml:space="preserve">  ブラジル　</t>
    <phoneticPr fontId="2"/>
  </si>
  <si>
    <t xml:space="preserve">  バングラデシュ　</t>
    <phoneticPr fontId="3"/>
  </si>
  <si>
    <t xml:space="preserve">  カナダ　</t>
    <phoneticPr fontId="2"/>
  </si>
  <si>
    <t xml:space="preserve">  スリランカ　</t>
    <phoneticPr fontId="3"/>
  </si>
  <si>
    <t xml:space="preserve">  ドイツ　</t>
    <phoneticPr fontId="2"/>
  </si>
  <si>
    <t xml:space="preserve">  インド　</t>
    <phoneticPr fontId="2"/>
  </si>
  <si>
    <t xml:space="preserve">  インドネシア　</t>
    <phoneticPr fontId="2"/>
  </si>
  <si>
    <t xml:space="preserve">  韓国・朝鮮　</t>
    <phoneticPr fontId="2"/>
  </si>
  <si>
    <t xml:space="preserve">  マレーシア　</t>
    <phoneticPr fontId="2"/>
  </si>
  <si>
    <t xml:space="preserve">  ペルー　</t>
    <phoneticPr fontId="2"/>
  </si>
  <si>
    <t xml:space="preserve">  フィリピン　</t>
    <phoneticPr fontId="2"/>
  </si>
  <si>
    <t xml:space="preserve">  タイ　</t>
    <phoneticPr fontId="2"/>
  </si>
  <si>
    <t xml:space="preserve">  米国（U.S.A.）　</t>
    <phoneticPr fontId="2"/>
  </si>
  <si>
    <t xml:space="preserve">  べトナム　</t>
    <phoneticPr fontId="2"/>
  </si>
  <si>
    <t xml:space="preserve">  モンゴル　</t>
    <phoneticPr fontId="2"/>
  </si>
  <si>
    <t xml:space="preserve">  ネパール　</t>
    <phoneticPr fontId="2"/>
  </si>
  <si>
    <t xml:space="preserve">  その他　</t>
    <rPh sb="4" eb="5">
      <t>タ</t>
    </rPh>
    <phoneticPr fontId="3"/>
  </si>
  <si>
    <t xml:space="preserve">  総　　数</t>
    <phoneticPr fontId="2"/>
  </si>
  <si>
    <t>（注）1.データは、15歳以上の就業者数および通学者数</t>
    <phoneticPr fontId="4"/>
  </si>
  <si>
    <t>　　　3．各年10月1日現在</t>
    <rPh sb="5" eb="6">
      <t>カク</t>
    </rPh>
    <phoneticPr fontId="3"/>
  </si>
  <si>
    <t>（注）1.データは、15歳以上の就業者数</t>
    <phoneticPr fontId="2"/>
  </si>
  <si>
    <t>（単位：人）</t>
    <rPh sb="1" eb="3">
      <t>タンイ</t>
    </rPh>
    <phoneticPr fontId="3"/>
  </si>
  <si>
    <t xml:space="preserve">（単位：人）   </t>
    <phoneticPr fontId="3"/>
  </si>
  <si>
    <t>不 詳</t>
    <phoneticPr fontId="2"/>
  </si>
  <si>
    <t xml:space="preserve">       2．電気等・熱供給業とは、「電気・ガス・水道・熱供給業」のこと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</si>
</sst>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 &quot;¥&quot;* #,##0_ ;_ &quot;¥&quot;* \-#,##0_ ;_ &quot;¥&quot;* &quot;-&quot;_ ;_ @_ "/>
    <numFmt numFmtId="176" formatCode="#,##0_ "/>
    <numFmt numFmtId="177" formatCode="#,##0_ ;[Red]\-#,##0\ "/>
    <numFmt numFmtId="178" formatCode="#,##0_);[Red]\(#,##0\)"/>
    <numFmt numFmtId="179" formatCode="0_ "/>
    <numFmt numFmtId="180" formatCode="0.0_ "/>
    <numFmt numFmtId="181" formatCode="#,##0;&quot;△ &quot;#,##0"/>
    <numFmt numFmtId="182" formatCode="0_ ;[Red]\-0\ "/>
    <numFmt numFmtId="183" formatCode="#,##0.0_ "/>
    <numFmt numFmtId="184" formatCode="#,##0;&quot;▲ &quot;#,##0"/>
  </numFmts>
  <fonts count="1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2"/>
      <charset val="128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4" fillId="0" borderId="0"/>
  </cellStyleXfs>
  <cellXfs count="306">
    <xf numFmtId="0" fontId="0" fillId="0" borderId="0" xfId="0">
      <alignment vertical="center"/>
    </xf>
    <xf numFmtId="0" fontId="0" fillId="0" borderId="0" xfId="0" applyFill="1" applyAlignment="1"/>
    <xf numFmtId="0" fontId="0" fillId="0" borderId="1" xfId="0" applyFill="1" applyBorder="1" applyAlignment="1"/>
    <xf numFmtId="0" fontId="0" fillId="0" borderId="0" xfId="0" applyFill="1" applyBorder="1" applyAlignment="1">
      <alignment horizontal="right"/>
    </xf>
    <xf numFmtId="0" fontId="0" fillId="0" borderId="3" xfId="0" applyFill="1" applyBorder="1" applyAlignment="1">
      <alignment horizontal="distributed"/>
    </xf>
    <xf numFmtId="0" fontId="0" fillId="0" borderId="4" xfId="0" applyFill="1" applyBorder="1" applyAlignment="1">
      <alignment horizontal="distributed"/>
    </xf>
    <xf numFmtId="0" fontId="0" fillId="0" borderId="0" xfId="0" applyFill="1" applyBorder="1" applyAlignment="1">
      <alignment vertical="center"/>
    </xf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horizontal="distributed"/>
    </xf>
    <xf numFmtId="0" fontId="0" fillId="0" borderId="2" xfId="0" applyFill="1" applyBorder="1" applyAlignment="1"/>
    <xf numFmtId="0" fontId="0" fillId="0" borderId="7" xfId="0" applyFill="1" applyBorder="1" applyAlignment="1"/>
    <xf numFmtId="0" fontId="0" fillId="0" borderId="8" xfId="0" applyFill="1" applyBorder="1" applyAlignment="1"/>
    <xf numFmtId="0" fontId="0" fillId="0" borderId="9" xfId="0" applyFill="1" applyBorder="1" applyAlignment="1"/>
    <xf numFmtId="49" fontId="0" fillId="0" borderId="10" xfId="0" applyNumberFormat="1" applyFill="1" applyBorder="1" applyAlignment="1">
      <alignment horizontal="center"/>
    </xf>
    <xf numFmtId="176" fontId="0" fillId="0" borderId="11" xfId="0" applyNumberFormat="1" applyFill="1" applyBorder="1" applyAlignment="1"/>
    <xf numFmtId="176" fontId="0" fillId="0" borderId="0" xfId="0" applyNumberFormat="1" applyFill="1" applyBorder="1" applyAlignment="1"/>
    <xf numFmtId="49" fontId="0" fillId="0" borderId="12" xfId="0" applyNumberFormat="1" applyFill="1" applyBorder="1" applyAlignment="1">
      <alignment horizontal="center"/>
    </xf>
    <xf numFmtId="177" fontId="0" fillId="0" borderId="11" xfId="0" applyNumberFormat="1" applyFont="1" applyFill="1" applyBorder="1" applyAlignment="1"/>
    <xf numFmtId="177" fontId="0" fillId="0" borderId="0" xfId="0" applyNumberFormat="1" applyFont="1" applyFill="1" applyBorder="1" applyAlignment="1"/>
    <xf numFmtId="177" fontId="0" fillId="0" borderId="12" xfId="0" applyNumberFormat="1" applyFont="1" applyFill="1" applyBorder="1" applyAlignment="1"/>
    <xf numFmtId="49" fontId="0" fillId="0" borderId="0" xfId="0" applyNumberFormat="1" applyFill="1" applyAlignment="1"/>
    <xf numFmtId="176" fontId="0" fillId="0" borderId="11" xfId="0" applyNumberFormat="1" applyFont="1" applyFill="1" applyBorder="1" applyAlignment="1"/>
    <xf numFmtId="176" fontId="0" fillId="0" borderId="0" xfId="0" applyNumberFormat="1" applyFont="1" applyFill="1" applyBorder="1" applyAlignment="1"/>
    <xf numFmtId="176" fontId="0" fillId="0" borderId="12" xfId="0" applyNumberFormat="1" applyFont="1" applyFill="1" applyBorder="1" applyAlignment="1"/>
    <xf numFmtId="0" fontId="0" fillId="0" borderId="10" xfId="0" applyFill="1" applyBorder="1" applyAlignment="1">
      <alignment horizontal="center"/>
    </xf>
    <xf numFmtId="177" fontId="0" fillId="0" borderId="11" xfId="1" applyNumberFormat="1" applyFont="1" applyFill="1" applyBorder="1" applyAlignment="1"/>
    <xf numFmtId="177" fontId="0" fillId="0" borderId="0" xfId="1" applyNumberFormat="1" applyFont="1" applyFill="1" applyBorder="1" applyAlignment="1"/>
    <xf numFmtId="177" fontId="0" fillId="0" borderId="12" xfId="1" applyNumberFormat="1" applyFont="1" applyFill="1" applyBorder="1" applyAlignment="1"/>
    <xf numFmtId="0" fontId="4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3" fontId="0" fillId="0" borderId="6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13" xfId="0" applyNumberFormat="1" applyFill="1" applyBorder="1" applyAlignment="1">
      <alignment horizontal="center"/>
    </xf>
    <xf numFmtId="0" fontId="0" fillId="0" borderId="0" xfId="0" applyFill="1" applyBorder="1" applyAlignment="1"/>
    <xf numFmtId="0" fontId="0" fillId="0" borderId="1" xfId="0" applyFill="1" applyBorder="1" applyAlignment="1">
      <alignment horizontal="right"/>
    </xf>
    <xf numFmtId="0" fontId="0" fillId="0" borderId="14" xfId="0" applyFill="1" applyBorder="1" applyAlignment="1">
      <alignment horizontal="distributed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right" vertical="center"/>
    </xf>
    <xf numFmtId="49" fontId="0" fillId="0" borderId="12" xfId="0" applyNumberFormat="1" applyFill="1" applyBorder="1" applyAlignment="1">
      <alignment horizontal="right"/>
    </xf>
    <xf numFmtId="176" fontId="0" fillId="0" borderId="0" xfId="0" applyNumberFormat="1" applyFill="1" applyAlignment="1"/>
    <xf numFmtId="49" fontId="4" fillId="0" borderId="10" xfId="0" applyNumberFormat="1" applyFont="1" applyFill="1" applyBorder="1" applyAlignment="1">
      <alignment horizontal="center"/>
    </xf>
    <xf numFmtId="176" fontId="4" fillId="0" borderId="11" xfId="0" applyNumberFormat="1" applyFont="1" applyFill="1" applyBorder="1" applyAlignment="1"/>
    <xf numFmtId="176" fontId="4" fillId="0" borderId="0" xfId="0" applyNumberFormat="1" applyFont="1" applyFill="1" applyBorder="1" applyAlignment="1"/>
    <xf numFmtId="49" fontId="4" fillId="0" borderId="12" xfId="0" applyNumberFormat="1" applyFont="1" applyFill="1" applyBorder="1" applyAlignment="1">
      <alignment horizontal="right"/>
    </xf>
    <xf numFmtId="177" fontId="0" fillId="0" borderId="11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49" fontId="0" fillId="0" borderId="12" xfId="0" applyNumberFormat="1" applyFont="1" applyFill="1" applyBorder="1" applyAlignment="1">
      <alignment horizontal="right"/>
    </xf>
    <xf numFmtId="0" fontId="0" fillId="0" borderId="6" xfId="0" applyFill="1" applyBorder="1" applyAlignment="1"/>
    <xf numFmtId="0" fontId="0" fillId="0" borderId="13" xfId="0" applyFill="1" applyBorder="1" applyAlignment="1"/>
    <xf numFmtId="0" fontId="4" fillId="0" borderId="0" xfId="0" applyFont="1" applyFill="1" applyAlignment="1"/>
    <xf numFmtId="0" fontId="0" fillId="0" borderId="0" xfId="0" applyFont="1" applyFill="1" applyAlignment="1"/>
    <xf numFmtId="0" fontId="4" fillId="0" borderId="1" xfId="0" applyFont="1" applyFill="1" applyBorder="1" applyAlignment="1"/>
    <xf numFmtId="0" fontId="0" fillId="0" borderId="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78" fontId="0" fillId="0" borderId="0" xfId="0" applyNumberFormat="1" applyFont="1" applyFill="1" applyBorder="1" applyAlignment="1"/>
    <xf numFmtId="38" fontId="4" fillId="0" borderId="0" xfId="1" applyFont="1" applyFill="1" applyBorder="1" applyAlignment="1"/>
    <xf numFmtId="0" fontId="4" fillId="0" borderId="0" xfId="0" applyFont="1" applyFill="1" applyBorder="1" applyAlignment="1"/>
    <xf numFmtId="0" fontId="4" fillId="0" borderId="5" xfId="0" applyFont="1" applyFill="1" applyBorder="1" applyAlignment="1">
      <alignment horizontal="center"/>
    </xf>
    <xf numFmtId="38" fontId="0" fillId="0" borderId="0" xfId="1" applyFont="1" applyFill="1" applyAlignment="1"/>
    <xf numFmtId="38" fontId="0" fillId="0" borderId="1" xfId="1" applyFont="1" applyFill="1" applyBorder="1" applyAlignment="1">
      <alignment horizontal="right"/>
    </xf>
    <xf numFmtId="0" fontId="0" fillId="0" borderId="0" xfId="0" applyFill="1" applyAlignment="1">
      <alignment vertical="center"/>
    </xf>
    <xf numFmtId="0" fontId="0" fillId="0" borderId="15" xfId="0" applyFill="1" applyBorder="1" applyAlignment="1">
      <alignment horizontal="center" vertical="center"/>
    </xf>
    <xf numFmtId="38" fontId="0" fillId="0" borderId="3" xfId="1" applyFont="1" applyFill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0" fontId="0" fillId="0" borderId="10" xfId="0" applyFill="1" applyBorder="1" applyAlignment="1"/>
    <xf numFmtId="0" fontId="0" fillId="0" borderId="12" xfId="0" applyFill="1" applyBorder="1" applyAlignment="1"/>
    <xf numFmtId="178" fontId="4" fillId="0" borderId="0" xfId="1" applyNumberFormat="1" applyFont="1" applyFill="1" applyBorder="1" applyAlignment="1"/>
    <xf numFmtId="177" fontId="0" fillId="0" borderId="0" xfId="0" applyNumberFormat="1" applyFill="1" applyBorder="1" applyAlignment="1"/>
    <xf numFmtId="177" fontId="5" fillId="0" borderId="0" xfId="0" applyNumberFormat="1" applyFont="1" applyFill="1" applyBorder="1" applyAlignment="1"/>
    <xf numFmtId="177" fontId="0" fillId="0" borderId="0" xfId="0" applyNumberForma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8" fontId="5" fillId="0" borderId="0" xfId="0" applyNumberFormat="1" applyFont="1" applyFill="1" applyBorder="1" applyAlignment="1"/>
    <xf numFmtId="178" fontId="4" fillId="0" borderId="4" xfId="1" applyNumberFormat="1" applyFont="1" applyFill="1" applyBorder="1" applyAlignment="1"/>
    <xf numFmtId="178" fontId="4" fillId="0" borderId="14" xfId="1" applyNumberFormat="1" applyFont="1" applyFill="1" applyBorder="1" applyAlignment="1"/>
    <xf numFmtId="178" fontId="0" fillId="0" borderId="0" xfId="0" applyNumberFormat="1" applyFont="1" applyFill="1" applyAlignment="1"/>
    <xf numFmtId="0" fontId="0" fillId="0" borderId="0" xfId="0" applyFill="1" applyBorder="1" applyAlignment="1">
      <alignment horizontal="center"/>
    </xf>
    <xf numFmtId="178" fontId="5" fillId="0" borderId="0" xfId="0" applyNumberFormat="1" applyFont="1" applyFill="1" applyAlignment="1"/>
    <xf numFmtId="177" fontId="0" fillId="0" borderId="0" xfId="0" applyNumberFormat="1" applyFont="1" applyFill="1" applyAlignment="1"/>
    <xf numFmtId="178" fontId="0" fillId="0" borderId="0" xfId="0" applyNumberFormat="1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178" fontId="4" fillId="0" borderId="8" xfId="1" applyNumberFormat="1" applyFont="1" applyFill="1" applyBorder="1" applyAlignment="1"/>
    <xf numFmtId="178" fontId="5" fillId="0" borderId="1" xfId="1" applyNumberFormat="1" applyFont="1" applyFill="1" applyBorder="1" applyAlignment="1">
      <alignment horizontal="right"/>
    </xf>
    <xf numFmtId="178" fontId="5" fillId="0" borderId="3" xfId="1" applyNumberFormat="1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8" fontId="0" fillId="0" borderId="0" xfId="1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0" xfId="0" applyFont="1" applyFill="1" applyBorder="1" applyAlignment="1"/>
    <xf numFmtId="179" fontId="4" fillId="0" borderId="0" xfId="0" applyNumberFormat="1" applyFont="1" applyFill="1" applyBorder="1" applyAlignment="1"/>
    <xf numFmtId="179" fontId="4" fillId="0" borderId="12" xfId="0" applyNumberFormat="1" applyFont="1" applyFill="1" applyBorder="1" applyAlignment="1"/>
    <xf numFmtId="179" fontId="0" fillId="0" borderId="0" xfId="0" applyNumberFormat="1" applyFont="1" applyFill="1" applyBorder="1" applyAlignment="1"/>
    <xf numFmtId="179" fontId="0" fillId="0" borderId="12" xfId="0" applyNumberFormat="1" applyFont="1" applyFill="1" applyBorder="1" applyAlignment="1"/>
    <xf numFmtId="179" fontId="5" fillId="0" borderId="0" xfId="0" applyNumberFormat="1" applyFont="1" applyFill="1" applyBorder="1" applyAlignment="1"/>
    <xf numFmtId="176" fontId="5" fillId="0" borderId="0" xfId="0" applyNumberFormat="1" applyFont="1" applyFill="1" applyBorder="1" applyAlignment="1"/>
    <xf numFmtId="179" fontId="5" fillId="0" borderId="12" xfId="0" applyNumberFormat="1" applyFont="1" applyFill="1" applyBorder="1" applyAlignment="1"/>
    <xf numFmtId="177" fontId="4" fillId="0" borderId="0" xfId="1" applyNumberFormat="1" applyFont="1" applyFill="1" applyBorder="1" applyAlignment="1"/>
    <xf numFmtId="177" fontId="4" fillId="0" borderId="12" xfId="1" applyNumberFormat="1" applyFont="1" applyFill="1" applyBorder="1" applyAlignment="1"/>
    <xf numFmtId="179" fontId="4" fillId="0" borderId="1" xfId="0" applyNumberFormat="1" applyFont="1" applyFill="1" applyBorder="1" applyAlignment="1"/>
    <xf numFmtId="176" fontId="4" fillId="0" borderId="1" xfId="0" applyNumberFormat="1" applyFont="1" applyFill="1" applyBorder="1" applyAlignment="1"/>
    <xf numFmtId="180" fontId="4" fillId="0" borderId="13" xfId="0" applyNumberFormat="1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1" xfId="0" applyFont="1" applyFill="1" applyBorder="1" applyAlignment="1"/>
    <xf numFmtId="179" fontId="4" fillId="0" borderId="9" xfId="0" applyNumberFormat="1" applyFont="1" applyFill="1" applyBorder="1" applyAlignment="1"/>
    <xf numFmtId="178" fontId="4" fillId="0" borderId="0" xfId="0" applyNumberFormat="1" applyFont="1" applyFill="1" applyAlignment="1"/>
    <xf numFmtId="176" fontId="4" fillId="0" borderId="0" xfId="0" applyNumberFormat="1" applyFont="1" applyFill="1" applyAlignment="1"/>
    <xf numFmtId="176" fontId="4" fillId="0" borderId="12" xfId="0" applyNumberFormat="1" applyFont="1" applyFill="1" applyBorder="1" applyAlignment="1"/>
    <xf numFmtId="180" fontId="4" fillId="0" borderId="0" xfId="0" applyNumberFormat="1" applyFont="1" applyFill="1" applyBorder="1" applyAlignment="1"/>
    <xf numFmtId="176" fontId="4" fillId="0" borderId="0" xfId="0" applyNumberFormat="1" applyFont="1" applyFill="1" applyBorder="1" applyAlignment="1">
      <alignment horizontal="right"/>
    </xf>
    <xf numFmtId="181" fontId="0" fillId="0" borderId="12" xfId="0" applyNumberFormat="1" applyFont="1" applyFill="1" applyBorder="1" applyAlignment="1"/>
    <xf numFmtId="181" fontId="5" fillId="0" borderId="12" xfId="0" applyNumberFormat="1" applyFont="1" applyFill="1" applyBorder="1" applyAlignment="1"/>
    <xf numFmtId="180" fontId="0" fillId="0" borderId="0" xfId="0" applyNumberFormat="1" applyFont="1" applyFill="1" applyBorder="1" applyAlignment="1"/>
    <xf numFmtId="176" fontId="0" fillId="0" borderId="0" xfId="0" applyNumberFormat="1" applyFont="1" applyFill="1" applyBorder="1" applyAlignment="1">
      <alignment horizontal="right"/>
    </xf>
    <xf numFmtId="179" fontId="4" fillId="0" borderId="13" xfId="0" applyNumberFormat="1" applyFont="1" applyFill="1" applyBorder="1" applyAlignment="1"/>
    <xf numFmtId="178" fontId="4" fillId="0" borderId="1" xfId="0" applyNumberFormat="1" applyFont="1" applyFill="1" applyBorder="1" applyAlignment="1"/>
    <xf numFmtId="180" fontId="4" fillId="0" borderId="1" xfId="0" applyNumberFormat="1" applyFont="1" applyFill="1" applyBorder="1" applyAlignment="1"/>
    <xf numFmtId="176" fontId="4" fillId="0" borderId="13" xfId="0" applyNumberFormat="1" applyFont="1" applyFill="1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176" fontId="0" fillId="0" borderId="10" xfId="0" applyNumberForma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0" xfId="0" applyNumberFormat="1" applyFont="1" applyFill="1" applyBorder="1" applyAlignment="1">
      <alignment horizontal="right"/>
    </xf>
    <xf numFmtId="49" fontId="0" fillId="0" borderId="0" xfId="0" applyNumberFormat="1" applyFont="1" applyFill="1" applyBorder="1" applyAlignment="1">
      <alignment horizontal="right"/>
    </xf>
    <xf numFmtId="176" fontId="0" fillId="0" borderId="10" xfId="0" applyNumberFormat="1" applyFont="1" applyFill="1" applyBorder="1" applyAlignment="1">
      <alignment horizontal="right"/>
    </xf>
    <xf numFmtId="176" fontId="0" fillId="0" borderId="5" xfId="0" applyNumberForma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176" fontId="0" fillId="0" borderId="0" xfId="0" applyNumberFormat="1" applyBorder="1" applyAlignment="1"/>
    <xf numFmtId="0" fontId="0" fillId="0" borderId="10" xfId="0" applyBorder="1" applyAlignment="1"/>
    <xf numFmtId="0" fontId="0" fillId="0" borderId="10" xfId="0" applyBorder="1" applyAlignment="1">
      <alignment horizontal="right"/>
    </xf>
    <xf numFmtId="0" fontId="0" fillId="0" borderId="5" xfId="0" applyBorder="1" applyAlignment="1"/>
    <xf numFmtId="176" fontId="0" fillId="0" borderId="1" xfId="0" applyNumberFormat="1" applyBorder="1" applyAlignment="1"/>
    <xf numFmtId="176" fontId="0" fillId="0" borderId="13" xfId="0" applyNumberFormat="1" applyBorder="1" applyAlignment="1"/>
    <xf numFmtId="0" fontId="0" fillId="0" borderId="0" xfId="0" applyAlignment="1">
      <alignment shrinkToFit="1"/>
    </xf>
    <xf numFmtId="0" fontId="0" fillId="0" borderId="1" xfId="0" applyBorder="1" applyAlignment="1">
      <alignment shrinkToFit="1"/>
    </xf>
    <xf numFmtId="0" fontId="4" fillId="0" borderId="10" xfId="0" applyFont="1" applyFill="1" applyBorder="1" applyAlignment="1">
      <alignment horizontal="center" shrinkToFit="1"/>
    </xf>
    <xf numFmtId="0" fontId="0" fillId="0" borderId="10" xfId="0" applyBorder="1" applyAlignment="1">
      <alignment horizontal="distributed" wrapText="1"/>
    </xf>
    <xf numFmtId="176" fontId="4" fillId="0" borderId="10" xfId="0" applyNumberFormat="1" applyFont="1" applyFill="1" applyBorder="1" applyAlignment="1">
      <alignment shrinkToFit="1"/>
    </xf>
    <xf numFmtId="176" fontId="4" fillId="0" borderId="10" xfId="0" applyNumberFormat="1" applyFont="1" applyFill="1" applyBorder="1" applyAlignment="1">
      <alignment horizontal="right" shrinkToFit="1"/>
    </xf>
    <xf numFmtId="176" fontId="4" fillId="0" borderId="12" xfId="0" applyNumberFormat="1" applyFont="1" applyFill="1" applyBorder="1" applyAlignment="1">
      <alignment horizontal="right"/>
    </xf>
    <xf numFmtId="177" fontId="4" fillId="0" borderId="10" xfId="1" applyNumberFormat="1" applyFont="1" applyFill="1" applyBorder="1" applyAlignment="1">
      <alignment horizontal="right" shrinkToFit="1"/>
    </xf>
    <xf numFmtId="177" fontId="4" fillId="0" borderId="0" xfId="1" applyNumberFormat="1" applyFont="1" applyFill="1" applyBorder="1" applyAlignment="1">
      <alignment horizontal="right"/>
    </xf>
    <xf numFmtId="177" fontId="4" fillId="0" borderId="12" xfId="1" applyNumberFormat="1" applyFont="1" applyFill="1" applyBorder="1" applyAlignment="1">
      <alignment horizontal="right"/>
    </xf>
    <xf numFmtId="177" fontId="4" fillId="0" borderId="10" xfId="1" applyNumberFormat="1" applyFont="1" applyFill="1" applyBorder="1" applyAlignment="1">
      <alignment shrinkToFit="1"/>
    </xf>
    <xf numFmtId="182" fontId="4" fillId="0" borderId="10" xfId="1" applyNumberFormat="1" applyFont="1" applyFill="1" applyBorder="1" applyAlignment="1">
      <alignment shrinkToFit="1"/>
    </xf>
    <xf numFmtId="182" fontId="4" fillId="0" borderId="0" xfId="1" applyNumberFormat="1" applyFont="1" applyFill="1" applyBorder="1" applyAlignment="1"/>
    <xf numFmtId="182" fontId="4" fillId="0" borderId="12" xfId="1" applyNumberFormat="1" applyFont="1" applyFill="1" applyBorder="1" applyAlignment="1"/>
    <xf numFmtId="176" fontId="4" fillId="0" borderId="10" xfId="0" applyNumberFormat="1" applyFont="1" applyFill="1" applyBorder="1" applyAlignment="1">
      <alignment horizontal="center" shrinkToFit="1"/>
    </xf>
    <xf numFmtId="178" fontId="0" fillId="0" borderId="12" xfId="0" applyNumberFormat="1" applyFont="1" applyFill="1" applyBorder="1" applyAlignment="1">
      <alignment horizontal="right"/>
    </xf>
    <xf numFmtId="176" fontId="0" fillId="0" borderId="10" xfId="0" applyNumberFormat="1" applyFont="1" applyFill="1" applyBorder="1" applyAlignment="1">
      <alignment horizontal="center" shrinkToFit="1"/>
    </xf>
    <xf numFmtId="0" fontId="0" fillId="0" borderId="10" xfId="0" applyBorder="1" applyAlignment="1">
      <alignment shrinkToFit="1"/>
    </xf>
    <xf numFmtId="0" fontId="0" fillId="0" borderId="5" xfId="0" applyBorder="1" applyAlignment="1">
      <alignment shrinkToFit="1"/>
    </xf>
    <xf numFmtId="38" fontId="0" fillId="0" borderId="1" xfId="0" applyNumberFormat="1" applyBorder="1" applyAlignment="1"/>
    <xf numFmtId="0" fontId="0" fillId="0" borderId="0" xfId="0" applyNumberFormat="1" applyAlignment="1"/>
    <xf numFmtId="0" fontId="0" fillId="0" borderId="1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0" xfId="0" applyBorder="1" applyAlignment="1">
      <alignment horizontal="distributed"/>
    </xf>
    <xf numFmtId="176" fontId="0" fillId="0" borderId="10" xfId="0" applyNumberFormat="1" applyFont="1" applyFill="1" applyBorder="1" applyAlignment="1">
      <alignment shrinkToFit="1"/>
    </xf>
    <xf numFmtId="38" fontId="6" fillId="0" borderId="0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Border="1" applyAlignment="1"/>
    <xf numFmtId="0" fontId="0" fillId="0" borderId="12" xfId="0" applyBorder="1" applyAlignment="1"/>
    <xf numFmtId="0" fontId="0" fillId="0" borderId="10" xfId="0" applyFont="1" applyFill="1" applyBorder="1" applyAlignment="1">
      <alignment shrinkToFit="1"/>
    </xf>
    <xf numFmtId="176" fontId="0" fillId="0" borderId="1" xfId="0" applyNumberFormat="1" applyFill="1" applyBorder="1" applyAlignment="1"/>
    <xf numFmtId="176" fontId="0" fillId="0" borderId="13" xfId="0" applyNumberFormat="1" applyFill="1" applyBorder="1" applyAlignment="1"/>
    <xf numFmtId="0" fontId="0" fillId="0" borderId="4" xfId="0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14" xfId="0" applyFill="1" applyBorder="1" applyAlignment="1"/>
    <xf numFmtId="0" fontId="0" fillId="0" borderId="12" xfId="0" applyFill="1" applyBorder="1" applyAlignment="1">
      <alignment horizontal="center"/>
    </xf>
    <xf numFmtId="0" fontId="0" fillId="0" borderId="10" xfId="0" applyFill="1" applyBorder="1" applyAlignment="1">
      <alignment horizontal="distributed"/>
    </xf>
    <xf numFmtId="176" fontId="0" fillId="0" borderId="12" xfId="0" applyNumberFormat="1" applyFill="1" applyBorder="1" applyAlignment="1"/>
    <xf numFmtId="42" fontId="0" fillId="0" borderId="12" xfId="0" applyNumberFormat="1" applyFill="1" applyBorder="1" applyAlignment="1">
      <alignment horizontal="right"/>
    </xf>
    <xf numFmtId="0" fontId="0" fillId="0" borderId="13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5" xfId="0" applyBorder="1" applyAlignment="1">
      <alignment horizontal="center"/>
    </xf>
    <xf numFmtId="0" fontId="0" fillId="0" borderId="8" xfId="0" applyBorder="1" applyAlignment="1"/>
    <xf numFmtId="49" fontId="8" fillId="0" borderId="12" xfId="0" applyNumberFormat="1" applyFont="1" applyFill="1" applyBorder="1" applyAlignment="1">
      <alignment horizontal="right"/>
    </xf>
    <xf numFmtId="176" fontId="0" fillId="0" borderId="0" xfId="0" applyNumberFormat="1" applyAlignment="1"/>
    <xf numFmtId="176" fontId="0" fillId="0" borderId="12" xfId="0" applyNumberFormat="1" applyBorder="1" applyAlignment="1"/>
    <xf numFmtId="0" fontId="4" fillId="0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38" fontId="0" fillId="0" borderId="0" xfId="1" applyFont="1" applyBorder="1" applyAlignment="1"/>
    <xf numFmtId="176" fontId="0" fillId="0" borderId="0" xfId="0" applyNumberFormat="1" applyBorder="1" applyAlignment="1">
      <alignment horizontal="right"/>
    </xf>
    <xf numFmtId="177" fontId="0" fillId="0" borderId="0" xfId="1" applyNumberFormat="1" applyFont="1" applyBorder="1" applyAlignment="1">
      <alignment horizontal="right"/>
    </xf>
    <xf numFmtId="177" fontId="0" fillId="0" borderId="0" xfId="1" applyNumberFormat="1" applyFont="1" applyBorder="1" applyAlignment="1"/>
    <xf numFmtId="182" fontId="0" fillId="0" borderId="0" xfId="1" applyNumberFormat="1" applyFont="1" applyBorder="1" applyAlignment="1"/>
    <xf numFmtId="42" fontId="0" fillId="0" borderId="0" xfId="0" applyNumberFormat="1" applyFill="1" applyBorder="1" applyAlignment="1">
      <alignment horizontal="right"/>
    </xf>
    <xf numFmtId="0" fontId="0" fillId="2" borderId="0" xfId="0" applyFill="1" applyAlignment="1"/>
    <xf numFmtId="0" fontId="0" fillId="2" borderId="0" xfId="0" applyFont="1" applyFill="1" applyAlignment="1"/>
    <xf numFmtId="0" fontId="4" fillId="2" borderId="0" xfId="0" applyFont="1" applyFill="1" applyAlignment="1"/>
    <xf numFmtId="0" fontId="4" fillId="2" borderId="1" xfId="0" applyFont="1" applyFill="1" applyBorder="1" applyAlignment="1"/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2" xfId="0" applyFont="1" applyFill="1" applyBorder="1" applyAlignment="1"/>
    <xf numFmtId="0" fontId="4" fillId="2" borderId="8" xfId="0" applyFont="1" applyFill="1" applyBorder="1" applyAlignment="1"/>
    <xf numFmtId="0" fontId="4" fillId="2" borderId="12" xfId="0" applyFont="1" applyFill="1" applyBorder="1" applyAlignment="1"/>
    <xf numFmtId="0" fontId="4" fillId="2" borderId="10" xfId="0" applyFont="1" applyFill="1" applyBorder="1" applyAlignment="1">
      <alignment horizontal="center"/>
    </xf>
    <xf numFmtId="38" fontId="5" fillId="2" borderId="0" xfId="0" applyNumberFormat="1" applyFont="1" applyFill="1" applyBorder="1" applyAlignment="1"/>
    <xf numFmtId="178" fontId="0" fillId="2" borderId="0" xfId="0" applyNumberFormat="1" applyFont="1" applyFill="1" applyBorder="1" applyAlignment="1"/>
    <xf numFmtId="38" fontId="4" fillId="2" borderId="0" xfId="1" applyFont="1" applyFill="1" applyBorder="1" applyAlignment="1"/>
    <xf numFmtId="0" fontId="0" fillId="2" borderId="0" xfId="0" applyFont="1" applyFill="1" applyBorder="1" applyAlignment="1"/>
    <xf numFmtId="0" fontId="4" fillId="2" borderId="0" xfId="0" applyFont="1" applyFill="1" applyBorder="1" applyAlignment="1"/>
    <xf numFmtId="0" fontId="0" fillId="2" borderId="1" xfId="0" applyFont="1" applyFill="1" applyBorder="1" applyAlignment="1"/>
    <xf numFmtId="0" fontId="4" fillId="2" borderId="13" xfId="0" applyFont="1" applyFill="1" applyBorder="1" applyAlignment="1"/>
    <xf numFmtId="0" fontId="0" fillId="2" borderId="10" xfId="0" applyFill="1" applyBorder="1" applyAlignment="1">
      <alignment horizontal="center"/>
    </xf>
    <xf numFmtId="180" fontId="0" fillId="2" borderId="0" xfId="0" applyNumberFormat="1" applyFont="1" applyFill="1" applyBorder="1" applyAlignment="1"/>
    <xf numFmtId="176" fontId="0" fillId="2" borderId="0" xfId="0" applyNumberFormat="1" applyFont="1" applyFill="1" applyBorder="1" applyAlignment="1">
      <alignment horizontal="right"/>
    </xf>
    <xf numFmtId="183" fontId="0" fillId="0" borderId="0" xfId="0" applyNumberFormat="1" applyFill="1" applyBorder="1" applyAlignment="1">
      <alignment vertical="center"/>
    </xf>
    <xf numFmtId="0" fontId="0" fillId="0" borderId="5" xfId="0" applyBorder="1" applyAlignment="1">
      <alignment horizontal="right"/>
    </xf>
    <xf numFmtId="0" fontId="0" fillId="0" borderId="10" xfId="0" applyBorder="1" applyAlignment="1">
      <alignment horizontal="left"/>
    </xf>
    <xf numFmtId="0" fontId="4" fillId="0" borderId="10" xfId="0" applyFont="1" applyBorder="1" applyAlignment="1">
      <alignment horizontal="right" shrinkToFit="1"/>
    </xf>
    <xf numFmtId="176" fontId="0" fillId="0" borderId="10" xfId="0" applyNumberFormat="1" applyFont="1" applyFill="1" applyBorder="1" applyAlignment="1">
      <alignment horizontal="right" shrinkToFit="1"/>
    </xf>
    <xf numFmtId="0" fontId="0" fillId="0" borderId="10" xfId="0" applyFont="1" applyBorder="1" applyAlignment="1">
      <alignment horizontal="right" shrinkToFit="1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0" fillId="0" borderId="10" xfId="0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0" fillId="0" borderId="1" xfId="0" applyBorder="1" applyAlignment="1">
      <alignment horizontal="right"/>
    </xf>
    <xf numFmtId="0" fontId="6" fillId="0" borderId="15" xfId="0" applyFont="1" applyFill="1" applyBorder="1" applyAlignment="1">
      <alignment horizontal="center" vertical="center"/>
    </xf>
    <xf numFmtId="184" fontId="4" fillId="0" borderId="8" xfId="4" applyNumberFormat="1" applyFont="1" applyBorder="1" applyAlignment="1">
      <alignment vertical="center"/>
    </xf>
    <xf numFmtId="184" fontId="4" fillId="0" borderId="0" xfId="4" applyNumberFormat="1" applyFont="1" applyBorder="1" applyAlignment="1">
      <alignment vertical="center"/>
    </xf>
    <xf numFmtId="184" fontId="4" fillId="0" borderId="1" xfId="4" applyNumberFormat="1" applyFont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77" fontId="4" fillId="0" borderId="12" xfId="4" applyNumberFormat="1" applyFont="1" applyBorder="1" applyAlignment="1"/>
    <xf numFmtId="177" fontId="4" fillId="0" borderId="9" xfId="4" applyNumberFormat="1" applyFont="1" applyBorder="1" applyAlignment="1">
      <alignment vertical="center"/>
    </xf>
    <xf numFmtId="177" fontId="4" fillId="0" borderId="12" xfId="4" applyNumberFormat="1" applyFont="1" applyBorder="1" applyAlignment="1">
      <alignment vertical="center"/>
    </xf>
    <xf numFmtId="177" fontId="4" fillId="0" borderId="12" xfId="4" applyNumberFormat="1" applyFont="1" applyBorder="1" applyAlignment="1">
      <alignment horizontal="right"/>
    </xf>
    <xf numFmtId="177" fontId="4" fillId="0" borderId="12" xfId="4" applyNumberFormat="1" applyFont="1" applyFill="1" applyBorder="1" applyAlignment="1">
      <alignment vertical="center"/>
    </xf>
    <xf numFmtId="177" fontId="4" fillId="0" borderId="13" xfId="4" applyNumberFormat="1" applyFont="1" applyBorder="1" applyAlignment="1">
      <alignment vertical="center"/>
    </xf>
    <xf numFmtId="177" fontId="5" fillId="0" borderId="0" xfId="1" applyNumberFormat="1" applyFont="1" applyFill="1" applyBorder="1" applyAlignment="1"/>
    <xf numFmtId="177" fontId="4" fillId="0" borderId="8" xfId="1" applyNumberFormat="1" applyFont="1" applyFill="1" applyBorder="1" applyAlignment="1"/>
    <xf numFmtId="177" fontId="4" fillId="0" borderId="4" xfId="1" applyNumberFormat="1" applyFont="1" applyFill="1" applyBorder="1" applyAlignment="1"/>
    <xf numFmtId="177" fontId="4" fillId="0" borderId="14" xfId="1" applyNumberFormat="1" applyFont="1" applyFill="1" applyBorder="1" applyAlignment="1"/>
    <xf numFmtId="177" fontId="4" fillId="0" borderId="12" xfId="1" applyNumberFormat="1" applyFont="1" applyFill="1" applyBorder="1" applyAlignment="1">
      <alignment vertical="center"/>
    </xf>
    <xf numFmtId="177" fontId="6" fillId="0" borderId="12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right"/>
    </xf>
    <xf numFmtId="177" fontId="4" fillId="0" borderId="13" xfId="4" applyNumberFormat="1" applyFont="1" applyBorder="1" applyAlignment="1"/>
    <xf numFmtId="177" fontId="7" fillId="0" borderId="11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83" fontId="7" fillId="0" borderId="0" xfId="0" applyNumberFormat="1" applyFont="1" applyFill="1" applyBorder="1" applyAlignment="1">
      <alignment vertical="center"/>
    </xf>
    <xf numFmtId="3" fontId="4" fillId="2" borderId="12" xfId="0" applyNumberFormat="1" applyFont="1" applyFill="1" applyBorder="1" applyAlignment="1"/>
    <xf numFmtId="177" fontId="0" fillId="0" borderId="12" xfId="0" applyNumberFormat="1" applyFill="1" applyBorder="1" applyAlignment="1"/>
    <xf numFmtId="177" fontId="0" fillId="0" borderId="0" xfId="0" applyNumberFormat="1" applyFill="1">
      <alignment vertical="center"/>
    </xf>
    <xf numFmtId="177" fontId="0" fillId="0" borderId="12" xfId="0" applyNumberFormat="1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9" fillId="0" borderId="0" xfId="0" applyFont="1" applyAlignment="1"/>
    <xf numFmtId="0" fontId="9" fillId="0" borderId="1" xfId="0" applyFont="1" applyBorder="1" applyAlignment="1"/>
  </cellXfs>
  <cellStyles count="5">
    <cellStyle name="桁区切り" xfId="1" builtinId="6"/>
    <cellStyle name="桁区切り 2" xfId="3"/>
    <cellStyle name="標準" xfId="0" builtinId="0"/>
    <cellStyle name="標準 2" xfId="2"/>
    <cellStyle name="標準_年齢別男女別人口調べ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2:I61"/>
  <sheetViews>
    <sheetView topLeftCell="A46" workbookViewId="0">
      <selection activeCell="D13" sqref="D13"/>
    </sheetView>
  </sheetViews>
  <sheetFormatPr defaultRowHeight="13.5"/>
  <cols>
    <col min="1" max="1" width="5.625" style="1" customWidth="1"/>
    <col min="2" max="2" width="12.75" style="1" customWidth="1"/>
    <col min="3" max="3" width="11.25" style="1" customWidth="1"/>
    <col min="4" max="7" width="12.125" style="1" customWidth="1"/>
    <col min="8" max="8" width="11.625" style="1" customWidth="1"/>
    <col min="9" max="256" width="9" style="1"/>
    <col min="257" max="257" width="5.625" style="1" customWidth="1"/>
    <col min="258" max="258" width="12.75" style="1" customWidth="1"/>
    <col min="259" max="259" width="11.25" style="1" customWidth="1"/>
    <col min="260" max="263" width="12.125" style="1" customWidth="1"/>
    <col min="264" max="264" width="11.625" style="1" customWidth="1"/>
    <col min="265" max="512" width="9" style="1"/>
    <col min="513" max="513" width="5.625" style="1" customWidth="1"/>
    <col min="514" max="514" width="12.75" style="1" customWidth="1"/>
    <col min="515" max="515" width="11.25" style="1" customWidth="1"/>
    <col min="516" max="519" width="12.125" style="1" customWidth="1"/>
    <col min="520" max="520" width="11.625" style="1" customWidth="1"/>
    <col min="521" max="768" width="9" style="1"/>
    <col min="769" max="769" width="5.625" style="1" customWidth="1"/>
    <col min="770" max="770" width="12.75" style="1" customWidth="1"/>
    <col min="771" max="771" width="11.25" style="1" customWidth="1"/>
    <col min="772" max="775" width="12.125" style="1" customWidth="1"/>
    <col min="776" max="776" width="11.625" style="1" customWidth="1"/>
    <col min="777" max="1024" width="9" style="1"/>
    <col min="1025" max="1025" width="5.625" style="1" customWidth="1"/>
    <col min="1026" max="1026" width="12.75" style="1" customWidth="1"/>
    <col min="1027" max="1027" width="11.25" style="1" customWidth="1"/>
    <col min="1028" max="1031" width="12.125" style="1" customWidth="1"/>
    <col min="1032" max="1032" width="11.625" style="1" customWidth="1"/>
    <col min="1033" max="1280" width="9" style="1"/>
    <col min="1281" max="1281" width="5.625" style="1" customWidth="1"/>
    <col min="1282" max="1282" width="12.75" style="1" customWidth="1"/>
    <col min="1283" max="1283" width="11.25" style="1" customWidth="1"/>
    <col min="1284" max="1287" width="12.125" style="1" customWidth="1"/>
    <col min="1288" max="1288" width="11.625" style="1" customWidth="1"/>
    <col min="1289" max="1536" width="9" style="1"/>
    <col min="1537" max="1537" width="5.625" style="1" customWidth="1"/>
    <col min="1538" max="1538" width="12.75" style="1" customWidth="1"/>
    <col min="1539" max="1539" width="11.25" style="1" customWidth="1"/>
    <col min="1540" max="1543" width="12.125" style="1" customWidth="1"/>
    <col min="1544" max="1544" width="11.625" style="1" customWidth="1"/>
    <col min="1545" max="1792" width="9" style="1"/>
    <col min="1793" max="1793" width="5.625" style="1" customWidth="1"/>
    <col min="1794" max="1794" width="12.75" style="1" customWidth="1"/>
    <col min="1795" max="1795" width="11.25" style="1" customWidth="1"/>
    <col min="1796" max="1799" width="12.125" style="1" customWidth="1"/>
    <col min="1800" max="1800" width="11.625" style="1" customWidth="1"/>
    <col min="1801" max="2048" width="9" style="1"/>
    <col min="2049" max="2049" width="5.625" style="1" customWidth="1"/>
    <col min="2050" max="2050" width="12.75" style="1" customWidth="1"/>
    <col min="2051" max="2051" width="11.25" style="1" customWidth="1"/>
    <col min="2052" max="2055" width="12.125" style="1" customWidth="1"/>
    <col min="2056" max="2056" width="11.625" style="1" customWidth="1"/>
    <col min="2057" max="2304" width="9" style="1"/>
    <col min="2305" max="2305" width="5.625" style="1" customWidth="1"/>
    <col min="2306" max="2306" width="12.75" style="1" customWidth="1"/>
    <col min="2307" max="2307" width="11.25" style="1" customWidth="1"/>
    <col min="2308" max="2311" width="12.125" style="1" customWidth="1"/>
    <col min="2312" max="2312" width="11.625" style="1" customWidth="1"/>
    <col min="2313" max="2560" width="9" style="1"/>
    <col min="2561" max="2561" width="5.625" style="1" customWidth="1"/>
    <col min="2562" max="2562" width="12.75" style="1" customWidth="1"/>
    <col min="2563" max="2563" width="11.25" style="1" customWidth="1"/>
    <col min="2564" max="2567" width="12.125" style="1" customWidth="1"/>
    <col min="2568" max="2568" width="11.625" style="1" customWidth="1"/>
    <col min="2569" max="2816" width="9" style="1"/>
    <col min="2817" max="2817" width="5.625" style="1" customWidth="1"/>
    <col min="2818" max="2818" width="12.75" style="1" customWidth="1"/>
    <col min="2819" max="2819" width="11.25" style="1" customWidth="1"/>
    <col min="2820" max="2823" width="12.125" style="1" customWidth="1"/>
    <col min="2824" max="2824" width="11.625" style="1" customWidth="1"/>
    <col min="2825" max="3072" width="9" style="1"/>
    <col min="3073" max="3073" width="5.625" style="1" customWidth="1"/>
    <col min="3074" max="3074" width="12.75" style="1" customWidth="1"/>
    <col min="3075" max="3075" width="11.25" style="1" customWidth="1"/>
    <col min="3076" max="3079" width="12.125" style="1" customWidth="1"/>
    <col min="3080" max="3080" width="11.625" style="1" customWidth="1"/>
    <col min="3081" max="3328" width="9" style="1"/>
    <col min="3329" max="3329" width="5.625" style="1" customWidth="1"/>
    <col min="3330" max="3330" width="12.75" style="1" customWidth="1"/>
    <col min="3331" max="3331" width="11.25" style="1" customWidth="1"/>
    <col min="3332" max="3335" width="12.125" style="1" customWidth="1"/>
    <col min="3336" max="3336" width="11.625" style="1" customWidth="1"/>
    <col min="3337" max="3584" width="9" style="1"/>
    <col min="3585" max="3585" width="5.625" style="1" customWidth="1"/>
    <col min="3586" max="3586" width="12.75" style="1" customWidth="1"/>
    <col min="3587" max="3587" width="11.25" style="1" customWidth="1"/>
    <col min="3588" max="3591" width="12.125" style="1" customWidth="1"/>
    <col min="3592" max="3592" width="11.625" style="1" customWidth="1"/>
    <col min="3593" max="3840" width="9" style="1"/>
    <col min="3841" max="3841" width="5.625" style="1" customWidth="1"/>
    <col min="3842" max="3842" width="12.75" style="1" customWidth="1"/>
    <col min="3843" max="3843" width="11.25" style="1" customWidth="1"/>
    <col min="3844" max="3847" width="12.125" style="1" customWidth="1"/>
    <col min="3848" max="3848" width="11.625" style="1" customWidth="1"/>
    <col min="3849" max="4096" width="9" style="1"/>
    <col min="4097" max="4097" width="5.625" style="1" customWidth="1"/>
    <col min="4098" max="4098" width="12.75" style="1" customWidth="1"/>
    <col min="4099" max="4099" width="11.25" style="1" customWidth="1"/>
    <col min="4100" max="4103" width="12.125" style="1" customWidth="1"/>
    <col min="4104" max="4104" width="11.625" style="1" customWidth="1"/>
    <col min="4105" max="4352" width="9" style="1"/>
    <col min="4353" max="4353" width="5.625" style="1" customWidth="1"/>
    <col min="4354" max="4354" width="12.75" style="1" customWidth="1"/>
    <col min="4355" max="4355" width="11.25" style="1" customWidth="1"/>
    <col min="4356" max="4359" width="12.125" style="1" customWidth="1"/>
    <col min="4360" max="4360" width="11.625" style="1" customWidth="1"/>
    <col min="4361" max="4608" width="9" style="1"/>
    <col min="4609" max="4609" width="5.625" style="1" customWidth="1"/>
    <col min="4610" max="4610" width="12.75" style="1" customWidth="1"/>
    <col min="4611" max="4611" width="11.25" style="1" customWidth="1"/>
    <col min="4612" max="4615" width="12.125" style="1" customWidth="1"/>
    <col min="4616" max="4616" width="11.625" style="1" customWidth="1"/>
    <col min="4617" max="4864" width="9" style="1"/>
    <col min="4865" max="4865" width="5.625" style="1" customWidth="1"/>
    <col min="4866" max="4866" width="12.75" style="1" customWidth="1"/>
    <col min="4867" max="4867" width="11.25" style="1" customWidth="1"/>
    <col min="4868" max="4871" width="12.125" style="1" customWidth="1"/>
    <col min="4872" max="4872" width="11.625" style="1" customWidth="1"/>
    <col min="4873" max="5120" width="9" style="1"/>
    <col min="5121" max="5121" width="5.625" style="1" customWidth="1"/>
    <col min="5122" max="5122" width="12.75" style="1" customWidth="1"/>
    <col min="5123" max="5123" width="11.25" style="1" customWidth="1"/>
    <col min="5124" max="5127" width="12.125" style="1" customWidth="1"/>
    <col min="5128" max="5128" width="11.625" style="1" customWidth="1"/>
    <col min="5129" max="5376" width="9" style="1"/>
    <col min="5377" max="5377" width="5.625" style="1" customWidth="1"/>
    <col min="5378" max="5378" width="12.75" style="1" customWidth="1"/>
    <col min="5379" max="5379" width="11.25" style="1" customWidth="1"/>
    <col min="5380" max="5383" width="12.125" style="1" customWidth="1"/>
    <col min="5384" max="5384" width="11.625" style="1" customWidth="1"/>
    <col min="5385" max="5632" width="9" style="1"/>
    <col min="5633" max="5633" width="5.625" style="1" customWidth="1"/>
    <col min="5634" max="5634" width="12.75" style="1" customWidth="1"/>
    <col min="5635" max="5635" width="11.25" style="1" customWidth="1"/>
    <col min="5636" max="5639" width="12.125" style="1" customWidth="1"/>
    <col min="5640" max="5640" width="11.625" style="1" customWidth="1"/>
    <col min="5641" max="5888" width="9" style="1"/>
    <col min="5889" max="5889" width="5.625" style="1" customWidth="1"/>
    <col min="5890" max="5890" width="12.75" style="1" customWidth="1"/>
    <col min="5891" max="5891" width="11.25" style="1" customWidth="1"/>
    <col min="5892" max="5895" width="12.125" style="1" customWidth="1"/>
    <col min="5896" max="5896" width="11.625" style="1" customWidth="1"/>
    <col min="5897" max="6144" width="9" style="1"/>
    <col min="6145" max="6145" width="5.625" style="1" customWidth="1"/>
    <col min="6146" max="6146" width="12.75" style="1" customWidth="1"/>
    <col min="6147" max="6147" width="11.25" style="1" customWidth="1"/>
    <col min="6148" max="6151" width="12.125" style="1" customWidth="1"/>
    <col min="6152" max="6152" width="11.625" style="1" customWidth="1"/>
    <col min="6153" max="6400" width="9" style="1"/>
    <col min="6401" max="6401" width="5.625" style="1" customWidth="1"/>
    <col min="6402" max="6402" width="12.75" style="1" customWidth="1"/>
    <col min="6403" max="6403" width="11.25" style="1" customWidth="1"/>
    <col min="6404" max="6407" width="12.125" style="1" customWidth="1"/>
    <col min="6408" max="6408" width="11.625" style="1" customWidth="1"/>
    <col min="6409" max="6656" width="9" style="1"/>
    <col min="6657" max="6657" width="5.625" style="1" customWidth="1"/>
    <col min="6658" max="6658" width="12.75" style="1" customWidth="1"/>
    <col min="6659" max="6659" width="11.25" style="1" customWidth="1"/>
    <col min="6660" max="6663" width="12.125" style="1" customWidth="1"/>
    <col min="6664" max="6664" width="11.625" style="1" customWidth="1"/>
    <col min="6665" max="6912" width="9" style="1"/>
    <col min="6913" max="6913" width="5.625" style="1" customWidth="1"/>
    <col min="6914" max="6914" width="12.75" style="1" customWidth="1"/>
    <col min="6915" max="6915" width="11.25" style="1" customWidth="1"/>
    <col min="6916" max="6919" width="12.125" style="1" customWidth="1"/>
    <col min="6920" max="6920" width="11.625" style="1" customWidth="1"/>
    <col min="6921" max="7168" width="9" style="1"/>
    <col min="7169" max="7169" width="5.625" style="1" customWidth="1"/>
    <col min="7170" max="7170" width="12.75" style="1" customWidth="1"/>
    <col min="7171" max="7171" width="11.25" style="1" customWidth="1"/>
    <col min="7172" max="7175" width="12.125" style="1" customWidth="1"/>
    <col min="7176" max="7176" width="11.625" style="1" customWidth="1"/>
    <col min="7177" max="7424" width="9" style="1"/>
    <col min="7425" max="7425" width="5.625" style="1" customWidth="1"/>
    <col min="7426" max="7426" width="12.75" style="1" customWidth="1"/>
    <col min="7427" max="7427" width="11.25" style="1" customWidth="1"/>
    <col min="7428" max="7431" width="12.125" style="1" customWidth="1"/>
    <col min="7432" max="7432" width="11.625" style="1" customWidth="1"/>
    <col min="7433" max="7680" width="9" style="1"/>
    <col min="7681" max="7681" width="5.625" style="1" customWidth="1"/>
    <col min="7682" max="7682" width="12.75" style="1" customWidth="1"/>
    <col min="7683" max="7683" width="11.25" style="1" customWidth="1"/>
    <col min="7684" max="7687" width="12.125" style="1" customWidth="1"/>
    <col min="7688" max="7688" width="11.625" style="1" customWidth="1"/>
    <col min="7689" max="7936" width="9" style="1"/>
    <col min="7937" max="7937" width="5.625" style="1" customWidth="1"/>
    <col min="7938" max="7938" width="12.75" style="1" customWidth="1"/>
    <col min="7939" max="7939" width="11.25" style="1" customWidth="1"/>
    <col min="7940" max="7943" width="12.125" style="1" customWidth="1"/>
    <col min="7944" max="7944" width="11.625" style="1" customWidth="1"/>
    <col min="7945" max="8192" width="9" style="1"/>
    <col min="8193" max="8193" width="5.625" style="1" customWidth="1"/>
    <col min="8194" max="8194" width="12.75" style="1" customWidth="1"/>
    <col min="8195" max="8195" width="11.25" style="1" customWidth="1"/>
    <col min="8196" max="8199" width="12.125" style="1" customWidth="1"/>
    <col min="8200" max="8200" width="11.625" style="1" customWidth="1"/>
    <col min="8201" max="8448" width="9" style="1"/>
    <col min="8449" max="8449" width="5.625" style="1" customWidth="1"/>
    <col min="8450" max="8450" width="12.75" style="1" customWidth="1"/>
    <col min="8451" max="8451" width="11.25" style="1" customWidth="1"/>
    <col min="8452" max="8455" width="12.125" style="1" customWidth="1"/>
    <col min="8456" max="8456" width="11.625" style="1" customWidth="1"/>
    <col min="8457" max="8704" width="9" style="1"/>
    <col min="8705" max="8705" width="5.625" style="1" customWidth="1"/>
    <col min="8706" max="8706" width="12.75" style="1" customWidth="1"/>
    <col min="8707" max="8707" width="11.25" style="1" customWidth="1"/>
    <col min="8708" max="8711" width="12.125" style="1" customWidth="1"/>
    <col min="8712" max="8712" width="11.625" style="1" customWidth="1"/>
    <col min="8713" max="8960" width="9" style="1"/>
    <col min="8961" max="8961" width="5.625" style="1" customWidth="1"/>
    <col min="8962" max="8962" width="12.75" style="1" customWidth="1"/>
    <col min="8963" max="8963" width="11.25" style="1" customWidth="1"/>
    <col min="8964" max="8967" width="12.125" style="1" customWidth="1"/>
    <col min="8968" max="8968" width="11.625" style="1" customWidth="1"/>
    <col min="8969" max="9216" width="9" style="1"/>
    <col min="9217" max="9217" width="5.625" style="1" customWidth="1"/>
    <col min="9218" max="9218" width="12.75" style="1" customWidth="1"/>
    <col min="9219" max="9219" width="11.25" style="1" customWidth="1"/>
    <col min="9220" max="9223" width="12.125" style="1" customWidth="1"/>
    <col min="9224" max="9224" width="11.625" style="1" customWidth="1"/>
    <col min="9225" max="9472" width="9" style="1"/>
    <col min="9473" max="9473" width="5.625" style="1" customWidth="1"/>
    <col min="9474" max="9474" width="12.75" style="1" customWidth="1"/>
    <col min="9475" max="9475" width="11.25" style="1" customWidth="1"/>
    <col min="9476" max="9479" width="12.125" style="1" customWidth="1"/>
    <col min="9480" max="9480" width="11.625" style="1" customWidth="1"/>
    <col min="9481" max="9728" width="9" style="1"/>
    <col min="9729" max="9729" width="5.625" style="1" customWidth="1"/>
    <col min="9730" max="9730" width="12.75" style="1" customWidth="1"/>
    <col min="9731" max="9731" width="11.25" style="1" customWidth="1"/>
    <col min="9732" max="9735" width="12.125" style="1" customWidth="1"/>
    <col min="9736" max="9736" width="11.625" style="1" customWidth="1"/>
    <col min="9737" max="9984" width="9" style="1"/>
    <col min="9985" max="9985" width="5.625" style="1" customWidth="1"/>
    <col min="9986" max="9986" width="12.75" style="1" customWidth="1"/>
    <col min="9987" max="9987" width="11.25" style="1" customWidth="1"/>
    <col min="9988" max="9991" width="12.125" style="1" customWidth="1"/>
    <col min="9992" max="9992" width="11.625" style="1" customWidth="1"/>
    <col min="9993" max="10240" width="9" style="1"/>
    <col min="10241" max="10241" width="5.625" style="1" customWidth="1"/>
    <col min="10242" max="10242" width="12.75" style="1" customWidth="1"/>
    <col min="10243" max="10243" width="11.25" style="1" customWidth="1"/>
    <col min="10244" max="10247" width="12.125" style="1" customWidth="1"/>
    <col min="10248" max="10248" width="11.625" style="1" customWidth="1"/>
    <col min="10249" max="10496" width="9" style="1"/>
    <col min="10497" max="10497" width="5.625" style="1" customWidth="1"/>
    <col min="10498" max="10498" width="12.75" style="1" customWidth="1"/>
    <col min="10499" max="10499" width="11.25" style="1" customWidth="1"/>
    <col min="10500" max="10503" width="12.125" style="1" customWidth="1"/>
    <col min="10504" max="10504" width="11.625" style="1" customWidth="1"/>
    <col min="10505" max="10752" width="9" style="1"/>
    <col min="10753" max="10753" width="5.625" style="1" customWidth="1"/>
    <col min="10754" max="10754" width="12.75" style="1" customWidth="1"/>
    <col min="10755" max="10755" width="11.25" style="1" customWidth="1"/>
    <col min="10756" max="10759" width="12.125" style="1" customWidth="1"/>
    <col min="10760" max="10760" width="11.625" style="1" customWidth="1"/>
    <col min="10761" max="11008" width="9" style="1"/>
    <col min="11009" max="11009" width="5.625" style="1" customWidth="1"/>
    <col min="11010" max="11010" width="12.75" style="1" customWidth="1"/>
    <col min="11011" max="11011" width="11.25" style="1" customWidth="1"/>
    <col min="11012" max="11015" width="12.125" style="1" customWidth="1"/>
    <col min="11016" max="11016" width="11.625" style="1" customWidth="1"/>
    <col min="11017" max="11264" width="9" style="1"/>
    <col min="11265" max="11265" width="5.625" style="1" customWidth="1"/>
    <col min="11266" max="11266" width="12.75" style="1" customWidth="1"/>
    <col min="11267" max="11267" width="11.25" style="1" customWidth="1"/>
    <col min="11268" max="11271" width="12.125" style="1" customWidth="1"/>
    <col min="11272" max="11272" width="11.625" style="1" customWidth="1"/>
    <col min="11273" max="11520" width="9" style="1"/>
    <col min="11521" max="11521" width="5.625" style="1" customWidth="1"/>
    <col min="11522" max="11522" width="12.75" style="1" customWidth="1"/>
    <col min="11523" max="11523" width="11.25" style="1" customWidth="1"/>
    <col min="11524" max="11527" width="12.125" style="1" customWidth="1"/>
    <col min="11528" max="11528" width="11.625" style="1" customWidth="1"/>
    <col min="11529" max="11776" width="9" style="1"/>
    <col min="11777" max="11777" width="5.625" style="1" customWidth="1"/>
    <col min="11778" max="11778" width="12.75" style="1" customWidth="1"/>
    <col min="11779" max="11779" width="11.25" style="1" customWidth="1"/>
    <col min="11780" max="11783" width="12.125" style="1" customWidth="1"/>
    <col min="11784" max="11784" width="11.625" style="1" customWidth="1"/>
    <col min="11785" max="12032" width="9" style="1"/>
    <col min="12033" max="12033" width="5.625" style="1" customWidth="1"/>
    <col min="12034" max="12034" width="12.75" style="1" customWidth="1"/>
    <col min="12035" max="12035" width="11.25" style="1" customWidth="1"/>
    <col min="12036" max="12039" width="12.125" style="1" customWidth="1"/>
    <col min="12040" max="12040" width="11.625" style="1" customWidth="1"/>
    <col min="12041" max="12288" width="9" style="1"/>
    <col min="12289" max="12289" width="5.625" style="1" customWidth="1"/>
    <col min="12290" max="12290" width="12.75" style="1" customWidth="1"/>
    <col min="12291" max="12291" width="11.25" style="1" customWidth="1"/>
    <col min="12292" max="12295" width="12.125" style="1" customWidth="1"/>
    <col min="12296" max="12296" width="11.625" style="1" customWidth="1"/>
    <col min="12297" max="12544" width="9" style="1"/>
    <col min="12545" max="12545" width="5.625" style="1" customWidth="1"/>
    <col min="12546" max="12546" width="12.75" style="1" customWidth="1"/>
    <col min="12547" max="12547" width="11.25" style="1" customWidth="1"/>
    <col min="12548" max="12551" width="12.125" style="1" customWidth="1"/>
    <col min="12552" max="12552" width="11.625" style="1" customWidth="1"/>
    <col min="12553" max="12800" width="9" style="1"/>
    <col min="12801" max="12801" width="5.625" style="1" customWidth="1"/>
    <col min="12802" max="12802" width="12.75" style="1" customWidth="1"/>
    <col min="12803" max="12803" width="11.25" style="1" customWidth="1"/>
    <col min="12804" max="12807" width="12.125" style="1" customWidth="1"/>
    <col min="12808" max="12808" width="11.625" style="1" customWidth="1"/>
    <col min="12809" max="13056" width="9" style="1"/>
    <col min="13057" max="13057" width="5.625" style="1" customWidth="1"/>
    <col min="13058" max="13058" width="12.75" style="1" customWidth="1"/>
    <col min="13059" max="13059" width="11.25" style="1" customWidth="1"/>
    <col min="13060" max="13063" width="12.125" style="1" customWidth="1"/>
    <col min="13064" max="13064" width="11.625" style="1" customWidth="1"/>
    <col min="13065" max="13312" width="9" style="1"/>
    <col min="13313" max="13313" width="5.625" style="1" customWidth="1"/>
    <col min="13314" max="13314" width="12.75" style="1" customWidth="1"/>
    <col min="13315" max="13315" width="11.25" style="1" customWidth="1"/>
    <col min="13316" max="13319" width="12.125" style="1" customWidth="1"/>
    <col min="13320" max="13320" width="11.625" style="1" customWidth="1"/>
    <col min="13321" max="13568" width="9" style="1"/>
    <col min="13569" max="13569" width="5.625" style="1" customWidth="1"/>
    <col min="13570" max="13570" width="12.75" style="1" customWidth="1"/>
    <col min="13571" max="13571" width="11.25" style="1" customWidth="1"/>
    <col min="13572" max="13575" width="12.125" style="1" customWidth="1"/>
    <col min="13576" max="13576" width="11.625" style="1" customWidth="1"/>
    <col min="13577" max="13824" width="9" style="1"/>
    <col min="13825" max="13825" width="5.625" style="1" customWidth="1"/>
    <col min="13826" max="13826" width="12.75" style="1" customWidth="1"/>
    <col min="13827" max="13827" width="11.25" style="1" customWidth="1"/>
    <col min="13828" max="13831" width="12.125" style="1" customWidth="1"/>
    <col min="13832" max="13832" width="11.625" style="1" customWidth="1"/>
    <col min="13833" max="14080" width="9" style="1"/>
    <col min="14081" max="14081" width="5.625" style="1" customWidth="1"/>
    <col min="14082" max="14082" width="12.75" style="1" customWidth="1"/>
    <col min="14083" max="14083" width="11.25" style="1" customWidth="1"/>
    <col min="14084" max="14087" width="12.125" style="1" customWidth="1"/>
    <col min="14088" max="14088" width="11.625" style="1" customWidth="1"/>
    <col min="14089" max="14336" width="9" style="1"/>
    <col min="14337" max="14337" width="5.625" style="1" customWidth="1"/>
    <col min="14338" max="14338" width="12.75" style="1" customWidth="1"/>
    <col min="14339" max="14339" width="11.25" style="1" customWidth="1"/>
    <col min="14340" max="14343" width="12.125" style="1" customWidth="1"/>
    <col min="14344" max="14344" width="11.625" style="1" customWidth="1"/>
    <col min="14345" max="14592" width="9" style="1"/>
    <col min="14593" max="14593" width="5.625" style="1" customWidth="1"/>
    <col min="14594" max="14594" width="12.75" style="1" customWidth="1"/>
    <col min="14595" max="14595" width="11.25" style="1" customWidth="1"/>
    <col min="14596" max="14599" width="12.125" style="1" customWidth="1"/>
    <col min="14600" max="14600" width="11.625" style="1" customWidth="1"/>
    <col min="14601" max="14848" width="9" style="1"/>
    <col min="14849" max="14849" width="5.625" style="1" customWidth="1"/>
    <col min="14850" max="14850" width="12.75" style="1" customWidth="1"/>
    <col min="14851" max="14851" width="11.25" style="1" customWidth="1"/>
    <col min="14852" max="14855" width="12.125" style="1" customWidth="1"/>
    <col min="14856" max="14856" width="11.625" style="1" customWidth="1"/>
    <col min="14857" max="15104" width="9" style="1"/>
    <col min="15105" max="15105" width="5.625" style="1" customWidth="1"/>
    <col min="15106" max="15106" width="12.75" style="1" customWidth="1"/>
    <col min="15107" max="15107" width="11.25" style="1" customWidth="1"/>
    <col min="15108" max="15111" width="12.125" style="1" customWidth="1"/>
    <col min="15112" max="15112" width="11.625" style="1" customWidth="1"/>
    <col min="15113" max="15360" width="9" style="1"/>
    <col min="15361" max="15361" width="5.625" style="1" customWidth="1"/>
    <col min="15362" max="15362" width="12.75" style="1" customWidth="1"/>
    <col min="15363" max="15363" width="11.25" style="1" customWidth="1"/>
    <col min="15364" max="15367" width="12.125" style="1" customWidth="1"/>
    <col min="15368" max="15368" width="11.625" style="1" customWidth="1"/>
    <col min="15369" max="15616" width="9" style="1"/>
    <col min="15617" max="15617" width="5.625" style="1" customWidth="1"/>
    <col min="15618" max="15618" width="12.75" style="1" customWidth="1"/>
    <col min="15619" max="15619" width="11.25" style="1" customWidth="1"/>
    <col min="15620" max="15623" width="12.125" style="1" customWidth="1"/>
    <col min="15624" max="15624" width="11.625" style="1" customWidth="1"/>
    <col min="15625" max="15872" width="9" style="1"/>
    <col min="15873" max="15873" width="5.625" style="1" customWidth="1"/>
    <col min="15874" max="15874" width="12.75" style="1" customWidth="1"/>
    <col min="15875" max="15875" width="11.25" style="1" customWidth="1"/>
    <col min="15876" max="15879" width="12.125" style="1" customWidth="1"/>
    <col min="15880" max="15880" width="11.625" style="1" customWidth="1"/>
    <col min="15881" max="16128" width="9" style="1"/>
    <col min="16129" max="16129" width="5.625" style="1" customWidth="1"/>
    <col min="16130" max="16130" width="12.75" style="1" customWidth="1"/>
    <col min="16131" max="16131" width="11.25" style="1" customWidth="1"/>
    <col min="16132" max="16135" width="12.125" style="1" customWidth="1"/>
    <col min="16136" max="16136" width="11.625" style="1" customWidth="1"/>
    <col min="16137" max="16384" width="9" style="1"/>
  </cols>
  <sheetData>
    <row r="2" spans="2:8">
      <c r="B2" s="1" t="s">
        <v>0</v>
      </c>
    </row>
    <row r="4" spans="2:8">
      <c r="B4" s="2" t="s">
        <v>1</v>
      </c>
      <c r="C4" s="2"/>
      <c r="D4" s="2"/>
      <c r="E4" s="2"/>
      <c r="F4" s="2"/>
      <c r="G4" s="3" t="s">
        <v>2</v>
      </c>
    </row>
    <row r="5" spans="2:8" ht="14.45" customHeight="1">
      <c r="B5" s="273" t="s">
        <v>3</v>
      </c>
      <c r="C5" s="273" t="s">
        <v>4</v>
      </c>
      <c r="D5" s="4"/>
      <c r="E5" s="5" t="s">
        <v>5</v>
      </c>
      <c r="F5" s="5"/>
      <c r="G5" s="273" t="s">
        <v>6</v>
      </c>
      <c r="H5" s="6"/>
    </row>
    <row r="6" spans="2:8">
      <c r="B6" s="274"/>
      <c r="C6" s="274"/>
      <c r="D6" s="7" t="s">
        <v>7</v>
      </c>
      <c r="E6" s="8" t="s">
        <v>8</v>
      </c>
      <c r="F6" s="8" t="s">
        <v>9</v>
      </c>
      <c r="G6" s="274"/>
      <c r="H6" s="6"/>
    </row>
    <row r="7" spans="2:8">
      <c r="B7" s="9"/>
      <c r="C7" s="10"/>
      <c r="D7" s="11"/>
      <c r="E7" s="11"/>
      <c r="F7" s="11"/>
      <c r="G7" s="12"/>
    </row>
    <row r="8" spans="2:8">
      <c r="B8" s="13" t="s">
        <v>10</v>
      </c>
      <c r="C8" s="14">
        <v>6223</v>
      </c>
      <c r="D8" s="15">
        <f>E8+F8</f>
        <v>32152</v>
      </c>
      <c r="E8" s="15">
        <v>15933</v>
      </c>
      <c r="F8" s="15">
        <v>16219</v>
      </c>
      <c r="G8" s="16" t="s">
        <v>11</v>
      </c>
    </row>
    <row r="9" spans="2:8">
      <c r="B9" s="13" t="s">
        <v>12</v>
      </c>
      <c r="C9" s="17">
        <v>6961</v>
      </c>
      <c r="D9" s="18">
        <v>35022</v>
      </c>
      <c r="E9" s="18">
        <v>16545</v>
      </c>
      <c r="F9" s="18">
        <v>18477</v>
      </c>
      <c r="G9" s="19"/>
      <c r="H9" s="20"/>
    </row>
    <row r="10" spans="2:8">
      <c r="B10" s="13" t="s">
        <v>13</v>
      </c>
      <c r="C10" s="17">
        <v>8733</v>
      </c>
      <c r="D10" s="18">
        <v>39014</v>
      </c>
      <c r="E10" s="18">
        <v>19008</v>
      </c>
      <c r="F10" s="18">
        <v>20006</v>
      </c>
      <c r="G10" s="19"/>
      <c r="H10" s="20"/>
    </row>
    <row r="11" spans="2:8">
      <c r="B11" s="13" t="s">
        <v>14</v>
      </c>
      <c r="C11" s="17">
        <v>13589</v>
      </c>
      <c r="D11" s="18">
        <v>54486</v>
      </c>
      <c r="E11" s="18">
        <v>27391</v>
      </c>
      <c r="F11" s="18">
        <v>27095</v>
      </c>
      <c r="G11" s="19"/>
      <c r="H11" s="20"/>
    </row>
    <row r="12" spans="2:8">
      <c r="B12" s="13" t="s">
        <v>15</v>
      </c>
      <c r="C12" s="17">
        <v>19099</v>
      </c>
      <c r="D12" s="18">
        <v>72834</v>
      </c>
      <c r="E12" s="18">
        <v>36731</v>
      </c>
      <c r="F12" s="18">
        <v>36103</v>
      </c>
      <c r="G12" s="19"/>
    </row>
    <row r="13" spans="2:8">
      <c r="B13" s="13"/>
      <c r="C13" s="17"/>
      <c r="D13" s="18"/>
      <c r="E13" s="18"/>
      <c r="F13" s="18"/>
      <c r="G13" s="19"/>
    </row>
    <row r="14" spans="2:8">
      <c r="B14" s="13" t="s">
        <v>16</v>
      </c>
      <c r="C14" s="17">
        <v>23413</v>
      </c>
      <c r="D14" s="18">
        <v>84592</v>
      </c>
      <c r="E14" s="18">
        <v>42356</v>
      </c>
      <c r="F14" s="18">
        <v>42236</v>
      </c>
      <c r="G14" s="19"/>
    </row>
    <row r="15" spans="2:8">
      <c r="B15" s="13" t="s">
        <v>17</v>
      </c>
      <c r="C15" s="17">
        <v>27494</v>
      </c>
      <c r="D15" s="18">
        <v>92674</v>
      </c>
      <c r="E15" s="18">
        <v>46002</v>
      </c>
      <c r="F15" s="18">
        <v>46672</v>
      </c>
      <c r="G15" s="19"/>
    </row>
    <row r="16" spans="2:8">
      <c r="B16" s="13" t="s">
        <v>18</v>
      </c>
      <c r="C16" s="21">
        <v>35098</v>
      </c>
      <c r="D16" s="22">
        <v>102531</v>
      </c>
      <c r="E16" s="22">
        <v>51657</v>
      </c>
      <c r="F16" s="22">
        <v>50874</v>
      </c>
      <c r="G16" s="23"/>
    </row>
    <row r="17" spans="2:7">
      <c r="B17" s="13" t="s">
        <v>19</v>
      </c>
      <c r="C17" s="21">
        <v>43266</v>
      </c>
      <c r="D17" s="22">
        <v>113796</v>
      </c>
      <c r="E17" s="22">
        <v>57643</v>
      </c>
      <c r="F17" s="22">
        <v>56153</v>
      </c>
      <c r="G17" s="23"/>
    </row>
    <row r="18" spans="2:7">
      <c r="B18" s="13" t="s">
        <v>20</v>
      </c>
      <c r="C18" s="21">
        <v>43462</v>
      </c>
      <c r="D18" s="22">
        <v>114009</v>
      </c>
      <c r="E18" s="22">
        <v>57588</v>
      </c>
      <c r="F18" s="22">
        <v>56421</v>
      </c>
      <c r="G18" s="23"/>
    </row>
    <row r="19" spans="2:7">
      <c r="B19" s="24" t="s">
        <v>21</v>
      </c>
      <c r="C19" s="25">
        <v>44089</v>
      </c>
      <c r="D19" s="26">
        <v>114712</v>
      </c>
      <c r="E19" s="26">
        <v>57970</v>
      </c>
      <c r="F19" s="26">
        <v>56742</v>
      </c>
      <c r="G19" s="27"/>
    </row>
    <row r="20" spans="2:7">
      <c r="B20" s="24"/>
      <c r="C20" s="25"/>
      <c r="D20" s="26"/>
      <c r="E20" s="26"/>
      <c r="F20" s="26"/>
      <c r="G20" s="27"/>
    </row>
    <row r="21" spans="2:7">
      <c r="B21" s="28" t="s">
        <v>22</v>
      </c>
      <c r="C21" s="25">
        <v>44769</v>
      </c>
      <c r="D21" s="26">
        <v>115431</v>
      </c>
      <c r="E21" s="26">
        <v>58244</v>
      </c>
      <c r="F21" s="26">
        <v>57187</v>
      </c>
      <c r="G21" s="27"/>
    </row>
    <row r="22" spans="2:7">
      <c r="B22" s="28" t="s">
        <v>23</v>
      </c>
      <c r="C22" s="25">
        <v>46032</v>
      </c>
      <c r="D22" s="26">
        <v>116411</v>
      </c>
      <c r="E22" s="26">
        <v>58843</v>
      </c>
      <c r="F22" s="26">
        <v>57568</v>
      </c>
      <c r="G22" s="27"/>
    </row>
    <row r="23" spans="2:7">
      <c r="B23" s="28" t="s">
        <v>24</v>
      </c>
      <c r="C23" s="25">
        <v>47036</v>
      </c>
      <c r="D23" s="26">
        <v>117419</v>
      </c>
      <c r="E23" s="26">
        <v>59306</v>
      </c>
      <c r="F23" s="26">
        <v>58113</v>
      </c>
      <c r="G23" s="27"/>
    </row>
    <row r="24" spans="2:7">
      <c r="B24" s="28" t="s">
        <v>25</v>
      </c>
      <c r="C24" s="25">
        <v>48260</v>
      </c>
      <c r="D24" s="26">
        <v>119123</v>
      </c>
      <c r="E24" s="26">
        <v>60153</v>
      </c>
      <c r="F24" s="26">
        <v>58970</v>
      </c>
      <c r="G24" s="27"/>
    </row>
    <row r="25" spans="2:7">
      <c r="B25" s="28" t="s">
        <v>26</v>
      </c>
      <c r="C25" s="25">
        <v>49177</v>
      </c>
      <c r="D25" s="26">
        <f>SUM(E25:F25)</f>
        <v>120632</v>
      </c>
      <c r="E25" s="26">
        <v>60701</v>
      </c>
      <c r="F25" s="26">
        <v>59931</v>
      </c>
      <c r="G25" s="27"/>
    </row>
    <row r="26" spans="2:7">
      <c r="B26" s="29"/>
      <c r="C26" s="25"/>
      <c r="D26" s="26"/>
      <c r="E26" s="26"/>
      <c r="F26" s="26"/>
      <c r="G26" s="27"/>
    </row>
    <row r="27" spans="2:7">
      <c r="B27" s="24" t="s">
        <v>27</v>
      </c>
      <c r="C27" s="25">
        <v>50279</v>
      </c>
      <c r="D27" s="26">
        <v>122423</v>
      </c>
      <c r="E27" s="26">
        <v>61457</v>
      </c>
      <c r="F27" s="26">
        <v>60966</v>
      </c>
      <c r="G27" s="27"/>
    </row>
    <row r="28" spans="2:7">
      <c r="B28" s="13" t="s">
        <v>28</v>
      </c>
      <c r="C28" s="17">
        <v>51703</v>
      </c>
      <c r="D28" s="18">
        <v>124595</v>
      </c>
      <c r="E28" s="18">
        <v>62494</v>
      </c>
      <c r="F28" s="18">
        <v>62101</v>
      </c>
      <c r="G28" s="19"/>
    </row>
    <row r="29" spans="2:7">
      <c r="B29" s="13" t="s">
        <v>29</v>
      </c>
      <c r="C29" s="17">
        <v>52217</v>
      </c>
      <c r="D29" s="18">
        <v>125611</v>
      </c>
      <c r="E29" s="18">
        <v>62933</v>
      </c>
      <c r="F29" s="18">
        <v>62678</v>
      </c>
      <c r="G29" s="19"/>
    </row>
    <row r="30" spans="2:7">
      <c r="B30" s="13" t="s">
        <v>30</v>
      </c>
      <c r="C30" s="17">
        <v>53170</v>
      </c>
      <c r="D30" s="18">
        <v>126853</v>
      </c>
      <c r="E30" s="18">
        <v>63594</v>
      </c>
      <c r="F30" s="18">
        <v>63259</v>
      </c>
      <c r="G30" s="19"/>
    </row>
    <row r="31" spans="2:7">
      <c r="B31" s="13" t="s">
        <v>31</v>
      </c>
      <c r="C31" s="17">
        <v>54233</v>
      </c>
      <c r="D31" s="18">
        <v>128603</v>
      </c>
      <c r="E31" s="18">
        <v>64479</v>
      </c>
      <c r="F31" s="18">
        <v>64124</v>
      </c>
      <c r="G31" s="19"/>
    </row>
    <row r="32" spans="2:7">
      <c r="B32" s="13" t="s">
        <v>32</v>
      </c>
      <c r="C32" s="17">
        <v>54990</v>
      </c>
      <c r="D32" s="18">
        <v>130048</v>
      </c>
      <c r="E32" s="18">
        <v>65105</v>
      </c>
      <c r="F32" s="18">
        <v>64943</v>
      </c>
      <c r="G32" s="19"/>
    </row>
    <row r="33" spans="2:9">
      <c r="B33" s="13" t="s">
        <v>266</v>
      </c>
      <c r="C33" s="17">
        <v>56033</v>
      </c>
      <c r="D33" s="18">
        <v>131258</v>
      </c>
      <c r="E33" s="18">
        <v>65684</v>
      </c>
      <c r="F33" s="18">
        <v>65574</v>
      </c>
      <c r="G33" s="19"/>
    </row>
    <row r="34" spans="2:9">
      <c r="B34" s="30"/>
      <c r="C34" s="31"/>
      <c r="D34" s="32"/>
      <c r="E34" s="32"/>
      <c r="F34" s="32"/>
      <c r="G34" s="33"/>
      <c r="H34" s="34"/>
    </row>
    <row r="35" spans="2:9">
      <c r="B35" s="1" t="s">
        <v>33</v>
      </c>
    </row>
    <row r="36" spans="2:9">
      <c r="B36" s="1" t="s">
        <v>34</v>
      </c>
    </row>
    <row r="38" spans="2:9">
      <c r="B38" s="2" t="s">
        <v>35</v>
      </c>
      <c r="C38" s="2"/>
      <c r="D38" s="34"/>
      <c r="E38" s="34"/>
      <c r="H38" s="35" t="s">
        <v>36</v>
      </c>
    </row>
    <row r="39" spans="2:9">
      <c r="B39" s="273" t="s">
        <v>37</v>
      </c>
      <c r="C39" s="273" t="s">
        <v>38</v>
      </c>
      <c r="D39" s="4"/>
      <c r="E39" s="5" t="s">
        <v>39</v>
      </c>
      <c r="F39" s="5" t="s">
        <v>40</v>
      </c>
      <c r="G39" s="36"/>
      <c r="H39" s="37" t="s">
        <v>41</v>
      </c>
    </row>
    <row r="40" spans="2:9">
      <c r="B40" s="274"/>
      <c r="C40" s="274"/>
      <c r="D40" s="8" t="s">
        <v>42</v>
      </c>
      <c r="E40" s="8" t="s">
        <v>8</v>
      </c>
      <c r="F40" s="8" t="s">
        <v>9</v>
      </c>
      <c r="G40" s="8" t="s">
        <v>43</v>
      </c>
      <c r="H40" s="30" t="s">
        <v>44</v>
      </c>
    </row>
    <row r="41" spans="2:9">
      <c r="B41" s="9"/>
      <c r="C41" s="10"/>
      <c r="D41" s="11"/>
      <c r="E41" s="11"/>
      <c r="F41" s="11"/>
      <c r="G41" s="11"/>
      <c r="H41" s="12"/>
    </row>
    <row r="42" spans="2:9">
      <c r="B42" s="13" t="s">
        <v>45</v>
      </c>
      <c r="C42" s="14">
        <v>4908</v>
      </c>
      <c r="D42" s="15">
        <v>25707</v>
      </c>
      <c r="E42" s="15">
        <v>12589</v>
      </c>
      <c r="F42" s="15">
        <v>13118</v>
      </c>
      <c r="G42" s="38" t="s">
        <v>46</v>
      </c>
      <c r="H42" s="39" t="s">
        <v>47</v>
      </c>
    </row>
    <row r="43" spans="2:9">
      <c r="B43" s="13" t="s">
        <v>48</v>
      </c>
      <c r="C43" s="14">
        <v>5002</v>
      </c>
      <c r="D43" s="15">
        <v>26483</v>
      </c>
      <c r="E43" s="15">
        <v>13033</v>
      </c>
      <c r="F43" s="15">
        <v>13450</v>
      </c>
      <c r="G43" s="38" t="s">
        <v>46</v>
      </c>
      <c r="H43" s="39" t="s">
        <v>49</v>
      </c>
    </row>
    <row r="44" spans="2:9">
      <c r="B44" s="13" t="s">
        <v>50</v>
      </c>
      <c r="C44" s="14">
        <v>6180</v>
      </c>
      <c r="D44" s="15">
        <v>31839</v>
      </c>
      <c r="E44" s="15">
        <v>15177</v>
      </c>
      <c r="F44" s="15">
        <v>16662</v>
      </c>
      <c r="G44" s="38" t="s">
        <v>46</v>
      </c>
      <c r="H44" s="39" t="s">
        <v>51</v>
      </c>
    </row>
    <row r="45" spans="2:9">
      <c r="B45" s="13" t="s">
        <v>52</v>
      </c>
      <c r="C45" s="14">
        <v>6104</v>
      </c>
      <c r="D45" s="15">
        <v>32755</v>
      </c>
      <c r="E45" s="15">
        <v>15735</v>
      </c>
      <c r="F45" s="15">
        <v>17020</v>
      </c>
      <c r="G45" s="38" t="s">
        <v>46</v>
      </c>
      <c r="H45" s="39" t="s">
        <v>53</v>
      </c>
    </row>
    <row r="46" spans="2:9">
      <c r="B46" s="13" t="s">
        <v>54</v>
      </c>
      <c r="C46" s="14">
        <v>6160</v>
      </c>
      <c r="D46" s="15">
        <v>33657</v>
      </c>
      <c r="E46" s="15">
        <v>16097</v>
      </c>
      <c r="F46" s="15">
        <v>17060</v>
      </c>
      <c r="G46" s="233">
        <v>688</v>
      </c>
      <c r="H46" s="39" t="s">
        <v>55</v>
      </c>
    </row>
    <row r="47" spans="2:9">
      <c r="B47" s="13" t="s">
        <v>12</v>
      </c>
      <c r="C47" s="14">
        <v>6962</v>
      </c>
      <c r="D47" s="15">
        <v>35022</v>
      </c>
      <c r="E47" s="15">
        <v>16545</v>
      </c>
      <c r="F47" s="15">
        <f t="shared" ref="F47:F54" si="0">D47-E47</f>
        <v>18477</v>
      </c>
      <c r="G47" s="233">
        <v>736.5</v>
      </c>
      <c r="H47" s="39" t="s">
        <v>56</v>
      </c>
    </row>
    <row r="48" spans="2:9">
      <c r="B48" s="13" t="s">
        <v>57</v>
      </c>
      <c r="C48" s="14">
        <v>8417</v>
      </c>
      <c r="D48" s="15">
        <v>38328</v>
      </c>
      <c r="E48" s="15">
        <v>18528</v>
      </c>
      <c r="F48" s="15">
        <f t="shared" si="0"/>
        <v>19800</v>
      </c>
      <c r="G48" s="233">
        <v>806.1</v>
      </c>
      <c r="H48" s="39" t="s">
        <v>58</v>
      </c>
      <c r="I48" s="40"/>
    </row>
    <row r="49" spans="2:8">
      <c r="B49" s="13" t="s">
        <v>59</v>
      </c>
      <c r="C49" s="14">
        <v>11036</v>
      </c>
      <c r="D49" s="15">
        <v>46409</v>
      </c>
      <c r="E49" s="15">
        <v>23242</v>
      </c>
      <c r="F49" s="15">
        <f t="shared" si="0"/>
        <v>23167</v>
      </c>
      <c r="G49" s="233">
        <v>976</v>
      </c>
      <c r="H49" s="39" t="s">
        <v>60</v>
      </c>
    </row>
    <row r="50" spans="2:8">
      <c r="B50" s="13" t="s">
        <v>61</v>
      </c>
      <c r="C50" s="14">
        <v>16902</v>
      </c>
      <c r="D50" s="15">
        <v>64873</v>
      </c>
      <c r="E50" s="15">
        <v>32969</v>
      </c>
      <c r="F50" s="15">
        <f t="shared" si="0"/>
        <v>31904</v>
      </c>
      <c r="G50" s="233">
        <v>1364.3</v>
      </c>
      <c r="H50" s="39" t="s">
        <v>62</v>
      </c>
    </row>
    <row r="51" spans="2:8">
      <c r="B51" s="13" t="s">
        <v>63</v>
      </c>
      <c r="C51" s="14">
        <v>22275</v>
      </c>
      <c r="D51" s="15">
        <v>77012</v>
      </c>
      <c r="E51" s="15">
        <v>38773</v>
      </c>
      <c r="F51" s="15">
        <f t="shared" si="0"/>
        <v>38239</v>
      </c>
      <c r="G51" s="233">
        <v>1618.6</v>
      </c>
      <c r="H51" s="39" t="s">
        <v>64</v>
      </c>
    </row>
    <row r="52" spans="2:8">
      <c r="B52" s="13" t="s">
        <v>65</v>
      </c>
      <c r="C52" s="14">
        <v>25473</v>
      </c>
      <c r="D52" s="15">
        <v>87542</v>
      </c>
      <c r="E52" s="15">
        <v>44045</v>
      </c>
      <c r="F52" s="15">
        <f t="shared" si="0"/>
        <v>43497</v>
      </c>
      <c r="G52" s="233">
        <v>1841.1</v>
      </c>
      <c r="H52" s="39" t="s">
        <v>66</v>
      </c>
    </row>
    <row r="53" spans="2:8">
      <c r="B53" s="13" t="s">
        <v>67</v>
      </c>
      <c r="C53" s="14">
        <v>29012</v>
      </c>
      <c r="D53" s="15">
        <v>94767</v>
      </c>
      <c r="E53" s="15">
        <v>47550</v>
      </c>
      <c r="F53" s="15">
        <f t="shared" si="0"/>
        <v>47217</v>
      </c>
      <c r="G53" s="233">
        <v>1966.9</v>
      </c>
      <c r="H53" s="39" t="s">
        <v>68</v>
      </c>
    </row>
    <row r="54" spans="2:8">
      <c r="B54" s="13" t="s">
        <v>69</v>
      </c>
      <c r="C54" s="14">
        <v>34813</v>
      </c>
      <c r="D54" s="15">
        <v>101828</v>
      </c>
      <c r="E54" s="15">
        <v>51954</v>
      </c>
      <c r="F54" s="15">
        <f t="shared" si="0"/>
        <v>49874</v>
      </c>
      <c r="G54" s="233">
        <v>2111.6999999999998</v>
      </c>
      <c r="H54" s="39" t="s">
        <v>70</v>
      </c>
    </row>
    <row r="55" spans="2:8">
      <c r="B55" s="13" t="s">
        <v>71</v>
      </c>
      <c r="C55" s="14">
        <v>45300</v>
      </c>
      <c r="D55" s="15">
        <v>115455</v>
      </c>
      <c r="E55" s="15">
        <v>59922</v>
      </c>
      <c r="F55" s="15">
        <v>55533</v>
      </c>
      <c r="G55" s="233">
        <v>2394.3000000000002</v>
      </c>
      <c r="H55" s="39" t="s">
        <v>72</v>
      </c>
    </row>
    <row r="56" spans="2:8">
      <c r="B56" s="41" t="s">
        <v>73</v>
      </c>
      <c r="C56" s="42">
        <v>49778</v>
      </c>
      <c r="D56" s="43">
        <v>121159</v>
      </c>
      <c r="E56" s="43">
        <v>63071</v>
      </c>
      <c r="F56" s="43">
        <v>58088</v>
      </c>
      <c r="G56" s="233">
        <v>2512.6</v>
      </c>
      <c r="H56" s="44" t="s">
        <v>74</v>
      </c>
    </row>
    <row r="57" spans="2:8">
      <c r="B57" s="13" t="s">
        <v>75</v>
      </c>
      <c r="C57" s="45">
        <v>57318</v>
      </c>
      <c r="D57" s="46">
        <v>130874</v>
      </c>
      <c r="E57" s="46">
        <v>67819</v>
      </c>
      <c r="F57" s="46">
        <v>63055</v>
      </c>
      <c r="G57" s="233">
        <v>1926.9</v>
      </c>
      <c r="H57" s="47" t="s">
        <v>76</v>
      </c>
    </row>
    <row r="58" spans="2:8">
      <c r="B58" s="13" t="s">
        <v>267</v>
      </c>
      <c r="C58" s="266">
        <v>60224</v>
      </c>
      <c r="D58" s="267">
        <v>137247</v>
      </c>
      <c r="E58" s="267">
        <v>70129</v>
      </c>
      <c r="F58" s="267">
        <v>67118</v>
      </c>
      <c r="G58" s="268">
        <v>2023.7</v>
      </c>
      <c r="H58" s="200" t="s">
        <v>270</v>
      </c>
    </row>
    <row r="59" spans="2:8">
      <c r="B59" s="30"/>
      <c r="C59" s="48"/>
      <c r="D59" s="2"/>
      <c r="E59" s="2"/>
      <c r="F59" s="2"/>
      <c r="G59" s="2"/>
      <c r="H59" s="49"/>
    </row>
    <row r="60" spans="2:8">
      <c r="B60" s="1" t="s">
        <v>77</v>
      </c>
    </row>
    <row r="61" spans="2:8">
      <c r="B61" s="1" t="s">
        <v>78</v>
      </c>
      <c r="C61" s="50"/>
      <c r="D61" s="50"/>
      <c r="E61" s="50"/>
      <c r="F61" s="50"/>
      <c r="G61" s="50"/>
      <c r="H61" s="50"/>
    </row>
  </sheetData>
  <mergeCells count="5">
    <mergeCell ref="B5:B6"/>
    <mergeCell ref="C5:C6"/>
    <mergeCell ref="G5:G6"/>
    <mergeCell ref="B39:B40"/>
    <mergeCell ref="C39:C40"/>
  </mergeCells>
  <phoneticPr fontId="2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4"/>
  <sheetViews>
    <sheetView topLeftCell="A16" workbookViewId="0">
      <selection activeCell="F14" sqref="F14"/>
    </sheetView>
  </sheetViews>
  <sheetFormatPr defaultRowHeight="13.5"/>
  <cols>
    <col min="1" max="1" width="5.625" style="215" customWidth="1"/>
    <col min="2" max="2" width="15.875" style="215" customWidth="1"/>
    <col min="3" max="3" width="9" style="214"/>
    <col min="4" max="255" width="9" style="215"/>
    <col min="256" max="256" width="5.625" style="215" customWidth="1"/>
    <col min="257" max="257" width="21.5" style="215" customWidth="1"/>
    <col min="258" max="258" width="10.125" style="215" customWidth="1"/>
    <col min="259" max="511" width="9" style="215"/>
    <col min="512" max="512" width="5.625" style="215" customWidth="1"/>
    <col min="513" max="513" width="21.5" style="215" customWidth="1"/>
    <col min="514" max="514" width="10.125" style="215" customWidth="1"/>
    <col min="515" max="767" width="9" style="215"/>
    <col min="768" max="768" width="5.625" style="215" customWidth="1"/>
    <col min="769" max="769" width="21.5" style="215" customWidth="1"/>
    <col min="770" max="770" width="10.125" style="215" customWidth="1"/>
    <col min="771" max="1023" width="9" style="215"/>
    <col min="1024" max="1024" width="5.625" style="215" customWidth="1"/>
    <col min="1025" max="1025" width="21.5" style="215" customWidth="1"/>
    <col min="1026" max="1026" width="10.125" style="215" customWidth="1"/>
    <col min="1027" max="1279" width="9" style="215"/>
    <col min="1280" max="1280" width="5.625" style="215" customWidth="1"/>
    <col min="1281" max="1281" width="21.5" style="215" customWidth="1"/>
    <col min="1282" max="1282" width="10.125" style="215" customWidth="1"/>
    <col min="1283" max="1535" width="9" style="215"/>
    <col min="1536" max="1536" width="5.625" style="215" customWidth="1"/>
    <col min="1537" max="1537" width="21.5" style="215" customWidth="1"/>
    <col min="1538" max="1538" width="10.125" style="215" customWidth="1"/>
    <col min="1539" max="1791" width="9" style="215"/>
    <col min="1792" max="1792" width="5.625" style="215" customWidth="1"/>
    <col min="1793" max="1793" width="21.5" style="215" customWidth="1"/>
    <col min="1794" max="1794" width="10.125" style="215" customWidth="1"/>
    <col min="1795" max="2047" width="9" style="215"/>
    <col min="2048" max="2048" width="5.625" style="215" customWidth="1"/>
    <col min="2049" max="2049" width="21.5" style="215" customWidth="1"/>
    <col min="2050" max="2050" width="10.125" style="215" customWidth="1"/>
    <col min="2051" max="2303" width="9" style="215"/>
    <col min="2304" max="2304" width="5.625" style="215" customWidth="1"/>
    <col min="2305" max="2305" width="21.5" style="215" customWidth="1"/>
    <col min="2306" max="2306" width="10.125" style="215" customWidth="1"/>
    <col min="2307" max="2559" width="9" style="215"/>
    <col min="2560" max="2560" width="5.625" style="215" customWidth="1"/>
    <col min="2561" max="2561" width="21.5" style="215" customWidth="1"/>
    <col min="2562" max="2562" width="10.125" style="215" customWidth="1"/>
    <col min="2563" max="2815" width="9" style="215"/>
    <col min="2816" max="2816" width="5.625" style="215" customWidth="1"/>
    <col min="2817" max="2817" width="21.5" style="215" customWidth="1"/>
    <col min="2818" max="2818" width="10.125" style="215" customWidth="1"/>
    <col min="2819" max="3071" width="9" style="215"/>
    <col min="3072" max="3072" width="5.625" style="215" customWidth="1"/>
    <col min="3073" max="3073" width="21.5" style="215" customWidth="1"/>
    <col min="3074" max="3074" width="10.125" style="215" customWidth="1"/>
    <col min="3075" max="3327" width="9" style="215"/>
    <col min="3328" max="3328" width="5.625" style="215" customWidth="1"/>
    <col min="3329" max="3329" width="21.5" style="215" customWidth="1"/>
    <col min="3330" max="3330" width="10.125" style="215" customWidth="1"/>
    <col min="3331" max="3583" width="9" style="215"/>
    <col min="3584" max="3584" width="5.625" style="215" customWidth="1"/>
    <col min="3585" max="3585" width="21.5" style="215" customWidth="1"/>
    <col min="3586" max="3586" width="10.125" style="215" customWidth="1"/>
    <col min="3587" max="3839" width="9" style="215"/>
    <col min="3840" max="3840" width="5.625" style="215" customWidth="1"/>
    <col min="3841" max="3841" width="21.5" style="215" customWidth="1"/>
    <col min="3842" max="3842" width="10.125" style="215" customWidth="1"/>
    <col min="3843" max="4095" width="9" style="215"/>
    <col min="4096" max="4096" width="5.625" style="215" customWidth="1"/>
    <col min="4097" max="4097" width="21.5" style="215" customWidth="1"/>
    <col min="4098" max="4098" width="10.125" style="215" customWidth="1"/>
    <col min="4099" max="4351" width="9" style="215"/>
    <col min="4352" max="4352" width="5.625" style="215" customWidth="1"/>
    <col min="4353" max="4353" width="21.5" style="215" customWidth="1"/>
    <col min="4354" max="4354" width="10.125" style="215" customWidth="1"/>
    <col min="4355" max="4607" width="9" style="215"/>
    <col min="4608" max="4608" width="5.625" style="215" customWidth="1"/>
    <col min="4609" max="4609" width="21.5" style="215" customWidth="1"/>
    <col min="4610" max="4610" width="10.125" style="215" customWidth="1"/>
    <col min="4611" max="4863" width="9" style="215"/>
    <col min="4864" max="4864" width="5.625" style="215" customWidth="1"/>
    <col min="4865" max="4865" width="21.5" style="215" customWidth="1"/>
    <col min="4866" max="4866" width="10.125" style="215" customWidth="1"/>
    <col min="4867" max="5119" width="9" style="215"/>
    <col min="5120" max="5120" width="5.625" style="215" customWidth="1"/>
    <col min="5121" max="5121" width="21.5" style="215" customWidth="1"/>
    <col min="5122" max="5122" width="10.125" style="215" customWidth="1"/>
    <col min="5123" max="5375" width="9" style="215"/>
    <col min="5376" max="5376" width="5.625" style="215" customWidth="1"/>
    <col min="5377" max="5377" width="21.5" style="215" customWidth="1"/>
    <col min="5378" max="5378" width="10.125" style="215" customWidth="1"/>
    <col min="5379" max="5631" width="9" style="215"/>
    <col min="5632" max="5632" width="5.625" style="215" customWidth="1"/>
    <col min="5633" max="5633" width="21.5" style="215" customWidth="1"/>
    <col min="5634" max="5634" width="10.125" style="215" customWidth="1"/>
    <col min="5635" max="5887" width="9" style="215"/>
    <col min="5888" max="5888" width="5.625" style="215" customWidth="1"/>
    <col min="5889" max="5889" width="21.5" style="215" customWidth="1"/>
    <col min="5890" max="5890" width="10.125" style="215" customWidth="1"/>
    <col min="5891" max="6143" width="9" style="215"/>
    <col min="6144" max="6144" width="5.625" style="215" customWidth="1"/>
    <col min="6145" max="6145" width="21.5" style="215" customWidth="1"/>
    <col min="6146" max="6146" width="10.125" style="215" customWidth="1"/>
    <col min="6147" max="6399" width="9" style="215"/>
    <col min="6400" max="6400" width="5.625" style="215" customWidth="1"/>
    <col min="6401" max="6401" width="21.5" style="215" customWidth="1"/>
    <col min="6402" max="6402" width="10.125" style="215" customWidth="1"/>
    <col min="6403" max="6655" width="9" style="215"/>
    <col min="6656" max="6656" width="5.625" style="215" customWidth="1"/>
    <col min="6657" max="6657" width="21.5" style="215" customWidth="1"/>
    <col min="6658" max="6658" width="10.125" style="215" customWidth="1"/>
    <col min="6659" max="6911" width="9" style="215"/>
    <col min="6912" max="6912" width="5.625" style="215" customWidth="1"/>
    <col min="6913" max="6913" width="21.5" style="215" customWidth="1"/>
    <col min="6914" max="6914" width="10.125" style="215" customWidth="1"/>
    <col min="6915" max="7167" width="9" style="215"/>
    <col min="7168" max="7168" width="5.625" style="215" customWidth="1"/>
    <col min="7169" max="7169" width="21.5" style="215" customWidth="1"/>
    <col min="7170" max="7170" width="10.125" style="215" customWidth="1"/>
    <col min="7171" max="7423" width="9" style="215"/>
    <col min="7424" max="7424" width="5.625" style="215" customWidth="1"/>
    <col min="7425" max="7425" width="21.5" style="215" customWidth="1"/>
    <col min="7426" max="7426" width="10.125" style="215" customWidth="1"/>
    <col min="7427" max="7679" width="9" style="215"/>
    <col min="7680" max="7680" width="5.625" style="215" customWidth="1"/>
    <col min="7681" max="7681" width="21.5" style="215" customWidth="1"/>
    <col min="7682" max="7682" width="10.125" style="215" customWidth="1"/>
    <col min="7683" max="7935" width="9" style="215"/>
    <col min="7936" max="7936" width="5.625" style="215" customWidth="1"/>
    <col min="7937" max="7937" width="21.5" style="215" customWidth="1"/>
    <col min="7938" max="7938" width="10.125" style="215" customWidth="1"/>
    <col min="7939" max="8191" width="9" style="215"/>
    <col min="8192" max="8192" width="5.625" style="215" customWidth="1"/>
    <col min="8193" max="8193" width="21.5" style="215" customWidth="1"/>
    <col min="8194" max="8194" width="10.125" style="215" customWidth="1"/>
    <col min="8195" max="8447" width="9" style="215"/>
    <col min="8448" max="8448" width="5.625" style="215" customWidth="1"/>
    <col min="8449" max="8449" width="21.5" style="215" customWidth="1"/>
    <col min="8450" max="8450" width="10.125" style="215" customWidth="1"/>
    <col min="8451" max="8703" width="9" style="215"/>
    <col min="8704" max="8704" width="5.625" style="215" customWidth="1"/>
    <col min="8705" max="8705" width="21.5" style="215" customWidth="1"/>
    <col min="8706" max="8706" width="10.125" style="215" customWidth="1"/>
    <col min="8707" max="8959" width="9" style="215"/>
    <col min="8960" max="8960" width="5.625" style="215" customWidth="1"/>
    <col min="8961" max="8961" width="21.5" style="215" customWidth="1"/>
    <col min="8962" max="8962" width="10.125" style="215" customWidth="1"/>
    <col min="8963" max="9215" width="9" style="215"/>
    <col min="9216" max="9216" width="5.625" style="215" customWidth="1"/>
    <col min="9217" max="9217" width="21.5" style="215" customWidth="1"/>
    <col min="9218" max="9218" width="10.125" style="215" customWidth="1"/>
    <col min="9219" max="9471" width="9" style="215"/>
    <col min="9472" max="9472" width="5.625" style="215" customWidth="1"/>
    <col min="9473" max="9473" width="21.5" style="215" customWidth="1"/>
    <col min="9474" max="9474" width="10.125" style="215" customWidth="1"/>
    <col min="9475" max="9727" width="9" style="215"/>
    <col min="9728" max="9728" width="5.625" style="215" customWidth="1"/>
    <col min="9729" max="9729" width="21.5" style="215" customWidth="1"/>
    <col min="9730" max="9730" width="10.125" style="215" customWidth="1"/>
    <col min="9731" max="9983" width="9" style="215"/>
    <col min="9984" max="9984" width="5.625" style="215" customWidth="1"/>
    <col min="9985" max="9985" width="21.5" style="215" customWidth="1"/>
    <col min="9986" max="9986" width="10.125" style="215" customWidth="1"/>
    <col min="9987" max="10239" width="9" style="215"/>
    <col min="10240" max="10240" width="5.625" style="215" customWidth="1"/>
    <col min="10241" max="10241" width="21.5" style="215" customWidth="1"/>
    <col min="10242" max="10242" width="10.125" style="215" customWidth="1"/>
    <col min="10243" max="10495" width="9" style="215"/>
    <col min="10496" max="10496" width="5.625" style="215" customWidth="1"/>
    <col min="10497" max="10497" width="21.5" style="215" customWidth="1"/>
    <col min="10498" max="10498" width="10.125" style="215" customWidth="1"/>
    <col min="10499" max="10751" width="9" style="215"/>
    <col min="10752" max="10752" width="5.625" style="215" customWidth="1"/>
    <col min="10753" max="10753" width="21.5" style="215" customWidth="1"/>
    <col min="10754" max="10754" width="10.125" style="215" customWidth="1"/>
    <col min="10755" max="11007" width="9" style="215"/>
    <col min="11008" max="11008" width="5.625" style="215" customWidth="1"/>
    <col min="11009" max="11009" width="21.5" style="215" customWidth="1"/>
    <col min="11010" max="11010" width="10.125" style="215" customWidth="1"/>
    <col min="11011" max="11263" width="9" style="215"/>
    <col min="11264" max="11264" width="5.625" style="215" customWidth="1"/>
    <col min="11265" max="11265" width="21.5" style="215" customWidth="1"/>
    <col min="11266" max="11266" width="10.125" style="215" customWidth="1"/>
    <col min="11267" max="11519" width="9" style="215"/>
    <col min="11520" max="11520" width="5.625" style="215" customWidth="1"/>
    <col min="11521" max="11521" width="21.5" style="215" customWidth="1"/>
    <col min="11522" max="11522" width="10.125" style="215" customWidth="1"/>
    <col min="11523" max="11775" width="9" style="215"/>
    <col min="11776" max="11776" width="5.625" style="215" customWidth="1"/>
    <col min="11777" max="11777" width="21.5" style="215" customWidth="1"/>
    <col min="11778" max="11778" width="10.125" style="215" customWidth="1"/>
    <col min="11779" max="12031" width="9" style="215"/>
    <col min="12032" max="12032" width="5.625" style="215" customWidth="1"/>
    <col min="12033" max="12033" width="21.5" style="215" customWidth="1"/>
    <col min="12034" max="12034" width="10.125" style="215" customWidth="1"/>
    <col min="12035" max="12287" width="9" style="215"/>
    <col min="12288" max="12288" width="5.625" style="215" customWidth="1"/>
    <col min="12289" max="12289" width="21.5" style="215" customWidth="1"/>
    <col min="12290" max="12290" width="10.125" style="215" customWidth="1"/>
    <col min="12291" max="12543" width="9" style="215"/>
    <col min="12544" max="12544" width="5.625" style="215" customWidth="1"/>
    <col min="12545" max="12545" width="21.5" style="215" customWidth="1"/>
    <col min="12546" max="12546" width="10.125" style="215" customWidth="1"/>
    <col min="12547" max="12799" width="9" style="215"/>
    <col min="12800" max="12800" width="5.625" style="215" customWidth="1"/>
    <col min="12801" max="12801" width="21.5" style="215" customWidth="1"/>
    <col min="12802" max="12802" width="10.125" style="215" customWidth="1"/>
    <col min="12803" max="13055" width="9" style="215"/>
    <col min="13056" max="13056" width="5.625" style="215" customWidth="1"/>
    <col min="13057" max="13057" width="21.5" style="215" customWidth="1"/>
    <col min="13058" max="13058" width="10.125" style="215" customWidth="1"/>
    <col min="13059" max="13311" width="9" style="215"/>
    <col min="13312" max="13312" width="5.625" style="215" customWidth="1"/>
    <col min="13313" max="13313" width="21.5" style="215" customWidth="1"/>
    <col min="13314" max="13314" width="10.125" style="215" customWidth="1"/>
    <col min="13315" max="13567" width="9" style="215"/>
    <col min="13568" max="13568" width="5.625" style="215" customWidth="1"/>
    <col min="13569" max="13569" width="21.5" style="215" customWidth="1"/>
    <col min="13570" max="13570" width="10.125" style="215" customWidth="1"/>
    <col min="13571" max="13823" width="9" style="215"/>
    <col min="13824" max="13824" width="5.625" style="215" customWidth="1"/>
    <col min="13825" max="13825" width="21.5" style="215" customWidth="1"/>
    <col min="13826" max="13826" width="10.125" style="215" customWidth="1"/>
    <col min="13827" max="14079" width="9" style="215"/>
    <col min="14080" max="14080" width="5.625" style="215" customWidth="1"/>
    <col min="14081" max="14081" width="21.5" style="215" customWidth="1"/>
    <col min="14082" max="14082" width="10.125" style="215" customWidth="1"/>
    <col min="14083" max="14335" width="9" style="215"/>
    <col min="14336" max="14336" width="5.625" style="215" customWidth="1"/>
    <col min="14337" max="14337" width="21.5" style="215" customWidth="1"/>
    <col min="14338" max="14338" width="10.125" style="215" customWidth="1"/>
    <col min="14339" max="14591" width="9" style="215"/>
    <col min="14592" max="14592" width="5.625" style="215" customWidth="1"/>
    <col min="14593" max="14593" width="21.5" style="215" customWidth="1"/>
    <col min="14594" max="14594" width="10.125" style="215" customWidth="1"/>
    <col min="14595" max="14847" width="9" style="215"/>
    <col min="14848" max="14848" width="5.625" style="215" customWidth="1"/>
    <col min="14849" max="14849" width="21.5" style="215" customWidth="1"/>
    <col min="14850" max="14850" width="10.125" style="215" customWidth="1"/>
    <col min="14851" max="15103" width="9" style="215"/>
    <col min="15104" max="15104" width="5.625" style="215" customWidth="1"/>
    <col min="15105" max="15105" width="21.5" style="215" customWidth="1"/>
    <col min="15106" max="15106" width="10.125" style="215" customWidth="1"/>
    <col min="15107" max="15359" width="9" style="215"/>
    <col min="15360" max="15360" width="5.625" style="215" customWidth="1"/>
    <col min="15361" max="15361" width="21.5" style="215" customWidth="1"/>
    <col min="15362" max="15362" width="10.125" style="215" customWidth="1"/>
    <col min="15363" max="15615" width="9" style="215"/>
    <col min="15616" max="15616" width="5.625" style="215" customWidth="1"/>
    <col min="15617" max="15617" width="21.5" style="215" customWidth="1"/>
    <col min="15618" max="15618" width="10.125" style="215" customWidth="1"/>
    <col min="15619" max="15871" width="9" style="215"/>
    <col min="15872" max="15872" width="5.625" style="215" customWidth="1"/>
    <col min="15873" max="15873" width="21.5" style="215" customWidth="1"/>
    <col min="15874" max="15874" width="10.125" style="215" customWidth="1"/>
    <col min="15875" max="16127" width="9" style="215"/>
    <col min="16128" max="16128" width="5.625" style="215" customWidth="1"/>
    <col min="16129" max="16129" width="21.5" style="215" customWidth="1"/>
    <col min="16130" max="16130" width="10.125" style="215" customWidth="1"/>
    <col min="16131" max="16384" width="9" style="215"/>
  </cols>
  <sheetData>
    <row r="2" spans="2:9">
      <c r="B2" s="213" t="s">
        <v>79</v>
      </c>
    </row>
    <row r="3" spans="2:9">
      <c r="B3" s="216"/>
      <c r="C3" s="213"/>
      <c r="G3" s="214"/>
      <c r="H3" s="214"/>
      <c r="I3" s="214" t="s">
        <v>80</v>
      </c>
    </row>
    <row r="4" spans="2:9" s="218" customFormat="1" ht="14.45" customHeight="1">
      <c r="B4" s="217" t="s">
        <v>530</v>
      </c>
      <c r="C4" s="250" t="s">
        <v>81</v>
      </c>
      <c r="D4" s="250" t="s">
        <v>82</v>
      </c>
      <c r="E4" s="250" t="s">
        <v>83</v>
      </c>
      <c r="F4" s="250" t="s">
        <v>84</v>
      </c>
      <c r="G4" s="250" t="s">
        <v>85</v>
      </c>
      <c r="H4" s="250" t="s">
        <v>86</v>
      </c>
      <c r="I4" s="251" t="s">
        <v>268</v>
      </c>
    </row>
    <row r="5" spans="2:9" ht="12.6" customHeight="1">
      <c r="B5" s="219"/>
      <c r="C5" s="220"/>
      <c r="D5" s="220"/>
      <c r="E5" s="220"/>
      <c r="F5" s="220"/>
      <c r="G5" s="220"/>
      <c r="H5" s="220"/>
      <c r="I5" s="221"/>
    </row>
    <row r="6" spans="2:9">
      <c r="B6" s="243" t="s">
        <v>554</v>
      </c>
      <c r="C6" s="223">
        <f t="shared" ref="C6:H6" si="0">SUM(C8:C29)</f>
        <v>2176</v>
      </c>
      <c r="D6" s="224">
        <f t="shared" si="0"/>
        <v>2162</v>
      </c>
      <c r="E6" s="225">
        <f t="shared" si="0"/>
        <v>1942</v>
      </c>
      <c r="F6" s="225">
        <f t="shared" si="0"/>
        <v>1841</v>
      </c>
      <c r="G6" s="225">
        <f t="shared" si="0"/>
        <v>1965</v>
      </c>
      <c r="H6" s="225">
        <f t="shared" si="0"/>
        <v>1836</v>
      </c>
      <c r="I6" s="269">
        <v>1857</v>
      </c>
    </row>
    <row r="7" spans="2:9">
      <c r="B7" s="222"/>
      <c r="C7" s="223"/>
      <c r="D7" s="226"/>
      <c r="E7" s="227"/>
      <c r="F7" s="227"/>
      <c r="G7" s="227"/>
      <c r="H7" s="227"/>
      <c r="I7" s="221"/>
    </row>
    <row r="8" spans="2:9">
      <c r="B8" s="243" t="s">
        <v>535</v>
      </c>
      <c r="C8" s="223">
        <v>6</v>
      </c>
      <c r="D8" s="226">
        <v>7</v>
      </c>
      <c r="E8" s="227">
        <v>4</v>
      </c>
      <c r="F8" s="227">
        <v>5</v>
      </c>
      <c r="G8" s="227">
        <v>3</v>
      </c>
      <c r="H8" s="227">
        <v>3</v>
      </c>
      <c r="I8" s="221">
        <v>3</v>
      </c>
    </row>
    <row r="9" spans="2:9">
      <c r="B9" s="243" t="s">
        <v>536</v>
      </c>
      <c r="C9" s="223">
        <v>5</v>
      </c>
      <c r="D9" s="226">
        <v>3</v>
      </c>
      <c r="E9" s="227">
        <v>4</v>
      </c>
      <c r="F9" s="227">
        <v>6</v>
      </c>
      <c r="G9" s="227">
        <v>7</v>
      </c>
      <c r="H9" s="227">
        <v>9</v>
      </c>
      <c r="I9" s="221">
        <v>11</v>
      </c>
    </row>
    <row r="10" spans="2:9">
      <c r="B10" s="243" t="s">
        <v>537</v>
      </c>
      <c r="C10" s="223">
        <v>239</v>
      </c>
      <c r="D10" s="226">
        <v>203</v>
      </c>
      <c r="E10" s="227">
        <v>173</v>
      </c>
      <c r="F10" s="227">
        <v>156</v>
      </c>
      <c r="G10" s="227">
        <v>147</v>
      </c>
      <c r="H10" s="227">
        <v>139</v>
      </c>
      <c r="I10" s="221">
        <v>143</v>
      </c>
    </row>
    <row r="11" spans="2:9">
      <c r="B11" s="243" t="s">
        <v>538</v>
      </c>
      <c r="C11" s="223">
        <v>16</v>
      </c>
      <c r="D11" s="226">
        <v>17</v>
      </c>
      <c r="E11" s="227">
        <v>13</v>
      </c>
      <c r="F11" s="227">
        <v>8</v>
      </c>
      <c r="G11" s="227">
        <v>9</v>
      </c>
      <c r="H11" s="227">
        <v>9</v>
      </c>
      <c r="I11" s="221">
        <v>13</v>
      </c>
    </row>
    <row r="12" spans="2:9" ht="13.15" customHeight="1">
      <c r="B12" s="243" t="s">
        <v>539</v>
      </c>
      <c r="C12" s="223">
        <v>11</v>
      </c>
      <c r="D12" s="226">
        <v>10</v>
      </c>
      <c r="E12" s="227">
        <v>9</v>
      </c>
      <c r="F12" s="227">
        <v>5</v>
      </c>
      <c r="G12" s="227">
        <v>6</v>
      </c>
      <c r="H12" s="227">
        <v>5</v>
      </c>
      <c r="I12" s="221">
        <v>4</v>
      </c>
    </row>
    <row r="13" spans="2:9">
      <c r="B13" s="243" t="s">
        <v>540</v>
      </c>
      <c r="C13" s="223">
        <v>8</v>
      </c>
      <c r="D13" s="226">
        <v>9</v>
      </c>
      <c r="E13" s="227">
        <v>1</v>
      </c>
      <c r="F13" s="227">
        <v>1</v>
      </c>
      <c r="G13" s="227">
        <v>1</v>
      </c>
      <c r="H13" s="227">
        <v>1</v>
      </c>
      <c r="I13" s="221">
        <v>3</v>
      </c>
    </row>
    <row r="14" spans="2:9">
      <c r="B14" s="243" t="s">
        <v>531</v>
      </c>
      <c r="C14" s="223">
        <v>658</v>
      </c>
      <c r="D14" s="226">
        <v>702</v>
      </c>
      <c r="E14" s="227">
        <v>649</v>
      </c>
      <c r="F14" s="227">
        <v>633</v>
      </c>
      <c r="G14" s="227">
        <v>695</v>
      </c>
      <c r="H14" s="227">
        <v>611</v>
      </c>
      <c r="I14" s="221">
        <v>620</v>
      </c>
    </row>
    <row r="15" spans="2:9">
      <c r="B15" s="243" t="s">
        <v>533</v>
      </c>
      <c r="C15" s="223">
        <v>6</v>
      </c>
      <c r="D15" s="226">
        <v>5</v>
      </c>
      <c r="E15" s="227">
        <v>4</v>
      </c>
      <c r="F15" s="227">
        <v>9</v>
      </c>
      <c r="G15" s="227">
        <v>10</v>
      </c>
      <c r="H15" s="227">
        <v>9</v>
      </c>
      <c r="I15" s="221">
        <v>8</v>
      </c>
    </row>
    <row r="16" spans="2:9">
      <c r="B16" s="243" t="s">
        <v>541</v>
      </c>
      <c r="C16" s="223">
        <v>10</v>
      </c>
      <c r="D16" s="226">
        <v>13</v>
      </c>
      <c r="E16" s="227">
        <v>9</v>
      </c>
      <c r="F16" s="227">
        <v>8</v>
      </c>
      <c r="G16" s="227">
        <v>5</v>
      </c>
      <c r="H16" s="227">
        <v>3</v>
      </c>
      <c r="I16" s="221">
        <v>3</v>
      </c>
    </row>
    <row r="17" spans="2:9">
      <c r="B17" s="243" t="s">
        <v>542</v>
      </c>
      <c r="C17" s="223">
        <v>17</v>
      </c>
      <c r="D17" s="226">
        <v>7</v>
      </c>
      <c r="E17" s="227">
        <v>6</v>
      </c>
      <c r="F17" s="227">
        <v>4</v>
      </c>
      <c r="G17" s="227">
        <v>3</v>
      </c>
      <c r="H17" s="227">
        <v>6</v>
      </c>
      <c r="I17" s="221">
        <v>5</v>
      </c>
    </row>
    <row r="18" spans="2:9">
      <c r="B18" s="243" t="s">
        <v>543</v>
      </c>
      <c r="C18" s="223">
        <v>67</v>
      </c>
      <c r="D18" s="226">
        <v>67</v>
      </c>
      <c r="E18" s="227">
        <v>48</v>
      </c>
      <c r="F18" s="227">
        <v>29</v>
      </c>
      <c r="G18" s="227">
        <v>38</v>
      </c>
      <c r="H18" s="227">
        <v>18</v>
      </c>
      <c r="I18" s="221">
        <v>23</v>
      </c>
    </row>
    <row r="19" spans="2:9">
      <c r="B19" s="243" t="s">
        <v>544</v>
      </c>
      <c r="C19" s="223">
        <v>590</v>
      </c>
      <c r="D19" s="226">
        <v>585</v>
      </c>
      <c r="E19" s="227">
        <v>550</v>
      </c>
      <c r="F19" s="227">
        <v>553</v>
      </c>
      <c r="G19" s="227">
        <v>537</v>
      </c>
      <c r="H19" s="227">
        <v>499</v>
      </c>
      <c r="I19" s="221">
        <v>472</v>
      </c>
    </row>
    <row r="20" spans="2:9">
      <c r="B20" s="243" t="s">
        <v>545</v>
      </c>
      <c r="C20" s="223">
        <v>25</v>
      </c>
      <c r="D20" s="226">
        <v>31</v>
      </c>
      <c r="E20" s="227">
        <v>27</v>
      </c>
      <c r="F20" s="227">
        <v>31</v>
      </c>
      <c r="G20" s="227">
        <v>66</v>
      </c>
      <c r="H20" s="227">
        <v>37</v>
      </c>
      <c r="I20" s="221">
        <v>33</v>
      </c>
    </row>
    <row r="21" spans="2:9">
      <c r="B21" s="243" t="s">
        <v>546</v>
      </c>
      <c r="C21" s="223">
        <v>110</v>
      </c>
      <c r="D21" s="226">
        <v>111</v>
      </c>
      <c r="E21" s="227">
        <v>82</v>
      </c>
      <c r="F21" s="227">
        <v>68</v>
      </c>
      <c r="G21" s="227">
        <v>64</v>
      </c>
      <c r="H21" s="227">
        <v>62</v>
      </c>
      <c r="I21" s="221">
        <v>50</v>
      </c>
    </row>
    <row r="22" spans="2:9">
      <c r="B22" s="243" t="s">
        <v>547</v>
      </c>
      <c r="C22" s="223">
        <v>158</v>
      </c>
      <c r="D22" s="226">
        <v>158</v>
      </c>
      <c r="E22" s="227">
        <v>146</v>
      </c>
      <c r="F22" s="227">
        <v>153</v>
      </c>
      <c r="G22" s="227">
        <v>156</v>
      </c>
      <c r="H22" s="227">
        <v>158</v>
      </c>
      <c r="I22" s="221">
        <v>161</v>
      </c>
    </row>
    <row r="23" spans="2:9">
      <c r="B23" s="243" t="s">
        <v>548</v>
      </c>
      <c r="C23" s="223">
        <v>63</v>
      </c>
      <c r="D23" s="226">
        <v>42</v>
      </c>
      <c r="E23" s="227">
        <v>46</v>
      </c>
      <c r="F23" s="227">
        <v>26</v>
      </c>
      <c r="G23" s="227">
        <v>19</v>
      </c>
      <c r="H23" s="227">
        <v>28</v>
      </c>
      <c r="I23" s="221">
        <v>36</v>
      </c>
    </row>
    <row r="24" spans="2:9">
      <c r="B24" s="243" t="s">
        <v>534</v>
      </c>
      <c r="C24" s="223">
        <v>8</v>
      </c>
      <c r="D24" s="226">
        <v>7</v>
      </c>
      <c r="E24" s="227">
        <v>4</v>
      </c>
      <c r="F24" s="227">
        <v>3</v>
      </c>
      <c r="G24" s="227">
        <v>4</v>
      </c>
      <c r="H24" s="227">
        <v>6</v>
      </c>
      <c r="I24" s="221">
        <v>8</v>
      </c>
    </row>
    <row r="25" spans="2:9">
      <c r="B25" s="243" t="s">
        <v>549</v>
      </c>
      <c r="C25" s="223">
        <v>29</v>
      </c>
      <c r="D25" s="226">
        <v>30</v>
      </c>
      <c r="E25" s="227">
        <v>32</v>
      </c>
      <c r="F25" s="227">
        <v>29</v>
      </c>
      <c r="G25" s="227">
        <v>33</v>
      </c>
      <c r="H25" s="227">
        <v>35</v>
      </c>
      <c r="I25" s="221">
        <v>37</v>
      </c>
    </row>
    <row r="26" spans="2:9">
      <c r="B26" s="243" t="s">
        <v>550</v>
      </c>
      <c r="C26" s="223">
        <v>68</v>
      </c>
      <c r="D26" s="226">
        <v>64</v>
      </c>
      <c r="E26" s="227">
        <v>69</v>
      </c>
      <c r="F26" s="227">
        <v>51</v>
      </c>
      <c r="G26" s="227">
        <v>84</v>
      </c>
      <c r="H26" s="227">
        <v>88</v>
      </c>
      <c r="I26" s="221">
        <v>99</v>
      </c>
    </row>
    <row r="27" spans="2:9">
      <c r="B27" s="243" t="s">
        <v>551</v>
      </c>
      <c r="C27" s="223">
        <v>11</v>
      </c>
      <c r="D27" s="226">
        <v>11</v>
      </c>
      <c r="E27" s="227">
        <v>9</v>
      </c>
      <c r="F27" s="227">
        <v>9</v>
      </c>
      <c r="G27" s="227">
        <v>6</v>
      </c>
      <c r="H27" s="227">
        <v>4</v>
      </c>
      <c r="I27" s="221">
        <v>4</v>
      </c>
    </row>
    <row r="28" spans="2:9">
      <c r="B28" s="243" t="s">
        <v>552</v>
      </c>
      <c r="C28" s="223">
        <v>7</v>
      </c>
      <c r="D28" s="226">
        <v>12</v>
      </c>
      <c r="E28" s="227">
        <v>15</v>
      </c>
      <c r="F28" s="227">
        <v>17</v>
      </c>
      <c r="G28" s="227">
        <v>17</v>
      </c>
      <c r="H28" s="227">
        <v>25</v>
      </c>
      <c r="I28" s="221">
        <v>23</v>
      </c>
    </row>
    <row r="29" spans="2:9">
      <c r="B29" s="243" t="s">
        <v>553</v>
      </c>
      <c r="C29" s="223">
        <v>64</v>
      </c>
      <c r="D29" s="226">
        <v>68</v>
      </c>
      <c r="E29" s="227">
        <v>42</v>
      </c>
      <c r="F29" s="227">
        <v>37</v>
      </c>
      <c r="G29" s="227">
        <v>55</v>
      </c>
      <c r="H29" s="227">
        <v>81</v>
      </c>
      <c r="I29" s="221">
        <v>98</v>
      </c>
    </row>
    <row r="30" spans="2:9">
      <c r="B30" s="244"/>
      <c r="C30" s="228"/>
      <c r="D30" s="216"/>
      <c r="E30" s="216"/>
      <c r="F30" s="216"/>
      <c r="G30" s="216"/>
      <c r="H30" s="216"/>
      <c r="I30" s="229"/>
    </row>
    <row r="31" spans="2:9">
      <c r="B31" s="227" t="s">
        <v>87</v>
      </c>
      <c r="C31" s="226"/>
    </row>
    <row r="32" spans="2:9">
      <c r="B32" s="213" t="s">
        <v>88</v>
      </c>
    </row>
    <row r="33" spans="2:2">
      <c r="B33" s="227" t="s">
        <v>89</v>
      </c>
    </row>
    <row r="34" spans="2:2">
      <c r="B34" s="215" t="s">
        <v>532</v>
      </c>
    </row>
  </sheetData>
  <phoneticPr fontId="2"/>
  <pageMargins left="0.7" right="0.7" top="0.75" bottom="0.75" header="0.3" footer="0.3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I179"/>
  <sheetViews>
    <sheetView topLeftCell="A109" workbookViewId="0">
      <selection activeCell="K141" sqref="K141"/>
    </sheetView>
  </sheetViews>
  <sheetFormatPr defaultRowHeight="13.5"/>
  <cols>
    <col min="1" max="1" width="5.625" style="1" customWidth="1"/>
    <col min="2" max="2" width="14.875" style="1" customWidth="1"/>
    <col min="3" max="3" width="9.875" style="51" customWidth="1"/>
    <col min="4" max="4" width="9.875" style="1" customWidth="1"/>
    <col min="5" max="5" width="9.875" style="1" bestFit="1" customWidth="1"/>
    <col min="6" max="6" width="9.75" style="1" bestFit="1" customWidth="1"/>
    <col min="7" max="255" width="9" style="1"/>
    <col min="256" max="256" width="5.625" style="1" customWidth="1"/>
    <col min="257" max="257" width="14.875" style="1" customWidth="1"/>
    <col min="258" max="260" width="9.875" style="1" customWidth="1"/>
    <col min="261" max="261" width="9.875" style="1" bestFit="1" customWidth="1"/>
    <col min="262" max="262" width="9.75" style="1" bestFit="1" customWidth="1"/>
    <col min="263" max="511" width="9" style="1"/>
    <col min="512" max="512" width="5.625" style="1" customWidth="1"/>
    <col min="513" max="513" width="14.875" style="1" customWidth="1"/>
    <col min="514" max="516" width="9.875" style="1" customWidth="1"/>
    <col min="517" max="517" width="9.875" style="1" bestFit="1" customWidth="1"/>
    <col min="518" max="518" width="9.75" style="1" bestFit="1" customWidth="1"/>
    <col min="519" max="767" width="9" style="1"/>
    <col min="768" max="768" width="5.625" style="1" customWidth="1"/>
    <col min="769" max="769" width="14.875" style="1" customWidth="1"/>
    <col min="770" max="772" width="9.875" style="1" customWidth="1"/>
    <col min="773" max="773" width="9.875" style="1" bestFit="1" customWidth="1"/>
    <col min="774" max="774" width="9.75" style="1" bestFit="1" customWidth="1"/>
    <col min="775" max="1023" width="9" style="1"/>
    <col min="1024" max="1024" width="5.625" style="1" customWidth="1"/>
    <col min="1025" max="1025" width="14.875" style="1" customWidth="1"/>
    <col min="1026" max="1028" width="9.875" style="1" customWidth="1"/>
    <col min="1029" max="1029" width="9.875" style="1" bestFit="1" customWidth="1"/>
    <col min="1030" max="1030" width="9.75" style="1" bestFit="1" customWidth="1"/>
    <col min="1031" max="1279" width="9" style="1"/>
    <col min="1280" max="1280" width="5.625" style="1" customWidth="1"/>
    <col min="1281" max="1281" width="14.875" style="1" customWidth="1"/>
    <col min="1282" max="1284" width="9.875" style="1" customWidth="1"/>
    <col min="1285" max="1285" width="9.875" style="1" bestFit="1" customWidth="1"/>
    <col min="1286" max="1286" width="9.75" style="1" bestFit="1" customWidth="1"/>
    <col min="1287" max="1535" width="9" style="1"/>
    <col min="1536" max="1536" width="5.625" style="1" customWidth="1"/>
    <col min="1537" max="1537" width="14.875" style="1" customWidth="1"/>
    <col min="1538" max="1540" width="9.875" style="1" customWidth="1"/>
    <col min="1541" max="1541" width="9.875" style="1" bestFit="1" customWidth="1"/>
    <col min="1542" max="1542" width="9.75" style="1" bestFit="1" customWidth="1"/>
    <col min="1543" max="1791" width="9" style="1"/>
    <col min="1792" max="1792" width="5.625" style="1" customWidth="1"/>
    <col min="1793" max="1793" width="14.875" style="1" customWidth="1"/>
    <col min="1794" max="1796" width="9.875" style="1" customWidth="1"/>
    <col min="1797" max="1797" width="9.875" style="1" bestFit="1" customWidth="1"/>
    <col min="1798" max="1798" width="9.75" style="1" bestFit="1" customWidth="1"/>
    <col min="1799" max="2047" width="9" style="1"/>
    <col min="2048" max="2048" width="5.625" style="1" customWidth="1"/>
    <col min="2049" max="2049" width="14.875" style="1" customWidth="1"/>
    <col min="2050" max="2052" width="9.875" style="1" customWidth="1"/>
    <col min="2053" max="2053" width="9.875" style="1" bestFit="1" customWidth="1"/>
    <col min="2054" max="2054" width="9.75" style="1" bestFit="1" customWidth="1"/>
    <col min="2055" max="2303" width="9" style="1"/>
    <col min="2304" max="2304" width="5.625" style="1" customWidth="1"/>
    <col min="2305" max="2305" width="14.875" style="1" customWidth="1"/>
    <col min="2306" max="2308" width="9.875" style="1" customWidth="1"/>
    <col min="2309" max="2309" width="9.875" style="1" bestFit="1" customWidth="1"/>
    <col min="2310" max="2310" width="9.75" style="1" bestFit="1" customWidth="1"/>
    <col min="2311" max="2559" width="9" style="1"/>
    <col min="2560" max="2560" width="5.625" style="1" customWidth="1"/>
    <col min="2561" max="2561" width="14.875" style="1" customWidth="1"/>
    <col min="2562" max="2564" width="9.875" style="1" customWidth="1"/>
    <col min="2565" max="2565" width="9.875" style="1" bestFit="1" customWidth="1"/>
    <col min="2566" max="2566" width="9.75" style="1" bestFit="1" customWidth="1"/>
    <col min="2567" max="2815" width="9" style="1"/>
    <col min="2816" max="2816" width="5.625" style="1" customWidth="1"/>
    <col min="2817" max="2817" width="14.875" style="1" customWidth="1"/>
    <col min="2818" max="2820" width="9.875" style="1" customWidth="1"/>
    <col min="2821" max="2821" width="9.875" style="1" bestFit="1" customWidth="1"/>
    <col min="2822" max="2822" width="9.75" style="1" bestFit="1" customWidth="1"/>
    <col min="2823" max="3071" width="9" style="1"/>
    <col min="3072" max="3072" width="5.625" style="1" customWidth="1"/>
    <col min="3073" max="3073" width="14.875" style="1" customWidth="1"/>
    <col min="3074" max="3076" width="9.875" style="1" customWidth="1"/>
    <col min="3077" max="3077" width="9.875" style="1" bestFit="1" customWidth="1"/>
    <col min="3078" max="3078" width="9.75" style="1" bestFit="1" customWidth="1"/>
    <col min="3079" max="3327" width="9" style="1"/>
    <col min="3328" max="3328" width="5.625" style="1" customWidth="1"/>
    <col min="3329" max="3329" width="14.875" style="1" customWidth="1"/>
    <col min="3330" max="3332" width="9.875" style="1" customWidth="1"/>
    <col min="3333" max="3333" width="9.875" style="1" bestFit="1" customWidth="1"/>
    <col min="3334" max="3334" width="9.75" style="1" bestFit="1" customWidth="1"/>
    <col min="3335" max="3583" width="9" style="1"/>
    <col min="3584" max="3584" width="5.625" style="1" customWidth="1"/>
    <col min="3585" max="3585" width="14.875" style="1" customWidth="1"/>
    <col min="3586" max="3588" width="9.875" style="1" customWidth="1"/>
    <col min="3589" max="3589" width="9.875" style="1" bestFit="1" customWidth="1"/>
    <col min="3590" max="3590" width="9.75" style="1" bestFit="1" customWidth="1"/>
    <col min="3591" max="3839" width="9" style="1"/>
    <col min="3840" max="3840" width="5.625" style="1" customWidth="1"/>
    <col min="3841" max="3841" width="14.875" style="1" customWidth="1"/>
    <col min="3842" max="3844" width="9.875" style="1" customWidth="1"/>
    <col min="3845" max="3845" width="9.875" style="1" bestFit="1" customWidth="1"/>
    <col min="3846" max="3846" width="9.75" style="1" bestFit="1" customWidth="1"/>
    <col min="3847" max="4095" width="9" style="1"/>
    <col min="4096" max="4096" width="5.625" style="1" customWidth="1"/>
    <col min="4097" max="4097" width="14.875" style="1" customWidth="1"/>
    <col min="4098" max="4100" width="9.875" style="1" customWidth="1"/>
    <col min="4101" max="4101" width="9.875" style="1" bestFit="1" customWidth="1"/>
    <col min="4102" max="4102" width="9.75" style="1" bestFit="1" customWidth="1"/>
    <col min="4103" max="4351" width="9" style="1"/>
    <col min="4352" max="4352" width="5.625" style="1" customWidth="1"/>
    <col min="4353" max="4353" width="14.875" style="1" customWidth="1"/>
    <col min="4354" max="4356" width="9.875" style="1" customWidth="1"/>
    <col min="4357" max="4357" width="9.875" style="1" bestFit="1" customWidth="1"/>
    <col min="4358" max="4358" width="9.75" style="1" bestFit="1" customWidth="1"/>
    <col min="4359" max="4607" width="9" style="1"/>
    <col min="4608" max="4608" width="5.625" style="1" customWidth="1"/>
    <col min="4609" max="4609" width="14.875" style="1" customWidth="1"/>
    <col min="4610" max="4612" width="9.875" style="1" customWidth="1"/>
    <col min="4613" max="4613" width="9.875" style="1" bestFit="1" customWidth="1"/>
    <col min="4614" max="4614" width="9.75" style="1" bestFit="1" customWidth="1"/>
    <col min="4615" max="4863" width="9" style="1"/>
    <col min="4864" max="4864" width="5.625" style="1" customWidth="1"/>
    <col min="4865" max="4865" width="14.875" style="1" customWidth="1"/>
    <col min="4866" max="4868" width="9.875" style="1" customWidth="1"/>
    <col min="4869" max="4869" width="9.875" style="1" bestFit="1" customWidth="1"/>
    <col min="4870" max="4870" width="9.75" style="1" bestFit="1" customWidth="1"/>
    <col min="4871" max="5119" width="9" style="1"/>
    <col min="5120" max="5120" width="5.625" style="1" customWidth="1"/>
    <col min="5121" max="5121" width="14.875" style="1" customWidth="1"/>
    <col min="5122" max="5124" width="9.875" style="1" customWidth="1"/>
    <col min="5125" max="5125" width="9.875" style="1" bestFit="1" customWidth="1"/>
    <col min="5126" max="5126" width="9.75" style="1" bestFit="1" customWidth="1"/>
    <col min="5127" max="5375" width="9" style="1"/>
    <col min="5376" max="5376" width="5.625" style="1" customWidth="1"/>
    <col min="5377" max="5377" width="14.875" style="1" customWidth="1"/>
    <col min="5378" max="5380" width="9.875" style="1" customWidth="1"/>
    <col min="5381" max="5381" width="9.875" style="1" bestFit="1" customWidth="1"/>
    <col min="5382" max="5382" width="9.75" style="1" bestFit="1" customWidth="1"/>
    <col min="5383" max="5631" width="9" style="1"/>
    <col min="5632" max="5632" width="5.625" style="1" customWidth="1"/>
    <col min="5633" max="5633" width="14.875" style="1" customWidth="1"/>
    <col min="5634" max="5636" width="9.875" style="1" customWidth="1"/>
    <col min="5637" max="5637" width="9.875" style="1" bestFit="1" customWidth="1"/>
    <col min="5638" max="5638" width="9.75" style="1" bestFit="1" customWidth="1"/>
    <col min="5639" max="5887" width="9" style="1"/>
    <col min="5888" max="5888" width="5.625" style="1" customWidth="1"/>
    <col min="5889" max="5889" width="14.875" style="1" customWidth="1"/>
    <col min="5890" max="5892" width="9.875" style="1" customWidth="1"/>
    <col min="5893" max="5893" width="9.875" style="1" bestFit="1" customWidth="1"/>
    <col min="5894" max="5894" width="9.75" style="1" bestFit="1" customWidth="1"/>
    <col min="5895" max="6143" width="9" style="1"/>
    <col min="6144" max="6144" width="5.625" style="1" customWidth="1"/>
    <col min="6145" max="6145" width="14.875" style="1" customWidth="1"/>
    <col min="6146" max="6148" width="9.875" style="1" customWidth="1"/>
    <col min="6149" max="6149" width="9.875" style="1" bestFit="1" customWidth="1"/>
    <col min="6150" max="6150" width="9.75" style="1" bestFit="1" customWidth="1"/>
    <col min="6151" max="6399" width="9" style="1"/>
    <col min="6400" max="6400" width="5.625" style="1" customWidth="1"/>
    <col min="6401" max="6401" width="14.875" style="1" customWidth="1"/>
    <col min="6402" max="6404" width="9.875" style="1" customWidth="1"/>
    <col min="6405" max="6405" width="9.875" style="1" bestFit="1" customWidth="1"/>
    <col min="6406" max="6406" width="9.75" style="1" bestFit="1" customWidth="1"/>
    <col min="6407" max="6655" width="9" style="1"/>
    <col min="6656" max="6656" width="5.625" style="1" customWidth="1"/>
    <col min="6657" max="6657" width="14.875" style="1" customWidth="1"/>
    <col min="6658" max="6660" width="9.875" style="1" customWidth="1"/>
    <col min="6661" max="6661" width="9.875" style="1" bestFit="1" customWidth="1"/>
    <col min="6662" max="6662" width="9.75" style="1" bestFit="1" customWidth="1"/>
    <col min="6663" max="6911" width="9" style="1"/>
    <col min="6912" max="6912" width="5.625" style="1" customWidth="1"/>
    <col min="6913" max="6913" width="14.875" style="1" customWidth="1"/>
    <col min="6914" max="6916" width="9.875" style="1" customWidth="1"/>
    <col min="6917" max="6917" width="9.875" style="1" bestFit="1" customWidth="1"/>
    <col min="6918" max="6918" width="9.75" style="1" bestFit="1" customWidth="1"/>
    <col min="6919" max="7167" width="9" style="1"/>
    <col min="7168" max="7168" width="5.625" style="1" customWidth="1"/>
    <col min="7169" max="7169" width="14.875" style="1" customWidth="1"/>
    <col min="7170" max="7172" width="9.875" style="1" customWidth="1"/>
    <col min="7173" max="7173" width="9.875" style="1" bestFit="1" customWidth="1"/>
    <col min="7174" max="7174" width="9.75" style="1" bestFit="1" customWidth="1"/>
    <col min="7175" max="7423" width="9" style="1"/>
    <col min="7424" max="7424" width="5.625" style="1" customWidth="1"/>
    <col min="7425" max="7425" width="14.875" style="1" customWidth="1"/>
    <col min="7426" max="7428" width="9.875" style="1" customWidth="1"/>
    <col min="7429" max="7429" width="9.875" style="1" bestFit="1" customWidth="1"/>
    <col min="7430" max="7430" width="9.75" style="1" bestFit="1" customWidth="1"/>
    <col min="7431" max="7679" width="9" style="1"/>
    <col min="7680" max="7680" width="5.625" style="1" customWidth="1"/>
    <col min="7681" max="7681" width="14.875" style="1" customWidth="1"/>
    <col min="7682" max="7684" width="9.875" style="1" customWidth="1"/>
    <col min="7685" max="7685" width="9.875" style="1" bestFit="1" customWidth="1"/>
    <col min="7686" max="7686" width="9.75" style="1" bestFit="1" customWidth="1"/>
    <col min="7687" max="7935" width="9" style="1"/>
    <col min="7936" max="7936" width="5.625" style="1" customWidth="1"/>
    <col min="7937" max="7937" width="14.875" style="1" customWidth="1"/>
    <col min="7938" max="7940" width="9.875" style="1" customWidth="1"/>
    <col min="7941" max="7941" width="9.875" style="1" bestFit="1" customWidth="1"/>
    <col min="7942" max="7942" width="9.75" style="1" bestFit="1" customWidth="1"/>
    <col min="7943" max="8191" width="9" style="1"/>
    <col min="8192" max="8192" width="5.625" style="1" customWidth="1"/>
    <col min="8193" max="8193" width="14.875" style="1" customWidth="1"/>
    <col min="8194" max="8196" width="9.875" style="1" customWidth="1"/>
    <col min="8197" max="8197" width="9.875" style="1" bestFit="1" customWidth="1"/>
    <col min="8198" max="8198" width="9.75" style="1" bestFit="1" customWidth="1"/>
    <col min="8199" max="8447" width="9" style="1"/>
    <col min="8448" max="8448" width="5.625" style="1" customWidth="1"/>
    <col min="8449" max="8449" width="14.875" style="1" customWidth="1"/>
    <col min="8450" max="8452" width="9.875" style="1" customWidth="1"/>
    <col min="8453" max="8453" width="9.875" style="1" bestFit="1" customWidth="1"/>
    <col min="8454" max="8454" width="9.75" style="1" bestFit="1" customWidth="1"/>
    <col min="8455" max="8703" width="9" style="1"/>
    <col min="8704" max="8704" width="5.625" style="1" customWidth="1"/>
    <col min="8705" max="8705" width="14.875" style="1" customWidth="1"/>
    <col min="8706" max="8708" width="9.875" style="1" customWidth="1"/>
    <col min="8709" max="8709" width="9.875" style="1" bestFit="1" customWidth="1"/>
    <col min="8710" max="8710" width="9.75" style="1" bestFit="1" customWidth="1"/>
    <col min="8711" max="8959" width="9" style="1"/>
    <col min="8960" max="8960" width="5.625" style="1" customWidth="1"/>
    <col min="8961" max="8961" width="14.875" style="1" customWidth="1"/>
    <col min="8962" max="8964" width="9.875" style="1" customWidth="1"/>
    <col min="8965" max="8965" width="9.875" style="1" bestFit="1" customWidth="1"/>
    <col min="8966" max="8966" width="9.75" style="1" bestFit="1" customWidth="1"/>
    <col min="8967" max="9215" width="9" style="1"/>
    <col min="9216" max="9216" width="5.625" style="1" customWidth="1"/>
    <col min="9217" max="9217" width="14.875" style="1" customWidth="1"/>
    <col min="9218" max="9220" width="9.875" style="1" customWidth="1"/>
    <col min="9221" max="9221" width="9.875" style="1" bestFit="1" customWidth="1"/>
    <col min="9222" max="9222" width="9.75" style="1" bestFit="1" customWidth="1"/>
    <col min="9223" max="9471" width="9" style="1"/>
    <col min="9472" max="9472" width="5.625" style="1" customWidth="1"/>
    <col min="9473" max="9473" width="14.875" style="1" customWidth="1"/>
    <col min="9474" max="9476" width="9.875" style="1" customWidth="1"/>
    <col min="9477" max="9477" width="9.875" style="1" bestFit="1" customWidth="1"/>
    <col min="9478" max="9478" width="9.75" style="1" bestFit="1" customWidth="1"/>
    <col min="9479" max="9727" width="9" style="1"/>
    <col min="9728" max="9728" width="5.625" style="1" customWidth="1"/>
    <col min="9729" max="9729" width="14.875" style="1" customWidth="1"/>
    <col min="9730" max="9732" width="9.875" style="1" customWidth="1"/>
    <col min="9733" max="9733" width="9.875" style="1" bestFit="1" customWidth="1"/>
    <col min="9734" max="9734" width="9.75" style="1" bestFit="1" customWidth="1"/>
    <col min="9735" max="9983" width="9" style="1"/>
    <col min="9984" max="9984" width="5.625" style="1" customWidth="1"/>
    <col min="9985" max="9985" width="14.875" style="1" customWidth="1"/>
    <col min="9986" max="9988" width="9.875" style="1" customWidth="1"/>
    <col min="9989" max="9989" width="9.875" style="1" bestFit="1" customWidth="1"/>
    <col min="9990" max="9990" width="9.75" style="1" bestFit="1" customWidth="1"/>
    <col min="9991" max="10239" width="9" style="1"/>
    <col min="10240" max="10240" width="5.625" style="1" customWidth="1"/>
    <col min="10241" max="10241" width="14.875" style="1" customWidth="1"/>
    <col min="10242" max="10244" width="9.875" style="1" customWidth="1"/>
    <col min="10245" max="10245" width="9.875" style="1" bestFit="1" customWidth="1"/>
    <col min="10246" max="10246" width="9.75" style="1" bestFit="1" customWidth="1"/>
    <col min="10247" max="10495" width="9" style="1"/>
    <col min="10496" max="10496" width="5.625" style="1" customWidth="1"/>
    <col min="10497" max="10497" width="14.875" style="1" customWidth="1"/>
    <col min="10498" max="10500" width="9.875" style="1" customWidth="1"/>
    <col min="10501" max="10501" width="9.875" style="1" bestFit="1" customWidth="1"/>
    <col min="10502" max="10502" width="9.75" style="1" bestFit="1" customWidth="1"/>
    <col min="10503" max="10751" width="9" style="1"/>
    <col min="10752" max="10752" width="5.625" style="1" customWidth="1"/>
    <col min="10753" max="10753" width="14.875" style="1" customWidth="1"/>
    <col min="10754" max="10756" width="9.875" style="1" customWidth="1"/>
    <col min="10757" max="10757" width="9.875" style="1" bestFit="1" customWidth="1"/>
    <col min="10758" max="10758" width="9.75" style="1" bestFit="1" customWidth="1"/>
    <col min="10759" max="11007" width="9" style="1"/>
    <col min="11008" max="11008" width="5.625" style="1" customWidth="1"/>
    <col min="11009" max="11009" width="14.875" style="1" customWidth="1"/>
    <col min="11010" max="11012" width="9.875" style="1" customWidth="1"/>
    <col min="11013" max="11013" width="9.875" style="1" bestFit="1" customWidth="1"/>
    <col min="11014" max="11014" width="9.75" style="1" bestFit="1" customWidth="1"/>
    <col min="11015" max="11263" width="9" style="1"/>
    <col min="11264" max="11264" width="5.625" style="1" customWidth="1"/>
    <col min="11265" max="11265" width="14.875" style="1" customWidth="1"/>
    <col min="11266" max="11268" width="9.875" style="1" customWidth="1"/>
    <col min="11269" max="11269" width="9.875" style="1" bestFit="1" customWidth="1"/>
    <col min="11270" max="11270" width="9.75" style="1" bestFit="1" customWidth="1"/>
    <col min="11271" max="11519" width="9" style="1"/>
    <col min="11520" max="11520" width="5.625" style="1" customWidth="1"/>
    <col min="11521" max="11521" width="14.875" style="1" customWidth="1"/>
    <col min="11522" max="11524" width="9.875" style="1" customWidth="1"/>
    <col min="11525" max="11525" width="9.875" style="1" bestFit="1" customWidth="1"/>
    <col min="11526" max="11526" width="9.75" style="1" bestFit="1" customWidth="1"/>
    <col min="11527" max="11775" width="9" style="1"/>
    <col min="11776" max="11776" width="5.625" style="1" customWidth="1"/>
    <col min="11777" max="11777" width="14.875" style="1" customWidth="1"/>
    <col min="11778" max="11780" width="9.875" style="1" customWidth="1"/>
    <col min="11781" max="11781" width="9.875" style="1" bestFit="1" customWidth="1"/>
    <col min="11782" max="11782" width="9.75" style="1" bestFit="1" customWidth="1"/>
    <col min="11783" max="12031" width="9" style="1"/>
    <col min="12032" max="12032" width="5.625" style="1" customWidth="1"/>
    <col min="12033" max="12033" width="14.875" style="1" customWidth="1"/>
    <col min="12034" max="12036" width="9.875" style="1" customWidth="1"/>
    <col min="12037" max="12037" width="9.875" style="1" bestFit="1" customWidth="1"/>
    <col min="12038" max="12038" width="9.75" style="1" bestFit="1" customWidth="1"/>
    <col min="12039" max="12287" width="9" style="1"/>
    <col min="12288" max="12288" width="5.625" style="1" customWidth="1"/>
    <col min="12289" max="12289" width="14.875" style="1" customWidth="1"/>
    <col min="12290" max="12292" width="9.875" style="1" customWidth="1"/>
    <col min="12293" max="12293" width="9.875" style="1" bestFit="1" customWidth="1"/>
    <col min="12294" max="12294" width="9.75" style="1" bestFit="1" customWidth="1"/>
    <col min="12295" max="12543" width="9" style="1"/>
    <col min="12544" max="12544" width="5.625" style="1" customWidth="1"/>
    <col min="12545" max="12545" width="14.875" style="1" customWidth="1"/>
    <col min="12546" max="12548" width="9.875" style="1" customWidth="1"/>
    <col min="12549" max="12549" width="9.875" style="1" bestFit="1" customWidth="1"/>
    <col min="12550" max="12550" width="9.75" style="1" bestFit="1" customWidth="1"/>
    <col min="12551" max="12799" width="9" style="1"/>
    <col min="12800" max="12800" width="5.625" style="1" customWidth="1"/>
    <col min="12801" max="12801" width="14.875" style="1" customWidth="1"/>
    <col min="12802" max="12804" width="9.875" style="1" customWidth="1"/>
    <col min="12805" max="12805" width="9.875" style="1" bestFit="1" customWidth="1"/>
    <col min="12806" max="12806" width="9.75" style="1" bestFit="1" customWidth="1"/>
    <col min="12807" max="13055" width="9" style="1"/>
    <col min="13056" max="13056" width="5.625" style="1" customWidth="1"/>
    <col min="13057" max="13057" width="14.875" style="1" customWidth="1"/>
    <col min="13058" max="13060" width="9.875" style="1" customWidth="1"/>
    <col min="13061" max="13061" width="9.875" style="1" bestFit="1" customWidth="1"/>
    <col min="13062" max="13062" width="9.75" style="1" bestFit="1" customWidth="1"/>
    <col min="13063" max="13311" width="9" style="1"/>
    <col min="13312" max="13312" width="5.625" style="1" customWidth="1"/>
    <col min="13313" max="13313" width="14.875" style="1" customWidth="1"/>
    <col min="13314" max="13316" width="9.875" style="1" customWidth="1"/>
    <col min="13317" max="13317" width="9.875" style="1" bestFit="1" customWidth="1"/>
    <col min="13318" max="13318" width="9.75" style="1" bestFit="1" customWidth="1"/>
    <col min="13319" max="13567" width="9" style="1"/>
    <col min="13568" max="13568" width="5.625" style="1" customWidth="1"/>
    <col min="13569" max="13569" width="14.875" style="1" customWidth="1"/>
    <col min="13570" max="13572" width="9.875" style="1" customWidth="1"/>
    <col min="13573" max="13573" width="9.875" style="1" bestFit="1" customWidth="1"/>
    <col min="13574" max="13574" width="9.75" style="1" bestFit="1" customWidth="1"/>
    <col min="13575" max="13823" width="9" style="1"/>
    <col min="13824" max="13824" width="5.625" style="1" customWidth="1"/>
    <col min="13825" max="13825" width="14.875" style="1" customWidth="1"/>
    <col min="13826" max="13828" width="9.875" style="1" customWidth="1"/>
    <col min="13829" max="13829" width="9.875" style="1" bestFit="1" customWidth="1"/>
    <col min="13830" max="13830" width="9.75" style="1" bestFit="1" customWidth="1"/>
    <col min="13831" max="14079" width="9" style="1"/>
    <col min="14080" max="14080" width="5.625" style="1" customWidth="1"/>
    <col min="14081" max="14081" width="14.875" style="1" customWidth="1"/>
    <col min="14082" max="14084" width="9.875" style="1" customWidth="1"/>
    <col min="14085" max="14085" width="9.875" style="1" bestFit="1" customWidth="1"/>
    <col min="14086" max="14086" width="9.75" style="1" bestFit="1" customWidth="1"/>
    <col min="14087" max="14335" width="9" style="1"/>
    <col min="14336" max="14336" width="5.625" style="1" customWidth="1"/>
    <col min="14337" max="14337" width="14.875" style="1" customWidth="1"/>
    <col min="14338" max="14340" width="9.875" style="1" customWidth="1"/>
    <col min="14341" max="14341" width="9.875" style="1" bestFit="1" customWidth="1"/>
    <col min="14342" max="14342" width="9.75" style="1" bestFit="1" customWidth="1"/>
    <col min="14343" max="14591" width="9" style="1"/>
    <col min="14592" max="14592" width="5.625" style="1" customWidth="1"/>
    <col min="14593" max="14593" width="14.875" style="1" customWidth="1"/>
    <col min="14594" max="14596" width="9.875" style="1" customWidth="1"/>
    <col min="14597" max="14597" width="9.875" style="1" bestFit="1" customWidth="1"/>
    <col min="14598" max="14598" width="9.75" style="1" bestFit="1" customWidth="1"/>
    <col min="14599" max="14847" width="9" style="1"/>
    <col min="14848" max="14848" width="5.625" style="1" customWidth="1"/>
    <col min="14849" max="14849" width="14.875" style="1" customWidth="1"/>
    <col min="14850" max="14852" width="9.875" style="1" customWidth="1"/>
    <col min="14853" max="14853" width="9.875" style="1" bestFit="1" customWidth="1"/>
    <col min="14854" max="14854" width="9.75" style="1" bestFit="1" customWidth="1"/>
    <col min="14855" max="15103" width="9" style="1"/>
    <col min="15104" max="15104" width="5.625" style="1" customWidth="1"/>
    <col min="15105" max="15105" width="14.875" style="1" customWidth="1"/>
    <col min="15106" max="15108" width="9.875" style="1" customWidth="1"/>
    <col min="15109" max="15109" width="9.875" style="1" bestFit="1" customWidth="1"/>
    <col min="15110" max="15110" width="9.75" style="1" bestFit="1" customWidth="1"/>
    <col min="15111" max="15359" width="9" style="1"/>
    <col min="15360" max="15360" width="5.625" style="1" customWidth="1"/>
    <col min="15361" max="15361" width="14.875" style="1" customWidth="1"/>
    <col min="15362" max="15364" width="9.875" style="1" customWidth="1"/>
    <col min="15365" max="15365" width="9.875" style="1" bestFit="1" customWidth="1"/>
    <col min="15366" max="15366" width="9.75" style="1" bestFit="1" customWidth="1"/>
    <col min="15367" max="15615" width="9" style="1"/>
    <col min="15616" max="15616" width="5.625" style="1" customWidth="1"/>
    <col min="15617" max="15617" width="14.875" style="1" customWidth="1"/>
    <col min="15618" max="15620" width="9.875" style="1" customWidth="1"/>
    <col min="15621" max="15621" width="9.875" style="1" bestFit="1" customWidth="1"/>
    <col min="15622" max="15622" width="9.75" style="1" bestFit="1" customWidth="1"/>
    <col min="15623" max="15871" width="9" style="1"/>
    <col min="15872" max="15872" width="5.625" style="1" customWidth="1"/>
    <col min="15873" max="15873" width="14.875" style="1" customWidth="1"/>
    <col min="15874" max="15876" width="9.875" style="1" customWidth="1"/>
    <col min="15877" max="15877" width="9.875" style="1" bestFit="1" customWidth="1"/>
    <col min="15878" max="15878" width="9.75" style="1" bestFit="1" customWidth="1"/>
    <col min="15879" max="16127" width="9" style="1"/>
    <col min="16128" max="16128" width="5.625" style="1" customWidth="1"/>
    <col min="16129" max="16129" width="14.875" style="1" customWidth="1"/>
    <col min="16130" max="16132" width="9.875" style="1" customWidth="1"/>
    <col min="16133" max="16133" width="9.875" style="1" bestFit="1" customWidth="1"/>
    <col min="16134" max="16134" width="9.75" style="1" bestFit="1" customWidth="1"/>
    <col min="16135" max="16384" width="9" style="1"/>
  </cols>
  <sheetData>
    <row r="1" spans="2:9" ht="7.5" customHeight="1"/>
    <row r="2" spans="2:9">
      <c r="B2" s="1" t="s">
        <v>90</v>
      </c>
    </row>
    <row r="3" spans="2:9">
      <c r="B3" s="2"/>
      <c r="C3" s="60"/>
      <c r="G3" s="60"/>
      <c r="H3" s="60"/>
      <c r="I3" s="60" t="s">
        <v>91</v>
      </c>
    </row>
    <row r="4" spans="2:9" s="61" customFormat="1" ht="14.45" customHeight="1">
      <c r="B4" s="62" t="s">
        <v>92</v>
      </c>
      <c r="C4" s="64" t="s">
        <v>81</v>
      </c>
      <c r="D4" s="53" t="s">
        <v>28</v>
      </c>
      <c r="E4" s="53" t="s">
        <v>29</v>
      </c>
      <c r="F4" s="53" t="s">
        <v>30</v>
      </c>
      <c r="G4" s="53" t="s">
        <v>31</v>
      </c>
      <c r="H4" s="53" t="s">
        <v>32</v>
      </c>
      <c r="I4" s="54" t="s">
        <v>266</v>
      </c>
    </row>
    <row r="5" spans="2:9" ht="13.35" customHeight="1">
      <c r="B5" s="65"/>
      <c r="C5" s="34"/>
      <c r="D5" s="34"/>
      <c r="E5" s="34"/>
      <c r="F5" s="34"/>
      <c r="G5" s="34"/>
      <c r="H5" s="34"/>
      <c r="I5" s="66"/>
    </row>
    <row r="6" spans="2:9" ht="13.35" customHeight="1">
      <c r="B6" s="241" t="s">
        <v>528</v>
      </c>
      <c r="C6" s="102">
        <f t="shared" ref="C6:G6" si="0">C66+C121+C167</f>
        <v>122423</v>
      </c>
      <c r="D6" s="102">
        <f t="shared" si="0"/>
        <v>124595</v>
      </c>
      <c r="E6" s="102">
        <f t="shared" si="0"/>
        <v>125611</v>
      </c>
      <c r="F6" s="102">
        <f t="shared" si="0"/>
        <v>126853</v>
      </c>
      <c r="G6" s="102">
        <f t="shared" si="0"/>
        <v>128603</v>
      </c>
      <c r="H6" s="102">
        <f>H66+H121+H167</f>
        <v>130048</v>
      </c>
      <c r="I6" s="262">
        <f>I66+I121+I167</f>
        <v>131258</v>
      </c>
    </row>
    <row r="7" spans="2:9" ht="13.35" customHeight="1">
      <c r="B7" s="24"/>
      <c r="C7" s="69"/>
      <c r="D7" s="18"/>
      <c r="E7" s="68"/>
      <c r="F7" s="68"/>
      <c r="G7" s="68"/>
      <c r="H7" s="68"/>
      <c r="I7" s="263"/>
    </row>
    <row r="8" spans="2:9" ht="13.35" customHeight="1">
      <c r="B8" s="241" t="s">
        <v>314</v>
      </c>
      <c r="C8" s="69">
        <v>614</v>
      </c>
      <c r="D8" s="18">
        <v>603</v>
      </c>
      <c r="E8" s="68">
        <v>601</v>
      </c>
      <c r="F8" s="68">
        <v>588</v>
      </c>
      <c r="G8" s="68">
        <v>587</v>
      </c>
      <c r="H8" s="68">
        <v>587</v>
      </c>
      <c r="I8" s="252">
        <v>573</v>
      </c>
    </row>
    <row r="9" spans="2:9" ht="13.35" customHeight="1">
      <c r="B9" s="241" t="s">
        <v>315</v>
      </c>
      <c r="C9" s="69">
        <v>937</v>
      </c>
      <c r="D9" s="18">
        <v>1017</v>
      </c>
      <c r="E9" s="68">
        <v>1097</v>
      </c>
      <c r="F9" s="68">
        <v>1192</v>
      </c>
      <c r="G9" s="68">
        <v>1292</v>
      </c>
      <c r="H9" s="68">
        <v>1502</v>
      </c>
      <c r="I9" s="252">
        <v>1603</v>
      </c>
    </row>
    <row r="10" spans="2:9" ht="13.35" customHeight="1">
      <c r="B10" s="241" t="s">
        <v>316</v>
      </c>
      <c r="C10" s="69">
        <v>1284</v>
      </c>
      <c r="D10" s="18">
        <v>1309</v>
      </c>
      <c r="E10" s="68">
        <v>1369</v>
      </c>
      <c r="F10" s="68">
        <v>1403</v>
      </c>
      <c r="G10" s="68">
        <v>1441</v>
      </c>
      <c r="H10" s="68">
        <v>1460</v>
      </c>
      <c r="I10" s="252">
        <v>1488</v>
      </c>
    </row>
    <row r="11" spans="2:9" ht="13.35" customHeight="1">
      <c r="B11" s="241" t="s">
        <v>317</v>
      </c>
      <c r="C11" s="69">
        <v>4662</v>
      </c>
      <c r="D11" s="18">
        <v>4802</v>
      </c>
      <c r="E11" s="68">
        <v>4903</v>
      </c>
      <c r="F11" s="68">
        <v>5058</v>
      </c>
      <c r="G11" s="68">
        <v>5130</v>
      </c>
      <c r="H11" s="68">
        <v>5264</v>
      </c>
      <c r="I11" s="252">
        <v>5313</v>
      </c>
    </row>
    <row r="12" spans="2:9" ht="13.35" customHeight="1">
      <c r="B12" s="241" t="s">
        <v>318</v>
      </c>
      <c r="C12" s="159" t="s">
        <v>93</v>
      </c>
      <c r="D12" s="159" t="s">
        <v>93</v>
      </c>
      <c r="E12" s="159" t="s">
        <v>93</v>
      </c>
      <c r="F12" s="68">
        <v>97</v>
      </c>
      <c r="G12" s="68">
        <v>97</v>
      </c>
      <c r="H12" s="68">
        <v>99</v>
      </c>
      <c r="I12" s="252">
        <v>91</v>
      </c>
    </row>
    <row r="13" spans="2:9" ht="13.35" customHeight="1">
      <c r="B13" s="241" t="s">
        <v>319</v>
      </c>
      <c r="C13" s="159" t="s">
        <v>93</v>
      </c>
      <c r="D13" s="159" t="s">
        <v>93</v>
      </c>
      <c r="E13" s="159" t="s">
        <v>93</v>
      </c>
      <c r="F13" s="68">
        <v>733</v>
      </c>
      <c r="G13" s="68">
        <v>756</v>
      </c>
      <c r="H13" s="68">
        <v>767</v>
      </c>
      <c r="I13" s="252">
        <v>812</v>
      </c>
    </row>
    <row r="14" spans="2:9" ht="13.35" customHeight="1">
      <c r="B14" s="241" t="s">
        <v>320</v>
      </c>
      <c r="C14" s="159" t="s">
        <v>93</v>
      </c>
      <c r="D14" s="159" t="s">
        <v>93</v>
      </c>
      <c r="E14" s="159" t="s">
        <v>93</v>
      </c>
      <c r="F14" s="68">
        <v>983</v>
      </c>
      <c r="G14" s="68">
        <v>1031</v>
      </c>
      <c r="H14" s="68">
        <v>1038</v>
      </c>
      <c r="I14" s="252">
        <v>1072</v>
      </c>
    </row>
    <row r="15" spans="2:9" ht="13.35" customHeight="1">
      <c r="B15" s="241" t="s">
        <v>321</v>
      </c>
      <c r="C15" s="159" t="s">
        <v>93</v>
      </c>
      <c r="D15" s="159" t="s">
        <v>93</v>
      </c>
      <c r="E15" s="159" t="s">
        <v>93</v>
      </c>
      <c r="F15" s="68">
        <v>601</v>
      </c>
      <c r="G15" s="68">
        <v>620</v>
      </c>
      <c r="H15" s="68">
        <v>645</v>
      </c>
      <c r="I15" s="252">
        <v>613</v>
      </c>
    </row>
    <row r="16" spans="2:9" ht="13.35" customHeight="1">
      <c r="B16" s="241" t="s">
        <v>322</v>
      </c>
      <c r="C16" s="159" t="s">
        <v>93</v>
      </c>
      <c r="D16" s="159" t="s">
        <v>93</v>
      </c>
      <c r="E16" s="159" t="s">
        <v>93</v>
      </c>
      <c r="F16" s="68">
        <v>492</v>
      </c>
      <c r="G16" s="68">
        <v>490</v>
      </c>
      <c r="H16" s="68">
        <v>503</v>
      </c>
      <c r="I16" s="252">
        <v>493</v>
      </c>
    </row>
    <row r="17" spans="2:9" ht="13.35" customHeight="1">
      <c r="B17" s="241" t="s">
        <v>323</v>
      </c>
      <c r="C17" s="159" t="s">
        <v>93</v>
      </c>
      <c r="D17" s="159" t="s">
        <v>93</v>
      </c>
      <c r="E17" s="159" t="s">
        <v>93</v>
      </c>
      <c r="F17" s="68">
        <v>645</v>
      </c>
      <c r="G17" s="68">
        <v>646</v>
      </c>
      <c r="H17" s="68">
        <v>644</v>
      </c>
      <c r="I17" s="252">
        <v>631</v>
      </c>
    </row>
    <row r="18" spans="2:9" ht="13.35" customHeight="1">
      <c r="B18" s="241" t="s">
        <v>324</v>
      </c>
      <c r="C18" s="159" t="s">
        <v>93</v>
      </c>
      <c r="D18" s="159" t="s">
        <v>93</v>
      </c>
      <c r="E18" s="159" t="s">
        <v>93</v>
      </c>
      <c r="F18" s="68">
        <v>86</v>
      </c>
      <c r="G18" s="68">
        <v>81</v>
      </c>
      <c r="H18" s="68">
        <v>78</v>
      </c>
      <c r="I18" s="252">
        <v>77</v>
      </c>
    </row>
    <row r="19" spans="2:9" ht="13.35" customHeight="1">
      <c r="B19" s="241" t="s">
        <v>325</v>
      </c>
      <c r="C19" s="159" t="s">
        <v>93</v>
      </c>
      <c r="D19" s="159" t="s">
        <v>93</v>
      </c>
      <c r="E19" s="159" t="s">
        <v>93</v>
      </c>
      <c r="F19" s="68">
        <v>541</v>
      </c>
      <c r="G19" s="68">
        <v>542</v>
      </c>
      <c r="H19" s="68">
        <v>546</v>
      </c>
      <c r="I19" s="252">
        <v>555</v>
      </c>
    </row>
    <row r="20" spans="2:9" ht="13.35" customHeight="1">
      <c r="B20" s="241" t="s">
        <v>326</v>
      </c>
      <c r="C20" s="69">
        <v>340</v>
      </c>
      <c r="D20" s="18">
        <v>330</v>
      </c>
      <c r="E20" s="68">
        <v>328</v>
      </c>
      <c r="F20" s="68">
        <v>318</v>
      </c>
      <c r="G20" s="68">
        <v>311</v>
      </c>
      <c r="H20" s="68">
        <v>303</v>
      </c>
      <c r="I20" s="252">
        <v>298</v>
      </c>
    </row>
    <row r="21" spans="2:9" ht="13.35" customHeight="1">
      <c r="B21" s="241" t="s">
        <v>327</v>
      </c>
      <c r="C21" s="69">
        <v>352</v>
      </c>
      <c r="D21" s="18">
        <v>344</v>
      </c>
      <c r="E21" s="68">
        <v>339</v>
      </c>
      <c r="F21" s="68">
        <v>333</v>
      </c>
      <c r="G21" s="68">
        <v>326</v>
      </c>
      <c r="H21" s="68">
        <v>325</v>
      </c>
      <c r="I21" s="252">
        <v>317</v>
      </c>
    </row>
    <row r="22" spans="2:9" ht="13.35" customHeight="1">
      <c r="B22" s="241" t="s">
        <v>328</v>
      </c>
      <c r="C22" s="69">
        <v>289</v>
      </c>
      <c r="D22" s="18">
        <v>282</v>
      </c>
      <c r="E22" s="68">
        <v>286</v>
      </c>
      <c r="F22" s="68">
        <v>280</v>
      </c>
      <c r="G22" s="68">
        <v>279</v>
      </c>
      <c r="H22" s="68">
        <v>277</v>
      </c>
      <c r="I22" s="252">
        <v>274</v>
      </c>
    </row>
    <row r="23" spans="2:9" ht="13.35" customHeight="1">
      <c r="B23" s="241" t="s">
        <v>329</v>
      </c>
      <c r="C23" s="69">
        <v>310</v>
      </c>
      <c r="D23" s="18">
        <v>301</v>
      </c>
      <c r="E23" s="68">
        <v>307</v>
      </c>
      <c r="F23" s="68">
        <v>300</v>
      </c>
      <c r="G23" s="68">
        <v>297</v>
      </c>
      <c r="H23" s="68">
        <v>292</v>
      </c>
      <c r="I23" s="252">
        <v>287</v>
      </c>
    </row>
    <row r="24" spans="2:9" ht="13.35" customHeight="1">
      <c r="B24" s="241" t="s">
        <v>330</v>
      </c>
      <c r="C24" s="69">
        <v>264</v>
      </c>
      <c r="D24" s="18">
        <v>251</v>
      </c>
      <c r="E24" s="68">
        <v>250</v>
      </c>
      <c r="F24" s="68">
        <v>239</v>
      </c>
      <c r="G24" s="68">
        <v>240</v>
      </c>
      <c r="H24" s="68">
        <v>232</v>
      </c>
      <c r="I24" s="252">
        <v>229</v>
      </c>
    </row>
    <row r="25" spans="2:9" ht="13.35" customHeight="1">
      <c r="B25" s="241" t="s">
        <v>331</v>
      </c>
      <c r="C25" s="69">
        <v>388</v>
      </c>
      <c r="D25" s="18">
        <v>386</v>
      </c>
      <c r="E25" s="68">
        <v>383</v>
      </c>
      <c r="F25" s="68">
        <v>373</v>
      </c>
      <c r="G25" s="68">
        <v>352</v>
      </c>
      <c r="H25" s="68">
        <v>356</v>
      </c>
      <c r="I25" s="252">
        <v>349</v>
      </c>
    </row>
    <row r="26" spans="2:9" ht="13.35" customHeight="1">
      <c r="B26" s="241" t="s">
        <v>332</v>
      </c>
      <c r="C26" s="69">
        <v>294</v>
      </c>
      <c r="D26" s="18">
        <v>288</v>
      </c>
      <c r="E26" s="68">
        <v>275</v>
      </c>
      <c r="F26" s="68">
        <v>269</v>
      </c>
      <c r="G26" s="68">
        <v>265</v>
      </c>
      <c r="H26" s="68">
        <v>265</v>
      </c>
      <c r="I26" s="252">
        <v>260</v>
      </c>
    </row>
    <row r="27" spans="2:9" ht="13.35" customHeight="1">
      <c r="B27" s="241" t="s">
        <v>333</v>
      </c>
      <c r="C27" s="69">
        <v>285</v>
      </c>
      <c r="D27" s="18">
        <v>274</v>
      </c>
      <c r="E27" s="68">
        <v>254</v>
      </c>
      <c r="F27" s="68">
        <v>248</v>
      </c>
      <c r="G27" s="68">
        <v>244</v>
      </c>
      <c r="H27" s="68">
        <v>243</v>
      </c>
      <c r="I27" s="252">
        <v>234</v>
      </c>
    </row>
    <row r="28" spans="2:9" ht="13.35" customHeight="1">
      <c r="B28" s="241" t="s">
        <v>334</v>
      </c>
      <c r="C28" s="69">
        <v>6633</v>
      </c>
      <c r="D28" s="18">
        <v>7027</v>
      </c>
      <c r="E28" s="68">
        <v>7158</v>
      </c>
      <c r="F28" s="68">
        <v>3204</v>
      </c>
      <c r="G28" s="70" t="s">
        <v>93</v>
      </c>
      <c r="H28" s="70" t="s">
        <v>93</v>
      </c>
      <c r="I28" s="255" t="s">
        <v>93</v>
      </c>
    </row>
    <row r="29" spans="2:9" ht="13.35" customHeight="1">
      <c r="B29" s="241" t="s">
        <v>335</v>
      </c>
      <c r="C29" s="264" t="s">
        <v>93</v>
      </c>
      <c r="D29" s="71" t="s">
        <v>93</v>
      </c>
      <c r="E29" s="70" t="s">
        <v>93</v>
      </c>
      <c r="F29" s="159" t="s">
        <v>93</v>
      </c>
      <c r="G29" s="70">
        <v>45</v>
      </c>
      <c r="H29" s="70">
        <v>50</v>
      </c>
      <c r="I29" s="252">
        <v>52</v>
      </c>
    </row>
    <row r="30" spans="2:9" ht="13.35" customHeight="1">
      <c r="B30" s="241" t="s">
        <v>336</v>
      </c>
      <c r="C30" s="264" t="s">
        <v>93</v>
      </c>
      <c r="D30" s="71" t="s">
        <v>93</v>
      </c>
      <c r="E30" s="70" t="s">
        <v>93</v>
      </c>
      <c r="F30" s="159" t="s">
        <v>93</v>
      </c>
      <c r="G30" s="70">
        <v>702</v>
      </c>
      <c r="H30" s="70">
        <v>707</v>
      </c>
      <c r="I30" s="252">
        <v>742</v>
      </c>
    </row>
    <row r="31" spans="2:9" ht="13.35" customHeight="1">
      <c r="B31" s="241" t="s">
        <v>337</v>
      </c>
      <c r="C31" s="264" t="s">
        <v>93</v>
      </c>
      <c r="D31" s="71" t="s">
        <v>93</v>
      </c>
      <c r="E31" s="70" t="s">
        <v>93</v>
      </c>
      <c r="F31" s="159" t="s">
        <v>93</v>
      </c>
      <c r="G31" s="70">
        <v>847</v>
      </c>
      <c r="H31" s="70">
        <v>940</v>
      </c>
      <c r="I31" s="252">
        <v>958</v>
      </c>
    </row>
    <row r="32" spans="2:9" ht="13.35" customHeight="1">
      <c r="B32" s="241" t="s">
        <v>338</v>
      </c>
      <c r="C32" s="264" t="s">
        <v>93</v>
      </c>
      <c r="D32" s="71" t="s">
        <v>93</v>
      </c>
      <c r="E32" s="70" t="s">
        <v>93</v>
      </c>
      <c r="F32" s="159" t="s">
        <v>93</v>
      </c>
      <c r="G32" s="70">
        <v>7</v>
      </c>
      <c r="H32" s="70">
        <v>7</v>
      </c>
      <c r="I32" s="252">
        <v>10</v>
      </c>
    </row>
    <row r="33" spans="2:9" ht="13.35" customHeight="1">
      <c r="B33" s="241" t="s">
        <v>339</v>
      </c>
      <c r="C33" s="264" t="s">
        <v>93</v>
      </c>
      <c r="D33" s="71" t="s">
        <v>93</v>
      </c>
      <c r="E33" s="70" t="s">
        <v>93</v>
      </c>
      <c r="F33" s="159" t="s">
        <v>93</v>
      </c>
      <c r="G33" s="70">
        <v>311</v>
      </c>
      <c r="H33" s="70">
        <v>315</v>
      </c>
      <c r="I33" s="252">
        <v>314</v>
      </c>
    </row>
    <row r="34" spans="2:9" ht="13.35" customHeight="1">
      <c r="B34" s="241" t="s">
        <v>340</v>
      </c>
      <c r="C34" s="264" t="s">
        <v>93</v>
      </c>
      <c r="D34" s="71" t="s">
        <v>93</v>
      </c>
      <c r="E34" s="70" t="s">
        <v>93</v>
      </c>
      <c r="F34" s="159" t="s">
        <v>93</v>
      </c>
      <c r="G34" s="70">
        <v>646</v>
      </c>
      <c r="H34" s="70">
        <v>670</v>
      </c>
      <c r="I34" s="252">
        <v>670</v>
      </c>
    </row>
    <row r="35" spans="2:9" ht="13.35" customHeight="1">
      <c r="B35" s="241" t="s">
        <v>341</v>
      </c>
      <c r="C35" s="264" t="s">
        <v>93</v>
      </c>
      <c r="D35" s="71" t="s">
        <v>93</v>
      </c>
      <c r="E35" s="70" t="s">
        <v>93</v>
      </c>
      <c r="F35" s="159" t="s">
        <v>93</v>
      </c>
      <c r="G35" s="70">
        <v>593</v>
      </c>
      <c r="H35" s="70">
        <v>617</v>
      </c>
      <c r="I35" s="252">
        <v>631</v>
      </c>
    </row>
    <row r="36" spans="2:9" ht="13.35" customHeight="1">
      <c r="B36" s="241" t="s">
        <v>342</v>
      </c>
      <c r="C36" s="264" t="s">
        <v>93</v>
      </c>
      <c r="D36" s="71" t="s">
        <v>93</v>
      </c>
      <c r="E36" s="70" t="s">
        <v>93</v>
      </c>
      <c r="F36" s="159" t="s">
        <v>93</v>
      </c>
      <c r="G36" s="70">
        <v>79</v>
      </c>
      <c r="H36" s="70">
        <v>105</v>
      </c>
      <c r="I36" s="252">
        <v>115</v>
      </c>
    </row>
    <row r="37" spans="2:9" ht="13.35" customHeight="1">
      <c r="B37" s="241" t="s">
        <v>343</v>
      </c>
      <c r="C37" s="264" t="s">
        <v>93</v>
      </c>
      <c r="D37" s="71" t="s">
        <v>93</v>
      </c>
      <c r="E37" s="70" t="s">
        <v>93</v>
      </c>
      <c r="F37" s="159" t="s">
        <v>93</v>
      </c>
      <c r="G37" s="70">
        <v>217</v>
      </c>
      <c r="H37" s="70">
        <v>213</v>
      </c>
      <c r="I37" s="252">
        <v>211</v>
      </c>
    </row>
    <row r="38" spans="2:9" ht="13.35" customHeight="1">
      <c r="B38" s="241" t="s">
        <v>344</v>
      </c>
      <c r="C38" s="69">
        <v>763</v>
      </c>
      <c r="D38" s="18">
        <v>777</v>
      </c>
      <c r="E38" s="68">
        <v>799</v>
      </c>
      <c r="F38" s="68">
        <v>821</v>
      </c>
      <c r="G38" s="68">
        <v>841</v>
      </c>
      <c r="H38" s="68">
        <v>829</v>
      </c>
      <c r="I38" s="252">
        <v>840</v>
      </c>
    </row>
    <row r="39" spans="2:9" ht="13.35" customHeight="1">
      <c r="B39" s="241" t="s">
        <v>345</v>
      </c>
      <c r="C39" s="69">
        <v>868</v>
      </c>
      <c r="D39" s="18">
        <v>850</v>
      </c>
      <c r="E39" s="68">
        <v>805</v>
      </c>
      <c r="F39" s="68">
        <v>826</v>
      </c>
      <c r="G39" s="68">
        <v>804</v>
      </c>
      <c r="H39" s="68">
        <v>814</v>
      </c>
      <c r="I39" s="252">
        <v>793</v>
      </c>
    </row>
    <row r="40" spans="2:9" ht="13.35" customHeight="1">
      <c r="B40" s="241" t="s">
        <v>346</v>
      </c>
      <c r="C40" s="69">
        <v>856</v>
      </c>
      <c r="D40" s="18">
        <v>888</v>
      </c>
      <c r="E40" s="68">
        <v>880</v>
      </c>
      <c r="F40" s="68">
        <v>875</v>
      </c>
      <c r="G40" s="68">
        <v>879</v>
      </c>
      <c r="H40" s="68">
        <v>823</v>
      </c>
      <c r="I40" s="252">
        <v>870</v>
      </c>
    </row>
    <row r="41" spans="2:9" ht="13.35" customHeight="1">
      <c r="B41" s="241" t="s">
        <v>347</v>
      </c>
      <c r="C41" s="69">
        <v>35</v>
      </c>
      <c r="D41" s="18">
        <v>41</v>
      </c>
      <c r="E41" s="68">
        <v>40</v>
      </c>
      <c r="F41" s="68">
        <v>39</v>
      </c>
      <c r="G41" s="68">
        <v>35</v>
      </c>
      <c r="H41" s="68">
        <v>31</v>
      </c>
      <c r="I41" s="252">
        <v>40</v>
      </c>
    </row>
    <row r="42" spans="2:9" ht="13.35" customHeight="1">
      <c r="B42" s="241" t="s">
        <v>348</v>
      </c>
      <c r="C42" s="69">
        <v>931</v>
      </c>
      <c r="D42" s="18">
        <v>973</v>
      </c>
      <c r="E42" s="68">
        <v>947</v>
      </c>
      <c r="F42" s="68">
        <v>930</v>
      </c>
      <c r="G42" s="68">
        <v>964</v>
      </c>
      <c r="H42" s="68">
        <v>943</v>
      </c>
      <c r="I42" s="252">
        <v>927</v>
      </c>
    </row>
    <row r="43" spans="2:9" ht="13.35" customHeight="1">
      <c r="B43" s="241" t="s">
        <v>349</v>
      </c>
      <c r="C43" s="69">
        <v>1418</v>
      </c>
      <c r="D43" s="18">
        <v>1414</v>
      </c>
      <c r="E43" s="68">
        <v>1389</v>
      </c>
      <c r="F43" s="68">
        <v>1402</v>
      </c>
      <c r="G43" s="68">
        <v>1370</v>
      </c>
      <c r="H43" s="68">
        <v>1355</v>
      </c>
      <c r="I43" s="252">
        <v>1342</v>
      </c>
    </row>
    <row r="44" spans="2:9" ht="13.35" customHeight="1">
      <c r="B44" s="241" t="s">
        <v>350</v>
      </c>
      <c r="C44" s="69">
        <v>826</v>
      </c>
      <c r="D44" s="18">
        <v>809</v>
      </c>
      <c r="E44" s="68">
        <v>802</v>
      </c>
      <c r="F44" s="68">
        <v>779</v>
      </c>
      <c r="G44" s="68">
        <v>828</v>
      </c>
      <c r="H44" s="68">
        <v>841</v>
      </c>
      <c r="I44" s="252">
        <v>830</v>
      </c>
    </row>
    <row r="45" spans="2:9" ht="13.35" customHeight="1">
      <c r="B45" s="241" t="s">
        <v>351</v>
      </c>
      <c r="C45" s="69">
        <v>850</v>
      </c>
      <c r="D45" s="18">
        <v>852</v>
      </c>
      <c r="E45" s="68">
        <v>832</v>
      </c>
      <c r="F45" s="68">
        <v>854</v>
      </c>
      <c r="G45" s="68">
        <v>818</v>
      </c>
      <c r="H45" s="68">
        <v>806</v>
      </c>
      <c r="I45" s="252">
        <v>797</v>
      </c>
    </row>
    <row r="46" spans="2:9" ht="13.35" customHeight="1">
      <c r="B46" s="241" t="s">
        <v>352</v>
      </c>
      <c r="C46" s="69">
        <v>686</v>
      </c>
      <c r="D46" s="18">
        <v>694</v>
      </c>
      <c r="E46" s="68">
        <v>692</v>
      </c>
      <c r="F46" s="68">
        <v>678</v>
      </c>
      <c r="G46" s="68">
        <v>664</v>
      </c>
      <c r="H46" s="68">
        <v>677</v>
      </c>
      <c r="I46" s="252">
        <v>680</v>
      </c>
    </row>
    <row r="47" spans="2:9" ht="13.35" customHeight="1">
      <c r="B47" s="241" t="s">
        <v>353</v>
      </c>
      <c r="C47" s="69">
        <v>299</v>
      </c>
      <c r="D47" s="18">
        <v>306</v>
      </c>
      <c r="E47" s="68">
        <v>305</v>
      </c>
      <c r="F47" s="68">
        <v>309</v>
      </c>
      <c r="G47" s="68">
        <v>306</v>
      </c>
      <c r="H47" s="68">
        <v>316</v>
      </c>
      <c r="I47" s="252">
        <v>317</v>
      </c>
    </row>
    <row r="48" spans="2:9" ht="13.35" customHeight="1">
      <c r="B48" s="241" t="s">
        <v>354</v>
      </c>
      <c r="C48" s="69">
        <v>634</v>
      </c>
      <c r="D48" s="18">
        <v>712</v>
      </c>
      <c r="E48" s="68">
        <v>794</v>
      </c>
      <c r="F48" s="68">
        <v>834</v>
      </c>
      <c r="G48" s="68">
        <v>822</v>
      </c>
      <c r="H48" s="68">
        <v>830</v>
      </c>
      <c r="I48" s="252">
        <v>849</v>
      </c>
    </row>
    <row r="49" spans="2:9" ht="13.35" customHeight="1">
      <c r="B49" s="241" t="s">
        <v>355</v>
      </c>
      <c r="C49" s="69">
        <v>652</v>
      </c>
      <c r="D49" s="18">
        <v>671</v>
      </c>
      <c r="E49" s="68">
        <v>690</v>
      </c>
      <c r="F49" s="68">
        <v>686</v>
      </c>
      <c r="G49" s="68">
        <v>728</v>
      </c>
      <c r="H49" s="68">
        <v>748</v>
      </c>
      <c r="I49" s="252">
        <v>772</v>
      </c>
    </row>
    <row r="50" spans="2:9" ht="13.35" customHeight="1">
      <c r="B50" s="241" t="s">
        <v>356</v>
      </c>
      <c r="C50" s="69">
        <v>804</v>
      </c>
      <c r="D50" s="18">
        <v>825</v>
      </c>
      <c r="E50" s="68">
        <v>828</v>
      </c>
      <c r="F50" s="68">
        <v>815</v>
      </c>
      <c r="G50" s="68">
        <v>813</v>
      </c>
      <c r="H50" s="68">
        <v>802</v>
      </c>
      <c r="I50" s="252">
        <v>822</v>
      </c>
    </row>
    <row r="51" spans="2:9" ht="13.35" customHeight="1">
      <c r="B51" s="241" t="s">
        <v>357</v>
      </c>
      <c r="C51" s="69">
        <v>1902</v>
      </c>
      <c r="D51" s="18">
        <v>1869</v>
      </c>
      <c r="E51" s="68">
        <v>1839</v>
      </c>
      <c r="F51" s="68">
        <v>1884</v>
      </c>
      <c r="G51" s="68">
        <v>1880</v>
      </c>
      <c r="H51" s="68">
        <v>1870</v>
      </c>
      <c r="I51" s="252">
        <v>1949</v>
      </c>
    </row>
    <row r="52" spans="2:9" ht="13.35" customHeight="1">
      <c r="B52" s="241" t="s">
        <v>358</v>
      </c>
      <c r="C52" s="69">
        <v>2005</v>
      </c>
      <c r="D52" s="18">
        <v>1995</v>
      </c>
      <c r="E52" s="68">
        <v>1961</v>
      </c>
      <c r="F52" s="68">
        <v>1991</v>
      </c>
      <c r="G52" s="68">
        <v>2017</v>
      </c>
      <c r="H52" s="68">
        <v>2005</v>
      </c>
      <c r="I52" s="252">
        <v>2008</v>
      </c>
    </row>
    <row r="53" spans="2:9" ht="13.35" customHeight="1">
      <c r="B53" s="241" t="s">
        <v>359</v>
      </c>
      <c r="C53" s="69">
        <v>811</v>
      </c>
      <c r="D53" s="18">
        <v>821</v>
      </c>
      <c r="E53" s="68">
        <v>824</v>
      </c>
      <c r="F53" s="68">
        <v>796</v>
      </c>
      <c r="G53" s="68">
        <v>830</v>
      </c>
      <c r="H53" s="68">
        <v>792</v>
      </c>
      <c r="I53" s="252">
        <v>776</v>
      </c>
    </row>
    <row r="54" spans="2:9" ht="13.35" customHeight="1">
      <c r="B54" s="241" t="s">
        <v>360</v>
      </c>
      <c r="C54" s="69">
        <v>449</v>
      </c>
      <c r="D54" s="18">
        <v>466</v>
      </c>
      <c r="E54" s="68">
        <v>469</v>
      </c>
      <c r="F54" s="68">
        <v>470</v>
      </c>
      <c r="G54" s="68">
        <v>459</v>
      </c>
      <c r="H54" s="68">
        <v>472</v>
      </c>
      <c r="I54" s="252">
        <v>513</v>
      </c>
    </row>
    <row r="55" spans="2:9" ht="13.35" customHeight="1">
      <c r="B55" s="241" t="s">
        <v>361</v>
      </c>
      <c r="C55" s="69">
        <v>1762</v>
      </c>
      <c r="D55" s="18">
        <v>1784</v>
      </c>
      <c r="E55" s="68">
        <v>1768</v>
      </c>
      <c r="F55" s="68">
        <v>1773</v>
      </c>
      <c r="G55" s="68">
        <v>1797</v>
      </c>
      <c r="H55" s="68">
        <v>1811</v>
      </c>
      <c r="I55" s="252">
        <v>1775</v>
      </c>
    </row>
    <row r="56" spans="2:9" ht="13.35" customHeight="1">
      <c r="B56" s="241" t="s">
        <v>369</v>
      </c>
      <c r="C56" s="69">
        <v>2965</v>
      </c>
      <c r="D56" s="18">
        <v>3012</v>
      </c>
      <c r="E56" s="68">
        <v>2979</v>
      </c>
      <c r="F56" s="68">
        <v>3108</v>
      </c>
      <c r="G56" s="68">
        <v>3081</v>
      </c>
      <c r="H56" s="68">
        <v>3152</v>
      </c>
      <c r="I56" s="252">
        <v>3193</v>
      </c>
    </row>
    <row r="57" spans="2:9" ht="13.35" customHeight="1">
      <c r="B57" s="241" t="s">
        <v>362</v>
      </c>
      <c r="C57" s="69">
        <v>1923</v>
      </c>
      <c r="D57" s="18">
        <v>2007</v>
      </c>
      <c r="E57" s="68">
        <v>1979</v>
      </c>
      <c r="F57" s="68">
        <v>1998</v>
      </c>
      <c r="G57" s="68">
        <v>2056</v>
      </c>
      <c r="H57" s="68">
        <v>2049</v>
      </c>
      <c r="I57" s="252">
        <v>2082</v>
      </c>
    </row>
    <row r="58" spans="2:9" ht="13.35" customHeight="1">
      <c r="B58" s="241" t="s">
        <v>363</v>
      </c>
      <c r="C58" s="69">
        <v>2202</v>
      </c>
      <c r="D58" s="18">
        <v>2147</v>
      </c>
      <c r="E58" s="68">
        <v>2706</v>
      </c>
      <c r="F58" s="68">
        <v>2891</v>
      </c>
      <c r="G58" s="68">
        <v>2891</v>
      </c>
      <c r="H58" s="68">
        <v>3095</v>
      </c>
      <c r="I58" s="252">
        <v>3148</v>
      </c>
    </row>
    <row r="59" spans="2:9" ht="13.35" customHeight="1">
      <c r="B59" s="241" t="s">
        <v>364</v>
      </c>
      <c r="C59" s="69">
        <v>857</v>
      </c>
      <c r="D59" s="18">
        <v>866</v>
      </c>
      <c r="E59" s="68">
        <v>826</v>
      </c>
      <c r="F59" s="68">
        <v>865</v>
      </c>
      <c r="G59" s="68">
        <v>893</v>
      </c>
      <c r="H59" s="68">
        <v>906</v>
      </c>
      <c r="I59" s="252">
        <v>894</v>
      </c>
    </row>
    <row r="60" spans="2:9" ht="13.35" customHeight="1">
      <c r="B60" s="241" t="s">
        <v>370</v>
      </c>
      <c r="C60" s="69">
        <v>3832</v>
      </c>
      <c r="D60" s="18">
        <v>3829</v>
      </c>
      <c r="E60" s="68">
        <v>3787</v>
      </c>
      <c r="F60" s="68">
        <v>3813</v>
      </c>
      <c r="G60" s="68">
        <v>3878</v>
      </c>
      <c r="H60" s="68">
        <v>3877</v>
      </c>
      <c r="I60" s="252">
        <v>3850</v>
      </c>
    </row>
    <row r="61" spans="2:9" ht="13.35" customHeight="1">
      <c r="B61" s="241" t="s">
        <v>365</v>
      </c>
      <c r="C61" s="69">
        <v>1948</v>
      </c>
      <c r="D61" s="18">
        <v>1948</v>
      </c>
      <c r="E61" s="68">
        <v>1955</v>
      </c>
      <c r="F61" s="68">
        <v>1990</v>
      </c>
      <c r="G61" s="68">
        <v>1982</v>
      </c>
      <c r="H61" s="68">
        <v>1999</v>
      </c>
      <c r="I61" s="252">
        <v>2031</v>
      </c>
    </row>
    <row r="62" spans="2:9" ht="13.35" customHeight="1">
      <c r="B62" s="241" t="s">
        <v>366</v>
      </c>
      <c r="C62" s="69">
        <v>834</v>
      </c>
      <c r="D62" s="18">
        <v>839</v>
      </c>
      <c r="E62" s="68">
        <v>875</v>
      </c>
      <c r="F62" s="68">
        <v>845</v>
      </c>
      <c r="G62" s="68">
        <v>908</v>
      </c>
      <c r="H62" s="68">
        <v>945</v>
      </c>
      <c r="I62" s="252">
        <v>981</v>
      </c>
    </row>
    <row r="63" spans="2:9" ht="13.35" customHeight="1">
      <c r="B63" s="241" t="s">
        <v>367</v>
      </c>
      <c r="C63" s="69">
        <v>2375</v>
      </c>
      <c r="D63" s="18">
        <v>2390</v>
      </c>
      <c r="E63" s="68">
        <v>2372</v>
      </c>
      <c r="F63" s="68">
        <v>2389</v>
      </c>
      <c r="G63" s="68">
        <v>2301</v>
      </c>
      <c r="H63" s="68">
        <v>2699</v>
      </c>
      <c r="I63" s="252">
        <v>2788</v>
      </c>
    </row>
    <row r="64" spans="2:9" ht="13.35" customHeight="1">
      <c r="B64" s="241" t="s">
        <v>368</v>
      </c>
      <c r="C64" s="69">
        <v>1890</v>
      </c>
      <c r="D64" s="18">
        <v>1869</v>
      </c>
      <c r="E64" s="68">
        <v>1850</v>
      </c>
      <c r="F64" s="68">
        <v>1860</v>
      </c>
      <c r="G64" s="68">
        <v>2314</v>
      </c>
      <c r="H64" s="68">
        <v>2463</v>
      </c>
      <c r="I64" s="252">
        <v>2560</v>
      </c>
    </row>
    <row r="65" spans="2:9" ht="13.35" customHeight="1">
      <c r="B65" s="241" t="s">
        <v>371</v>
      </c>
      <c r="C65" s="69">
        <v>1252</v>
      </c>
      <c r="D65" s="18">
        <v>1226</v>
      </c>
      <c r="E65" s="68">
        <v>1227</v>
      </c>
      <c r="F65" s="68">
        <v>1244</v>
      </c>
      <c r="G65" s="68">
        <v>1289</v>
      </c>
      <c r="H65" s="68">
        <v>1352</v>
      </c>
      <c r="I65" s="265">
        <v>1339</v>
      </c>
    </row>
    <row r="66" spans="2:9" ht="14.45" customHeight="1">
      <c r="B66" s="242" t="s">
        <v>529</v>
      </c>
      <c r="C66" s="73">
        <f t="shared" ref="C66:I66" si="1">SUM(C8:C65)</f>
        <v>53281</v>
      </c>
      <c r="D66" s="73">
        <f t="shared" si="1"/>
        <v>54094</v>
      </c>
      <c r="E66" s="73">
        <f t="shared" si="1"/>
        <v>54770</v>
      </c>
      <c r="F66" s="73">
        <f t="shared" si="1"/>
        <v>55748</v>
      </c>
      <c r="G66" s="73">
        <f t="shared" si="1"/>
        <v>56922</v>
      </c>
      <c r="H66" s="73">
        <f t="shared" si="1"/>
        <v>58352</v>
      </c>
      <c r="I66" s="74">
        <f t="shared" si="1"/>
        <v>59038</v>
      </c>
    </row>
    <row r="67" spans="2:9" ht="13.35" customHeight="1">
      <c r="B67" s="1" t="s">
        <v>87</v>
      </c>
      <c r="C67" s="59"/>
      <c r="D67" s="75"/>
      <c r="I67" s="247"/>
    </row>
    <row r="68" spans="2:9" ht="13.35" customHeight="1">
      <c r="B68" s="1" t="s">
        <v>88</v>
      </c>
      <c r="C68" s="59"/>
      <c r="D68" s="75"/>
      <c r="I68" s="248"/>
    </row>
    <row r="69" spans="2:9" ht="13.35" customHeight="1">
      <c r="B69" s="76"/>
      <c r="C69" s="77"/>
      <c r="D69" s="78"/>
      <c r="I69" s="248"/>
    </row>
    <row r="70" spans="2:9" ht="13.35" customHeight="1">
      <c r="B70" s="76"/>
      <c r="C70" s="77"/>
      <c r="D70" s="78"/>
      <c r="I70" s="248"/>
    </row>
    <row r="71" spans="2:9">
      <c r="B71" s="2"/>
      <c r="C71" s="60"/>
      <c r="G71" s="60"/>
      <c r="H71" s="60"/>
      <c r="I71" s="249"/>
    </row>
    <row r="72" spans="2:9" s="61" customFormat="1" ht="14.45" customHeight="1">
      <c r="B72" s="62" t="s">
        <v>92</v>
      </c>
      <c r="C72" s="63" t="s">
        <v>81</v>
      </c>
      <c r="D72" s="62" t="s">
        <v>28</v>
      </c>
      <c r="E72" s="62" t="s">
        <v>29</v>
      </c>
      <c r="F72" s="62" t="s">
        <v>30</v>
      </c>
      <c r="G72" s="62" t="s">
        <v>31</v>
      </c>
      <c r="H72" s="85" t="s">
        <v>32</v>
      </c>
      <c r="I72" s="246" t="s">
        <v>266</v>
      </c>
    </row>
    <row r="73" spans="2:9" ht="13.35" customHeight="1">
      <c r="B73" s="241" t="s">
        <v>410</v>
      </c>
      <c r="C73" s="72">
        <v>2127</v>
      </c>
      <c r="D73" s="18">
        <v>2274</v>
      </c>
      <c r="E73" s="68">
        <v>2265</v>
      </c>
      <c r="F73" s="68">
        <v>2285</v>
      </c>
      <c r="G73" s="68">
        <v>2268</v>
      </c>
      <c r="H73" s="68">
        <v>2236</v>
      </c>
      <c r="I73" s="253">
        <v>2224</v>
      </c>
    </row>
    <row r="74" spans="2:9" ht="13.35" customHeight="1">
      <c r="B74" s="241" t="s">
        <v>372</v>
      </c>
      <c r="C74" s="72">
        <v>2781</v>
      </c>
      <c r="D74" s="18">
        <v>2872</v>
      </c>
      <c r="E74" s="68">
        <v>2903</v>
      </c>
      <c r="F74" s="68">
        <v>2900</v>
      </c>
      <c r="G74" s="68">
        <v>3208</v>
      </c>
      <c r="H74" s="68">
        <v>3238</v>
      </c>
      <c r="I74" s="254">
        <v>3228</v>
      </c>
    </row>
    <row r="75" spans="2:9" ht="13.35" customHeight="1">
      <c r="B75" s="241" t="s">
        <v>373</v>
      </c>
      <c r="C75" s="72">
        <v>740</v>
      </c>
      <c r="D75" s="18">
        <v>715</v>
      </c>
      <c r="E75" s="68">
        <v>709</v>
      </c>
      <c r="F75" s="68">
        <v>685</v>
      </c>
      <c r="G75" s="68">
        <v>673</v>
      </c>
      <c r="H75" s="68">
        <v>671</v>
      </c>
      <c r="I75" s="254">
        <v>671</v>
      </c>
    </row>
    <row r="76" spans="2:9" ht="13.35" customHeight="1">
      <c r="B76" s="241" t="s">
        <v>374</v>
      </c>
      <c r="C76" s="72">
        <v>24</v>
      </c>
      <c r="D76" s="18">
        <v>28</v>
      </c>
      <c r="E76" s="68">
        <v>29</v>
      </c>
      <c r="F76" s="68">
        <v>30</v>
      </c>
      <c r="G76" s="68">
        <v>32</v>
      </c>
      <c r="H76" s="68">
        <v>35</v>
      </c>
      <c r="I76" s="254">
        <v>43</v>
      </c>
    </row>
    <row r="77" spans="2:9" ht="13.35" customHeight="1">
      <c r="B77" s="241" t="s">
        <v>375</v>
      </c>
      <c r="C77" s="72">
        <v>268</v>
      </c>
      <c r="D77" s="18">
        <v>273</v>
      </c>
      <c r="E77" s="68">
        <v>291</v>
      </c>
      <c r="F77" s="68">
        <v>271</v>
      </c>
      <c r="G77" s="68">
        <v>291</v>
      </c>
      <c r="H77" s="68">
        <v>286</v>
      </c>
      <c r="I77" s="254">
        <v>295</v>
      </c>
    </row>
    <row r="78" spans="2:9" ht="13.35" customHeight="1">
      <c r="B78" s="241" t="s">
        <v>376</v>
      </c>
      <c r="C78" s="72">
        <v>475</v>
      </c>
      <c r="D78" s="18">
        <v>509</v>
      </c>
      <c r="E78" s="68">
        <v>495</v>
      </c>
      <c r="F78" s="68">
        <v>504</v>
      </c>
      <c r="G78" s="68">
        <v>490</v>
      </c>
      <c r="H78" s="68">
        <v>497</v>
      </c>
      <c r="I78" s="254">
        <v>484</v>
      </c>
    </row>
    <row r="79" spans="2:9" ht="13.35" customHeight="1">
      <c r="B79" s="241" t="s">
        <v>377</v>
      </c>
      <c r="C79" s="72">
        <v>277</v>
      </c>
      <c r="D79" s="18">
        <v>274</v>
      </c>
      <c r="E79" s="68">
        <v>285</v>
      </c>
      <c r="F79" s="68">
        <v>270</v>
      </c>
      <c r="G79" s="68">
        <v>286</v>
      </c>
      <c r="H79" s="68">
        <v>276</v>
      </c>
      <c r="I79" s="254">
        <v>282</v>
      </c>
    </row>
    <row r="80" spans="2:9" ht="13.35" customHeight="1">
      <c r="B80" s="241" t="s">
        <v>378</v>
      </c>
      <c r="C80" s="72">
        <v>402</v>
      </c>
      <c r="D80" s="18">
        <v>460</v>
      </c>
      <c r="E80" s="68">
        <v>461</v>
      </c>
      <c r="F80" s="68">
        <v>476</v>
      </c>
      <c r="G80" s="68">
        <v>472</v>
      </c>
      <c r="H80" s="68">
        <v>491</v>
      </c>
      <c r="I80" s="254">
        <v>480</v>
      </c>
    </row>
    <row r="81" spans="2:9" ht="13.35" customHeight="1">
      <c r="B81" s="241" t="s">
        <v>379</v>
      </c>
      <c r="C81" s="72">
        <v>657</v>
      </c>
      <c r="D81" s="18">
        <v>684</v>
      </c>
      <c r="E81" s="68">
        <v>687</v>
      </c>
      <c r="F81" s="68">
        <v>701</v>
      </c>
      <c r="G81" s="68">
        <v>705</v>
      </c>
      <c r="H81" s="68">
        <v>685</v>
      </c>
      <c r="I81" s="254">
        <v>705</v>
      </c>
    </row>
    <row r="82" spans="2:9" ht="13.35" customHeight="1">
      <c r="B82" s="241" t="s">
        <v>380</v>
      </c>
      <c r="C82" s="72">
        <v>551</v>
      </c>
      <c r="D82" s="18">
        <v>538</v>
      </c>
      <c r="E82" s="68">
        <v>574</v>
      </c>
      <c r="F82" s="68">
        <v>570</v>
      </c>
      <c r="G82" s="68">
        <v>580</v>
      </c>
      <c r="H82" s="68">
        <v>569</v>
      </c>
      <c r="I82" s="254">
        <v>589</v>
      </c>
    </row>
    <row r="83" spans="2:9" ht="13.35" customHeight="1">
      <c r="B83" s="241" t="s">
        <v>411</v>
      </c>
      <c r="C83" s="72">
        <v>1831</v>
      </c>
      <c r="D83" s="18">
        <v>1881</v>
      </c>
      <c r="E83" s="68">
        <v>1896</v>
      </c>
      <c r="F83" s="68">
        <v>1930</v>
      </c>
      <c r="G83" s="68">
        <v>1934</v>
      </c>
      <c r="H83" s="68">
        <v>1944</v>
      </c>
      <c r="I83" s="254">
        <v>1969</v>
      </c>
    </row>
    <row r="84" spans="2:9" ht="13.35" customHeight="1">
      <c r="B84" s="241" t="s">
        <v>412</v>
      </c>
      <c r="C84" s="72">
        <v>1808</v>
      </c>
      <c r="D84" s="18">
        <v>1797</v>
      </c>
      <c r="E84" s="68">
        <v>1819</v>
      </c>
      <c r="F84" s="68">
        <v>1793</v>
      </c>
      <c r="G84" s="68">
        <v>1816</v>
      </c>
      <c r="H84" s="68">
        <v>1867</v>
      </c>
      <c r="I84" s="254">
        <v>1910</v>
      </c>
    </row>
    <row r="85" spans="2:9" ht="13.35" customHeight="1">
      <c r="B85" s="241" t="s">
        <v>413</v>
      </c>
      <c r="C85" s="72">
        <v>5064</v>
      </c>
      <c r="D85" s="18">
        <v>5362</v>
      </c>
      <c r="E85" s="68">
        <v>5430</v>
      </c>
      <c r="F85" s="68">
        <v>5472</v>
      </c>
      <c r="G85" s="68">
        <v>5618</v>
      </c>
      <c r="H85" s="68">
        <v>5615</v>
      </c>
      <c r="I85" s="254">
        <v>5637</v>
      </c>
    </row>
    <row r="86" spans="2:9" ht="13.35" customHeight="1">
      <c r="B86" s="241" t="s">
        <v>414</v>
      </c>
      <c r="C86" s="72">
        <v>1712</v>
      </c>
      <c r="D86" s="18">
        <v>1720</v>
      </c>
      <c r="E86" s="68">
        <v>1733</v>
      </c>
      <c r="F86" s="68">
        <v>1737</v>
      </c>
      <c r="G86" s="68">
        <v>1729</v>
      </c>
      <c r="H86" s="68">
        <v>1751</v>
      </c>
      <c r="I86" s="254">
        <v>1763</v>
      </c>
    </row>
    <row r="87" spans="2:9" ht="13.35" customHeight="1">
      <c r="B87" s="241" t="s">
        <v>381</v>
      </c>
      <c r="C87" s="72">
        <v>513</v>
      </c>
      <c r="D87" s="18">
        <v>502</v>
      </c>
      <c r="E87" s="68">
        <v>483</v>
      </c>
      <c r="F87" s="68">
        <v>489</v>
      </c>
      <c r="G87" s="68">
        <v>504</v>
      </c>
      <c r="H87" s="68">
        <v>498</v>
      </c>
      <c r="I87" s="254">
        <v>515</v>
      </c>
    </row>
    <row r="88" spans="2:9" ht="13.35" customHeight="1">
      <c r="B88" s="241" t="s">
        <v>382</v>
      </c>
      <c r="C88" s="72">
        <v>234</v>
      </c>
      <c r="D88" s="18">
        <v>242</v>
      </c>
      <c r="E88" s="68">
        <v>244</v>
      </c>
      <c r="F88" s="68">
        <v>249</v>
      </c>
      <c r="G88" s="68">
        <v>244</v>
      </c>
      <c r="H88" s="68">
        <v>229</v>
      </c>
      <c r="I88" s="254">
        <v>218</v>
      </c>
    </row>
    <row r="89" spans="2:9" ht="13.35" customHeight="1">
      <c r="B89" s="241" t="s">
        <v>383</v>
      </c>
      <c r="C89" s="72">
        <v>411</v>
      </c>
      <c r="D89" s="18">
        <v>403</v>
      </c>
      <c r="E89" s="68">
        <v>398</v>
      </c>
      <c r="F89" s="68">
        <v>400</v>
      </c>
      <c r="G89" s="68">
        <v>388</v>
      </c>
      <c r="H89" s="68">
        <v>383</v>
      </c>
      <c r="I89" s="254">
        <v>394</v>
      </c>
    </row>
    <row r="90" spans="2:9" ht="13.35" customHeight="1">
      <c r="B90" s="241" t="s">
        <v>384</v>
      </c>
      <c r="C90" s="72">
        <v>626</v>
      </c>
      <c r="D90" s="18">
        <v>619</v>
      </c>
      <c r="E90" s="68">
        <v>618</v>
      </c>
      <c r="F90" s="68">
        <v>590</v>
      </c>
      <c r="G90" s="68">
        <v>584</v>
      </c>
      <c r="H90" s="68">
        <v>562</v>
      </c>
      <c r="I90" s="254">
        <v>547</v>
      </c>
    </row>
    <row r="91" spans="2:9" ht="13.35" customHeight="1">
      <c r="B91" s="241" t="s">
        <v>385</v>
      </c>
      <c r="C91" s="72">
        <v>219</v>
      </c>
      <c r="D91" s="18">
        <v>224</v>
      </c>
      <c r="E91" s="68">
        <v>227</v>
      </c>
      <c r="F91" s="68">
        <v>221</v>
      </c>
      <c r="G91" s="68">
        <v>231</v>
      </c>
      <c r="H91" s="68">
        <v>233</v>
      </c>
      <c r="I91" s="254">
        <v>234</v>
      </c>
    </row>
    <row r="92" spans="2:9" ht="13.35" customHeight="1">
      <c r="B92" s="241" t="s">
        <v>386</v>
      </c>
      <c r="C92" s="72">
        <v>9</v>
      </c>
      <c r="D92" s="18">
        <v>3</v>
      </c>
      <c r="E92" s="71" t="s">
        <v>94</v>
      </c>
      <c r="F92" s="71" t="s">
        <v>93</v>
      </c>
      <c r="G92" s="71" t="s">
        <v>93</v>
      </c>
      <c r="H92" s="71" t="s">
        <v>93</v>
      </c>
      <c r="I92" s="255" t="s">
        <v>93</v>
      </c>
    </row>
    <row r="93" spans="2:9" ht="13.35" customHeight="1">
      <c r="B93" s="241" t="s">
        <v>387</v>
      </c>
      <c r="C93" s="72">
        <v>103</v>
      </c>
      <c r="D93" s="18">
        <v>106</v>
      </c>
      <c r="E93" s="68">
        <v>108</v>
      </c>
      <c r="F93" s="68">
        <v>114</v>
      </c>
      <c r="G93" s="68">
        <v>141</v>
      </c>
      <c r="H93" s="71">
        <v>116</v>
      </c>
      <c r="I93" s="256">
        <v>129</v>
      </c>
    </row>
    <row r="94" spans="2:9" ht="13.35" customHeight="1">
      <c r="B94" s="241" t="s">
        <v>388</v>
      </c>
      <c r="C94" s="72">
        <v>261</v>
      </c>
      <c r="D94" s="18">
        <v>285</v>
      </c>
      <c r="E94" s="68">
        <v>287</v>
      </c>
      <c r="F94" s="68">
        <v>312</v>
      </c>
      <c r="G94" s="68">
        <v>308</v>
      </c>
      <c r="H94" s="68">
        <v>310</v>
      </c>
      <c r="I94" s="256">
        <v>367</v>
      </c>
    </row>
    <row r="95" spans="2:9" ht="13.35" customHeight="1">
      <c r="B95" s="241" t="s">
        <v>389</v>
      </c>
      <c r="C95" s="72">
        <v>669</v>
      </c>
      <c r="D95" s="18">
        <v>732</v>
      </c>
      <c r="E95" s="68">
        <v>751</v>
      </c>
      <c r="F95" s="68">
        <v>769</v>
      </c>
      <c r="G95" s="68">
        <v>783</v>
      </c>
      <c r="H95" s="68">
        <v>792</v>
      </c>
      <c r="I95" s="256">
        <v>806</v>
      </c>
    </row>
    <row r="96" spans="2:9" ht="13.35" customHeight="1">
      <c r="B96" s="241" t="s">
        <v>390</v>
      </c>
      <c r="C96" s="72">
        <v>977</v>
      </c>
      <c r="D96" s="18">
        <v>980</v>
      </c>
      <c r="E96" s="68">
        <v>980</v>
      </c>
      <c r="F96" s="68">
        <v>971</v>
      </c>
      <c r="G96" s="68">
        <v>975</v>
      </c>
      <c r="H96" s="68">
        <v>940</v>
      </c>
      <c r="I96" s="256">
        <v>962</v>
      </c>
    </row>
    <row r="97" spans="2:9" ht="13.35" customHeight="1">
      <c r="B97" s="241" t="s">
        <v>391</v>
      </c>
      <c r="C97" s="72">
        <v>394</v>
      </c>
      <c r="D97" s="18">
        <v>404</v>
      </c>
      <c r="E97" s="68">
        <v>432</v>
      </c>
      <c r="F97" s="68">
        <v>425</v>
      </c>
      <c r="G97" s="68">
        <v>470</v>
      </c>
      <c r="H97" s="68">
        <v>441</v>
      </c>
      <c r="I97" s="256">
        <v>464</v>
      </c>
    </row>
    <row r="98" spans="2:9" ht="13.35" customHeight="1">
      <c r="B98" s="241" t="s">
        <v>392</v>
      </c>
      <c r="C98" s="72">
        <v>11</v>
      </c>
      <c r="D98" s="18">
        <v>12</v>
      </c>
      <c r="E98" s="68">
        <v>9</v>
      </c>
      <c r="F98" s="68">
        <v>10</v>
      </c>
      <c r="G98" s="68">
        <v>11</v>
      </c>
      <c r="H98" s="68">
        <v>8</v>
      </c>
      <c r="I98" s="256">
        <v>5</v>
      </c>
    </row>
    <row r="99" spans="2:9" ht="13.35" customHeight="1">
      <c r="B99" s="241" t="s">
        <v>393</v>
      </c>
      <c r="C99" s="72">
        <v>796</v>
      </c>
      <c r="D99" s="18">
        <v>848</v>
      </c>
      <c r="E99" s="68">
        <v>881</v>
      </c>
      <c r="F99" s="68">
        <v>869</v>
      </c>
      <c r="G99" s="68">
        <v>843</v>
      </c>
      <c r="H99" s="68">
        <v>819</v>
      </c>
      <c r="I99" s="256">
        <v>830</v>
      </c>
    </row>
    <row r="100" spans="2:9" ht="13.35" customHeight="1">
      <c r="B100" s="241" t="s">
        <v>394</v>
      </c>
      <c r="C100" s="72">
        <v>569</v>
      </c>
      <c r="D100" s="18">
        <v>564</v>
      </c>
      <c r="E100" s="68">
        <v>546</v>
      </c>
      <c r="F100" s="68">
        <v>519</v>
      </c>
      <c r="G100" s="68">
        <v>523</v>
      </c>
      <c r="H100" s="68">
        <v>508</v>
      </c>
      <c r="I100" s="256">
        <v>512</v>
      </c>
    </row>
    <row r="101" spans="2:9" ht="13.35" customHeight="1">
      <c r="B101" s="241" t="s">
        <v>395</v>
      </c>
      <c r="C101" s="72">
        <v>934</v>
      </c>
      <c r="D101" s="18">
        <v>911</v>
      </c>
      <c r="E101" s="68">
        <v>898</v>
      </c>
      <c r="F101" s="68">
        <v>902</v>
      </c>
      <c r="G101" s="68">
        <v>887</v>
      </c>
      <c r="H101" s="68">
        <v>933</v>
      </c>
      <c r="I101" s="256">
        <v>973</v>
      </c>
    </row>
    <row r="102" spans="2:9" ht="13.35" customHeight="1">
      <c r="B102" s="241" t="s">
        <v>396</v>
      </c>
      <c r="C102" s="72">
        <v>367</v>
      </c>
      <c r="D102" s="18">
        <v>372</v>
      </c>
      <c r="E102" s="68">
        <v>379</v>
      </c>
      <c r="F102" s="68">
        <v>406</v>
      </c>
      <c r="G102" s="68">
        <v>403</v>
      </c>
      <c r="H102" s="68">
        <v>425</v>
      </c>
      <c r="I102" s="256">
        <v>409</v>
      </c>
    </row>
    <row r="103" spans="2:9" ht="13.35" customHeight="1">
      <c r="B103" s="241" t="s">
        <v>397</v>
      </c>
      <c r="C103" s="72">
        <v>551</v>
      </c>
      <c r="D103" s="18">
        <v>552</v>
      </c>
      <c r="E103" s="68">
        <v>563</v>
      </c>
      <c r="F103" s="68">
        <v>591</v>
      </c>
      <c r="G103" s="68">
        <v>602</v>
      </c>
      <c r="H103" s="68">
        <v>585</v>
      </c>
      <c r="I103" s="256">
        <v>554</v>
      </c>
    </row>
    <row r="104" spans="2:9" ht="13.35" customHeight="1">
      <c r="B104" s="241" t="s">
        <v>398</v>
      </c>
      <c r="C104" s="72">
        <v>711</v>
      </c>
      <c r="D104" s="18">
        <v>712</v>
      </c>
      <c r="E104" s="68">
        <v>703</v>
      </c>
      <c r="F104" s="68">
        <v>715</v>
      </c>
      <c r="G104" s="68">
        <v>727</v>
      </c>
      <c r="H104" s="68">
        <v>741</v>
      </c>
      <c r="I104" s="256">
        <v>756</v>
      </c>
    </row>
    <row r="105" spans="2:9" ht="13.35" customHeight="1">
      <c r="B105" s="241" t="s">
        <v>399</v>
      </c>
      <c r="C105" s="72">
        <v>894</v>
      </c>
      <c r="D105" s="18">
        <v>887</v>
      </c>
      <c r="E105" s="68">
        <v>922</v>
      </c>
      <c r="F105" s="68">
        <v>900</v>
      </c>
      <c r="G105" s="68">
        <v>882</v>
      </c>
      <c r="H105" s="68">
        <v>879</v>
      </c>
      <c r="I105" s="256">
        <v>877</v>
      </c>
    </row>
    <row r="106" spans="2:9" ht="13.35" customHeight="1">
      <c r="B106" s="241" t="s">
        <v>400</v>
      </c>
      <c r="C106" s="72">
        <v>665</v>
      </c>
      <c r="D106" s="18">
        <v>668</v>
      </c>
      <c r="E106" s="68">
        <v>657</v>
      </c>
      <c r="F106" s="68">
        <v>653</v>
      </c>
      <c r="G106" s="68">
        <v>671</v>
      </c>
      <c r="H106" s="68">
        <v>683</v>
      </c>
      <c r="I106" s="256">
        <v>721</v>
      </c>
    </row>
    <row r="107" spans="2:9" ht="13.35" customHeight="1">
      <c r="B107" s="241" t="s">
        <v>401</v>
      </c>
      <c r="C107" s="72">
        <v>1284</v>
      </c>
      <c r="D107" s="18">
        <v>1287</v>
      </c>
      <c r="E107" s="68">
        <v>1274</v>
      </c>
      <c r="F107" s="68">
        <v>1268</v>
      </c>
      <c r="G107" s="68">
        <v>1273</v>
      </c>
      <c r="H107" s="68">
        <v>1207</v>
      </c>
      <c r="I107" s="256">
        <v>1225</v>
      </c>
    </row>
    <row r="108" spans="2:9" ht="13.35" customHeight="1">
      <c r="B108" s="241" t="s">
        <v>402</v>
      </c>
      <c r="C108" s="72">
        <v>863</v>
      </c>
      <c r="D108" s="18">
        <v>860</v>
      </c>
      <c r="E108" s="68">
        <v>841</v>
      </c>
      <c r="F108" s="68">
        <v>845</v>
      </c>
      <c r="G108" s="68">
        <v>838</v>
      </c>
      <c r="H108" s="68">
        <v>828</v>
      </c>
      <c r="I108" s="256">
        <v>808</v>
      </c>
    </row>
    <row r="109" spans="2:9" ht="13.35" customHeight="1">
      <c r="B109" s="241" t="s">
        <v>403</v>
      </c>
      <c r="C109" s="72">
        <v>162</v>
      </c>
      <c r="D109" s="18">
        <v>145</v>
      </c>
      <c r="E109" s="68">
        <v>155</v>
      </c>
      <c r="F109" s="68">
        <v>177</v>
      </c>
      <c r="G109" s="68">
        <v>200</v>
      </c>
      <c r="H109" s="68">
        <v>179</v>
      </c>
      <c r="I109" s="256">
        <v>170</v>
      </c>
    </row>
    <row r="110" spans="2:9" ht="13.35" customHeight="1">
      <c r="B110" s="241" t="s">
        <v>404</v>
      </c>
      <c r="C110" s="72">
        <v>66</v>
      </c>
      <c r="D110" s="18">
        <v>66</v>
      </c>
      <c r="E110" s="68">
        <v>66</v>
      </c>
      <c r="F110" s="68">
        <v>62</v>
      </c>
      <c r="G110" s="68">
        <v>61</v>
      </c>
      <c r="H110" s="68">
        <v>65</v>
      </c>
      <c r="I110" s="256">
        <v>63</v>
      </c>
    </row>
    <row r="111" spans="2:9" ht="13.35" customHeight="1">
      <c r="B111" s="241" t="s">
        <v>405</v>
      </c>
      <c r="C111" s="72">
        <v>940</v>
      </c>
      <c r="D111" s="18">
        <v>1126</v>
      </c>
      <c r="E111" s="68">
        <v>1194</v>
      </c>
      <c r="F111" s="68">
        <v>1211</v>
      </c>
      <c r="G111" s="68">
        <v>1231</v>
      </c>
      <c r="H111" s="68">
        <v>1240</v>
      </c>
      <c r="I111" s="256">
        <v>1295</v>
      </c>
    </row>
    <row r="112" spans="2:9" ht="13.35" customHeight="1">
      <c r="B112" s="241" t="s">
        <v>406</v>
      </c>
      <c r="C112" s="72">
        <v>1042</v>
      </c>
      <c r="D112" s="18">
        <v>1437</v>
      </c>
      <c r="E112" s="68">
        <v>1452</v>
      </c>
      <c r="F112" s="68">
        <v>1460</v>
      </c>
      <c r="G112" s="68">
        <v>1485</v>
      </c>
      <c r="H112" s="68">
        <v>1617</v>
      </c>
      <c r="I112" s="256">
        <v>1751</v>
      </c>
    </row>
    <row r="113" spans="2:9" ht="13.35" customHeight="1">
      <c r="B113" s="241" t="s">
        <v>407</v>
      </c>
      <c r="C113" s="72">
        <v>301</v>
      </c>
      <c r="D113" s="18">
        <v>323</v>
      </c>
      <c r="E113" s="68">
        <v>336</v>
      </c>
      <c r="F113" s="68">
        <v>355</v>
      </c>
      <c r="G113" s="68">
        <v>356</v>
      </c>
      <c r="H113" s="68">
        <v>380</v>
      </c>
      <c r="I113" s="256">
        <v>394</v>
      </c>
    </row>
    <row r="114" spans="2:9" ht="13.35" customHeight="1">
      <c r="B114" s="241" t="s">
        <v>408</v>
      </c>
      <c r="C114" s="72">
        <v>339</v>
      </c>
      <c r="D114" s="18">
        <v>374</v>
      </c>
      <c r="E114" s="68">
        <v>393</v>
      </c>
      <c r="F114" s="68">
        <v>417</v>
      </c>
      <c r="G114" s="68">
        <v>434</v>
      </c>
      <c r="H114" s="68">
        <v>501</v>
      </c>
      <c r="I114" s="256">
        <v>498</v>
      </c>
    </row>
    <row r="115" spans="2:9" ht="13.35" customHeight="1">
      <c r="B115" s="241" t="s">
        <v>409</v>
      </c>
      <c r="C115" s="72">
        <v>77</v>
      </c>
      <c r="D115" s="18">
        <v>76</v>
      </c>
      <c r="E115" s="68">
        <v>91</v>
      </c>
      <c r="F115" s="68">
        <v>113</v>
      </c>
      <c r="G115" s="68">
        <v>114</v>
      </c>
      <c r="H115" s="68">
        <v>119</v>
      </c>
      <c r="I115" s="256">
        <v>128</v>
      </c>
    </row>
    <row r="116" spans="2:9" ht="13.35" customHeight="1">
      <c r="B116" s="241" t="s">
        <v>415</v>
      </c>
      <c r="C116" s="72">
        <v>1837</v>
      </c>
      <c r="D116" s="18">
        <v>1818</v>
      </c>
      <c r="E116" s="68">
        <v>1835</v>
      </c>
      <c r="F116" s="68">
        <v>1858</v>
      </c>
      <c r="G116" s="68">
        <v>1829</v>
      </c>
      <c r="H116" s="68">
        <v>1818</v>
      </c>
      <c r="I116" s="254">
        <v>1787</v>
      </c>
    </row>
    <row r="117" spans="2:9" ht="13.35" customHeight="1">
      <c r="B117" s="241" t="s">
        <v>416</v>
      </c>
      <c r="C117" s="72">
        <v>409</v>
      </c>
      <c r="D117" s="18">
        <v>402</v>
      </c>
      <c r="E117" s="68">
        <v>394</v>
      </c>
      <c r="F117" s="68">
        <v>390</v>
      </c>
      <c r="G117" s="68">
        <v>376</v>
      </c>
      <c r="H117" s="68">
        <v>365</v>
      </c>
      <c r="I117" s="254">
        <v>378</v>
      </c>
    </row>
    <row r="118" spans="2:9" ht="13.35" customHeight="1">
      <c r="B118" s="241" t="s">
        <v>417</v>
      </c>
      <c r="C118" s="72">
        <v>1510</v>
      </c>
      <c r="D118" s="18">
        <v>1517</v>
      </c>
      <c r="E118" s="68">
        <v>1508</v>
      </c>
      <c r="F118" s="68">
        <v>1493</v>
      </c>
      <c r="G118" s="68">
        <v>1497</v>
      </c>
      <c r="H118" s="68">
        <v>1508</v>
      </c>
      <c r="I118" s="254">
        <v>1514</v>
      </c>
    </row>
    <row r="119" spans="2:9" ht="13.35" customHeight="1">
      <c r="B119" s="241" t="s">
        <v>418</v>
      </c>
      <c r="C119" s="72">
        <v>4442</v>
      </c>
      <c r="D119" s="18">
        <v>4399</v>
      </c>
      <c r="E119" s="68">
        <v>4232</v>
      </c>
      <c r="F119" s="68">
        <v>4170</v>
      </c>
      <c r="G119" s="68">
        <v>4112</v>
      </c>
      <c r="H119" s="68">
        <v>4063</v>
      </c>
      <c r="I119" s="254">
        <v>4045</v>
      </c>
    </row>
    <row r="120" spans="2:9" ht="13.35" customHeight="1">
      <c r="B120" s="241" t="s">
        <v>419</v>
      </c>
      <c r="C120" s="72">
        <v>186</v>
      </c>
      <c r="D120" s="18">
        <v>183</v>
      </c>
      <c r="E120" s="68">
        <v>176</v>
      </c>
      <c r="F120" s="68">
        <v>177</v>
      </c>
      <c r="G120" s="68">
        <v>176</v>
      </c>
      <c r="H120" s="68">
        <v>180</v>
      </c>
      <c r="I120" s="257">
        <v>184</v>
      </c>
    </row>
    <row r="121" spans="2:9" ht="14.45" customHeight="1">
      <c r="B121" s="242" t="s">
        <v>529</v>
      </c>
      <c r="C121" s="73">
        <f t="shared" ref="C121:G121" si="2">SUM(C73:C120)</f>
        <v>42089</v>
      </c>
      <c r="D121" s="73">
        <f t="shared" si="2"/>
        <v>43426</v>
      </c>
      <c r="E121" s="73">
        <f t="shared" si="2"/>
        <v>43610</v>
      </c>
      <c r="F121" s="73">
        <f t="shared" si="2"/>
        <v>43725</v>
      </c>
      <c r="G121" s="73">
        <f t="shared" si="2"/>
        <v>44261</v>
      </c>
      <c r="H121" s="73">
        <f>SUM(H73:H120)</f>
        <v>44316</v>
      </c>
      <c r="I121" s="74">
        <f>SUM(I73:I120)</f>
        <v>44793</v>
      </c>
    </row>
    <row r="122" spans="2:9" ht="13.35" customHeight="1">
      <c r="B122" s="80"/>
      <c r="C122" s="81"/>
      <c r="D122" s="81"/>
      <c r="E122" s="81"/>
      <c r="F122" s="81"/>
      <c r="G122" s="81"/>
      <c r="I122" s="247"/>
    </row>
    <row r="123" spans="2:9" ht="13.35" customHeight="1">
      <c r="B123" s="76"/>
      <c r="C123" s="67"/>
      <c r="D123" s="67"/>
      <c r="E123" s="67"/>
      <c r="F123" s="67"/>
      <c r="G123" s="67"/>
      <c r="I123" s="248"/>
    </row>
    <row r="124" spans="2:9" ht="13.35" customHeight="1">
      <c r="B124" s="76"/>
      <c r="C124" s="67"/>
      <c r="D124" s="67"/>
      <c r="E124" s="67"/>
      <c r="F124" s="67"/>
      <c r="G124" s="67"/>
      <c r="I124" s="248"/>
    </row>
    <row r="125" spans="2:9" ht="13.35" customHeight="1">
      <c r="B125" s="2"/>
      <c r="D125" s="51"/>
      <c r="E125" s="82"/>
      <c r="G125" s="82"/>
      <c r="H125" s="60"/>
      <c r="I125" s="249"/>
    </row>
    <row r="126" spans="2:9" s="61" customFormat="1" ht="14.45" customHeight="1">
      <c r="B126" s="62" t="s">
        <v>92</v>
      </c>
      <c r="C126" s="83" t="s">
        <v>81</v>
      </c>
      <c r="D126" s="84" t="s">
        <v>28</v>
      </c>
      <c r="E126" s="84" t="s">
        <v>29</v>
      </c>
      <c r="F126" s="85" t="s">
        <v>30</v>
      </c>
      <c r="G126" s="85" t="s">
        <v>31</v>
      </c>
      <c r="H126" s="62" t="s">
        <v>32</v>
      </c>
      <c r="I126" s="246" t="s">
        <v>266</v>
      </c>
    </row>
    <row r="127" spans="2:9" ht="13.35" customHeight="1">
      <c r="B127" s="241" t="s">
        <v>420</v>
      </c>
      <c r="C127" s="258">
        <v>2</v>
      </c>
      <c r="D127" s="26">
        <v>2</v>
      </c>
      <c r="E127" s="26">
        <v>2</v>
      </c>
      <c r="F127" s="26">
        <v>3</v>
      </c>
      <c r="G127" s="26">
        <v>3</v>
      </c>
      <c r="H127" s="259">
        <v>2</v>
      </c>
      <c r="I127" s="253">
        <v>2</v>
      </c>
    </row>
    <row r="128" spans="2:9" ht="13.35" customHeight="1">
      <c r="B128" s="241" t="s">
        <v>437</v>
      </c>
      <c r="C128" s="258">
        <v>618</v>
      </c>
      <c r="D128" s="26">
        <v>645</v>
      </c>
      <c r="E128" s="26">
        <v>691</v>
      </c>
      <c r="F128" s="26">
        <v>721</v>
      </c>
      <c r="G128" s="26">
        <v>739</v>
      </c>
      <c r="H128" s="102">
        <v>743</v>
      </c>
      <c r="I128" s="254">
        <v>771</v>
      </c>
    </row>
    <row r="129" spans="2:9" ht="13.35" customHeight="1">
      <c r="B129" s="241" t="s">
        <v>438</v>
      </c>
      <c r="C129" s="258">
        <v>1353</v>
      </c>
      <c r="D129" s="26">
        <v>1356</v>
      </c>
      <c r="E129" s="26">
        <v>1333</v>
      </c>
      <c r="F129" s="26">
        <v>1350</v>
      </c>
      <c r="G129" s="26">
        <v>1311</v>
      </c>
      <c r="H129" s="102">
        <v>1284</v>
      </c>
      <c r="I129" s="254">
        <v>1300</v>
      </c>
    </row>
    <row r="130" spans="2:9" ht="13.35" customHeight="1">
      <c r="B130" s="241" t="s">
        <v>439</v>
      </c>
      <c r="C130" s="258">
        <v>1178</v>
      </c>
      <c r="D130" s="26">
        <v>1203</v>
      </c>
      <c r="E130" s="26">
        <v>1206</v>
      </c>
      <c r="F130" s="26">
        <v>1195</v>
      </c>
      <c r="G130" s="26">
        <v>1186</v>
      </c>
      <c r="H130" s="102">
        <v>1182</v>
      </c>
      <c r="I130" s="254">
        <v>1185</v>
      </c>
    </row>
    <row r="131" spans="2:9" ht="13.35" customHeight="1">
      <c r="B131" s="241" t="s">
        <v>440</v>
      </c>
      <c r="C131" s="258">
        <v>1566</v>
      </c>
      <c r="D131" s="26">
        <v>1613</v>
      </c>
      <c r="E131" s="26">
        <v>1781</v>
      </c>
      <c r="F131" s="26">
        <v>1856</v>
      </c>
      <c r="G131" s="26">
        <v>1828</v>
      </c>
      <c r="H131" s="258">
        <v>1812</v>
      </c>
      <c r="I131" s="254">
        <v>1827</v>
      </c>
    </row>
    <row r="132" spans="2:9" ht="13.35" customHeight="1">
      <c r="B132" s="241" t="s">
        <v>441</v>
      </c>
      <c r="C132" s="258">
        <v>168</v>
      </c>
      <c r="D132" s="26">
        <v>157</v>
      </c>
      <c r="E132" s="26">
        <v>162</v>
      </c>
      <c r="F132" s="26">
        <v>170</v>
      </c>
      <c r="G132" s="26">
        <v>159</v>
      </c>
      <c r="H132" s="26">
        <v>155</v>
      </c>
      <c r="I132" s="254">
        <v>147</v>
      </c>
    </row>
    <row r="133" spans="2:9" ht="13.35" customHeight="1">
      <c r="B133" s="241" t="s">
        <v>442</v>
      </c>
      <c r="C133" s="258">
        <v>954</v>
      </c>
      <c r="D133" s="26">
        <v>963</v>
      </c>
      <c r="E133" s="26">
        <v>979</v>
      </c>
      <c r="F133" s="26">
        <v>996</v>
      </c>
      <c r="G133" s="26">
        <v>981</v>
      </c>
      <c r="H133" s="26">
        <v>981</v>
      </c>
      <c r="I133" s="254">
        <v>1006</v>
      </c>
    </row>
    <row r="134" spans="2:9" ht="13.35" customHeight="1">
      <c r="B134" s="241" t="s">
        <v>443</v>
      </c>
      <c r="C134" s="258">
        <v>969</v>
      </c>
      <c r="D134" s="26">
        <v>939</v>
      </c>
      <c r="E134" s="26">
        <v>942</v>
      </c>
      <c r="F134" s="26">
        <v>967</v>
      </c>
      <c r="G134" s="26">
        <v>979</v>
      </c>
      <c r="H134" s="26">
        <v>982</v>
      </c>
      <c r="I134" s="254">
        <v>967</v>
      </c>
    </row>
    <row r="135" spans="2:9" ht="13.35" customHeight="1">
      <c r="B135" s="241" t="s">
        <v>444</v>
      </c>
      <c r="C135" s="258">
        <v>497</v>
      </c>
      <c r="D135" s="26">
        <v>467</v>
      </c>
      <c r="E135" s="26">
        <v>464</v>
      </c>
      <c r="F135" s="26">
        <v>441</v>
      </c>
      <c r="G135" s="26">
        <v>449</v>
      </c>
      <c r="H135" s="26">
        <v>429</v>
      </c>
      <c r="I135" s="254">
        <v>427</v>
      </c>
    </row>
    <row r="136" spans="2:9" ht="13.35" customHeight="1">
      <c r="B136" s="241" t="s">
        <v>445</v>
      </c>
      <c r="C136" s="258">
        <v>675</v>
      </c>
      <c r="D136" s="26">
        <v>696</v>
      </c>
      <c r="E136" s="26">
        <v>704</v>
      </c>
      <c r="F136" s="26">
        <v>697</v>
      </c>
      <c r="G136" s="26">
        <v>707</v>
      </c>
      <c r="H136" s="26">
        <v>688</v>
      </c>
      <c r="I136" s="254">
        <v>674</v>
      </c>
    </row>
    <row r="137" spans="2:9" ht="13.35" customHeight="1">
      <c r="B137" s="241" t="s">
        <v>446</v>
      </c>
      <c r="C137" s="258">
        <v>1273</v>
      </c>
      <c r="D137" s="26">
        <v>1324</v>
      </c>
      <c r="E137" s="26">
        <v>1370</v>
      </c>
      <c r="F137" s="26">
        <v>1376</v>
      </c>
      <c r="G137" s="26">
        <v>1381</v>
      </c>
      <c r="H137" s="26">
        <v>1365</v>
      </c>
      <c r="I137" s="254">
        <v>1356</v>
      </c>
    </row>
    <row r="138" spans="2:9" ht="13.35" customHeight="1">
      <c r="B138" s="241" t="s">
        <v>447</v>
      </c>
      <c r="C138" s="258">
        <v>838</v>
      </c>
      <c r="D138" s="26">
        <v>884</v>
      </c>
      <c r="E138" s="26">
        <v>835</v>
      </c>
      <c r="F138" s="26">
        <v>842</v>
      </c>
      <c r="G138" s="26">
        <v>812</v>
      </c>
      <c r="H138" s="26">
        <v>821</v>
      </c>
      <c r="I138" s="254">
        <v>806</v>
      </c>
    </row>
    <row r="139" spans="2:9" ht="13.35" customHeight="1">
      <c r="B139" s="241" t="s">
        <v>448</v>
      </c>
      <c r="C139" s="258">
        <v>406</v>
      </c>
      <c r="D139" s="26">
        <v>422</v>
      </c>
      <c r="E139" s="26">
        <v>423</v>
      </c>
      <c r="F139" s="26">
        <v>425</v>
      </c>
      <c r="G139" s="26">
        <v>438</v>
      </c>
      <c r="H139" s="26">
        <v>442</v>
      </c>
      <c r="I139" s="254">
        <v>441</v>
      </c>
    </row>
    <row r="140" spans="2:9" ht="13.35" customHeight="1">
      <c r="B140" s="241" t="s">
        <v>449</v>
      </c>
      <c r="C140" s="258">
        <v>394</v>
      </c>
      <c r="D140" s="26">
        <v>387</v>
      </c>
      <c r="E140" s="26">
        <v>400</v>
      </c>
      <c r="F140" s="26">
        <v>384</v>
      </c>
      <c r="G140" s="26">
        <v>390</v>
      </c>
      <c r="H140" s="26">
        <v>358</v>
      </c>
      <c r="I140" s="254">
        <v>393</v>
      </c>
    </row>
    <row r="141" spans="2:9" ht="13.35" customHeight="1">
      <c r="B141" s="241" t="s">
        <v>421</v>
      </c>
      <c r="C141" s="258">
        <v>127</v>
      </c>
      <c r="D141" s="26">
        <v>163</v>
      </c>
      <c r="E141" s="26">
        <v>185</v>
      </c>
      <c r="F141" s="26">
        <v>232</v>
      </c>
      <c r="G141" s="26">
        <v>260</v>
      </c>
      <c r="H141" s="26">
        <v>274</v>
      </c>
      <c r="I141" s="254">
        <v>282</v>
      </c>
    </row>
    <row r="142" spans="2:9" ht="13.35" customHeight="1">
      <c r="B142" s="241" t="s">
        <v>450</v>
      </c>
      <c r="C142" s="258">
        <v>1078</v>
      </c>
      <c r="D142" s="26">
        <v>1088</v>
      </c>
      <c r="E142" s="26">
        <v>1090</v>
      </c>
      <c r="F142" s="26">
        <v>1092</v>
      </c>
      <c r="G142" s="26">
        <v>1090</v>
      </c>
      <c r="H142" s="26">
        <v>1042</v>
      </c>
      <c r="I142" s="254">
        <v>1023</v>
      </c>
    </row>
    <row r="143" spans="2:9" ht="13.35" customHeight="1">
      <c r="B143" s="241" t="s">
        <v>451</v>
      </c>
      <c r="C143" s="258">
        <v>792</v>
      </c>
      <c r="D143" s="26">
        <v>794</v>
      </c>
      <c r="E143" s="26">
        <v>765</v>
      </c>
      <c r="F143" s="26">
        <v>766</v>
      </c>
      <c r="G143" s="26">
        <v>748</v>
      </c>
      <c r="H143" s="26">
        <v>771</v>
      </c>
      <c r="I143" s="254">
        <v>742</v>
      </c>
    </row>
    <row r="144" spans="2:9" ht="13.35" customHeight="1">
      <c r="B144" s="241" t="s">
        <v>452</v>
      </c>
      <c r="C144" s="258">
        <v>418</v>
      </c>
      <c r="D144" s="26">
        <v>414</v>
      </c>
      <c r="E144" s="26">
        <v>419</v>
      </c>
      <c r="F144" s="26">
        <v>428</v>
      </c>
      <c r="G144" s="26">
        <v>429</v>
      </c>
      <c r="H144" s="26">
        <v>423</v>
      </c>
      <c r="I144" s="254">
        <v>427</v>
      </c>
    </row>
    <row r="145" spans="2:9" ht="13.35" customHeight="1">
      <c r="B145" s="241" t="s">
        <v>453</v>
      </c>
      <c r="C145" s="258">
        <v>731</v>
      </c>
      <c r="D145" s="26">
        <v>713</v>
      </c>
      <c r="E145" s="26">
        <v>702</v>
      </c>
      <c r="F145" s="26">
        <v>704</v>
      </c>
      <c r="G145" s="26">
        <v>699</v>
      </c>
      <c r="H145" s="26">
        <v>684</v>
      </c>
      <c r="I145" s="254">
        <v>676</v>
      </c>
    </row>
    <row r="146" spans="2:9" ht="13.35" customHeight="1">
      <c r="B146" s="241" t="s">
        <v>454</v>
      </c>
      <c r="C146" s="258">
        <v>1368</v>
      </c>
      <c r="D146" s="26">
        <v>1329</v>
      </c>
      <c r="E146" s="26">
        <v>1312</v>
      </c>
      <c r="F146" s="26">
        <v>1301</v>
      </c>
      <c r="G146" s="26">
        <v>1279</v>
      </c>
      <c r="H146" s="26">
        <v>1298</v>
      </c>
      <c r="I146" s="254">
        <v>1297</v>
      </c>
    </row>
    <row r="147" spans="2:9" ht="13.35" customHeight="1">
      <c r="B147" s="241" t="s">
        <v>455</v>
      </c>
      <c r="C147" s="258">
        <v>320</v>
      </c>
      <c r="D147" s="26">
        <v>318</v>
      </c>
      <c r="E147" s="26">
        <v>306</v>
      </c>
      <c r="F147" s="26">
        <v>298</v>
      </c>
      <c r="G147" s="26">
        <v>293</v>
      </c>
      <c r="H147" s="26">
        <v>289</v>
      </c>
      <c r="I147" s="254">
        <v>300</v>
      </c>
    </row>
    <row r="148" spans="2:9" ht="13.35" customHeight="1">
      <c r="B148" s="241" t="s">
        <v>422</v>
      </c>
      <c r="C148" s="258">
        <v>39</v>
      </c>
      <c r="D148" s="26">
        <v>40</v>
      </c>
      <c r="E148" s="26">
        <v>43</v>
      </c>
      <c r="F148" s="26">
        <v>44</v>
      </c>
      <c r="G148" s="26">
        <v>99</v>
      </c>
      <c r="H148" s="26">
        <v>172</v>
      </c>
      <c r="I148" s="254">
        <v>200</v>
      </c>
    </row>
    <row r="149" spans="2:9" ht="13.35" customHeight="1">
      <c r="B149" s="241" t="s">
        <v>456</v>
      </c>
      <c r="C149" s="258">
        <v>443</v>
      </c>
      <c r="D149" s="26">
        <v>443</v>
      </c>
      <c r="E149" s="26">
        <v>443</v>
      </c>
      <c r="F149" s="26">
        <v>438</v>
      </c>
      <c r="G149" s="26">
        <v>451</v>
      </c>
      <c r="H149" s="26">
        <v>429</v>
      </c>
      <c r="I149" s="254">
        <v>440</v>
      </c>
    </row>
    <row r="150" spans="2:9" ht="13.35" customHeight="1">
      <c r="B150" s="241" t="s">
        <v>457</v>
      </c>
      <c r="C150" s="258">
        <v>493</v>
      </c>
      <c r="D150" s="26">
        <v>487</v>
      </c>
      <c r="E150" s="26">
        <v>473</v>
      </c>
      <c r="F150" s="26">
        <v>483</v>
      </c>
      <c r="G150" s="26">
        <v>474</v>
      </c>
      <c r="H150" s="26">
        <v>465</v>
      </c>
      <c r="I150" s="254">
        <v>462</v>
      </c>
    </row>
    <row r="151" spans="2:9" ht="13.35" customHeight="1">
      <c r="B151" s="241" t="s">
        <v>458</v>
      </c>
      <c r="C151" s="258">
        <v>220</v>
      </c>
      <c r="D151" s="26">
        <v>217</v>
      </c>
      <c r="E151" s="26">
        <v>216</v>
      </c>
      <c r="F151" s="26">
        <v>199</v>
      </c>
      <c r="G151" s="26">
        <v>200</v>
      </c>
      <c r="H151" s="26">
        <v>205</v>
      </c>
      <c r="I151" s="254">
        <v>215</v>
      </c>
    </row>
    <row r="152" spans="2:9" ht="13.35" customHeight="1">
      <c r="B152" s="241" t="s">
        <v>459</v>
      </c>
      <c r="C152" s="258">
        <v>102</v>
      </c>
      <c r="D152" s="26">
        <v>103</v>
      </c>
      <c r="E152" s="26">
        <v>101</v>
      </c>
      <c r="F152" s="26">
        <v>100</v>
      </c>
      <c r="G152" s="26">
        <v>101</v>
      </c>
      <c r="H152" s="26">
        <v>99</v>
      </c>
      <c r="I152" s="254">
        <v>100</v>
      </c>
    </row>
    <row r="153" spans="2:9" ht="13.35" customHeight="1">
      <c r="B153" s="241" t="s">
        <v>423</v>
      </c>
      <c r="C153" s="258">
        <v>870</v>
      </c>
      <c r="D153" s="26">
        <v>853</v>
      </c>
      <c r="E153" s="26">
        <v>848</v>
      </c>
      <c r="F153" s="26">
        <v>842</v>
      </c>
      <c r="G153" s="26">
        <v>936</v>
      </c>
      <c r="H153" s="26">
        <v>994</v>
      </c>
      <c r="I153" s="254">
        <v>1025</v>
      </c>
    </row>
    <row r="154" spans="2:9" ht="13.35" customHeight="1">
      <c r="B154" s="241" t="s">
        <v>424</v>
      </c>
      <c r="C154" s="258">
        <v>230</v>
      </c>
      <c r="D154" s="26">
        <v>230</v>
      </c>
      <c r="E154" s="26">
        <v>231</v>
      </c>
      <c r="F154" s="26">
        <v>230</v>
      </c>
      <c r="G154" s="26">
        <v>223</v>
      </c>
      <c r="H154" s="26">
        <v>226</v>
      </c>
      <c r="I154" s="254">
        <v>220</v>
      </c>
    </row>
    <row r="155" spans="2:9" ht="13.35" customHeight="1">
      <c r="B155" s="241" t="s">
        <v>425</v>
      </c>
      <c r="C155" s="258">
        <v>353</v>
      </c>
      <c r="D155" s="26">
        <v>355</v>
      </c>
      <c r="E155" s="26">
        <v>369</v>
      </c>
      <c r="F155" s="26">
        <v>367</v>
      </c>
      <c r="G155" s="26">
        <v>364</v>
      </c>
      <c r="H155" s="26">
        <v>366</v>
      </c>
      <c r="I155" s="254">
        <v>358</v>
      </c>
    </row>
    <row r="156" spans="2:9" ht="13.35" customHeight="1">
      <c r="B156" s="241" t="s">
        <v>426</v>
      </c>
      <c r="C156" s="258">
        <v>3341</v>
      </c>
      <c r="D156" s="26">
        <v>3294</v>
      </c>
      <c r="E156" s="26">
        <v>3293</v>
      </c>
      <c r="F156" s="26">
        <v>3361</v>
      </c>
      <c r="G156" s="26">
        <v>3389</v>
      </c>
      <c r="H156" s="26">
        <v>3382</v>
      </c>
      <c r="I156" s="254">
        <v>3392</v>
      </c>
    </row>
    <row r="157" spans="2:9" ht="13.35" customHeight="1">
      <c r="B157" s="241" t="s">
        <v>427</v>
      </c>
      <c r="C157" s="258">
        <v>659</v>
      </c>
      <c r="D157" s="26">
        <v>647</v>
      </c>
      <c r="E157" s="26">
        <v>644</v>
      </c>
      <c r="F157" s="26">
        <v>623</v>
      </c>
      <c r="G157" s="26">
        <v>601</v>
      </c>
      <c r="H157" s="26">
        <v>597</v>
      </c>
      <c r="I157" s="254">
        <v>579</v>
      </c>
    </row>
    <row r="158" spans="2:9" ht="13.35" customHeight="1">
      <c r="B158" s="241" t="s">
        <v>428</v>
      </c>
      <c r="C158" s="258">
        <v>387</v>
      </c>
      <c r="D158" s="26">
        <v>378</v>
      </c>
      <c r="E158" s="26">
        <v>377</v>
      </c>
      <c r="F158" s="26">
        <v>383</v>
      </c>
      <c r="G158" s="26">
        <v>376</v>
      </c>
      <c r="H158" s="26">
        <v>375</v>
      </c>
      <c r="I158" s="254">
        <v>370</v>
      </c>
    </row>
    <row r="159" spans="2:9" ht="13.35" customHeight="1">
      <c r="B159" s="241" t="s">
        <v>429</v>
      </c>
      <c r="C159" s="258">
        <v>607</v>
      </c>
      <c r="D159" s="26">
        <v>609</v>
      </c>
      <c r="E159" s="26">
        <v>601</v>
      </c>
      <c r="F159" s="26">
        <v>584</v>
      </c>
      <c r="G159" s="26">
        <v>565</v>
      </c>
      <c r="H159" s="26">
        <v>561</v>
      </c>
      <c r="I159" s="254">
        <v>549</v>
      </c>
    </row>
    <row r="160" spans="2:9" ht="13.35" customHeight="1">
      <c r="B160" s="241" t="s">
        <v>430</v>
      </c>
      <c r="C160" s="258">
        <v>749</v>
      </c>
      <c r="D160" s="26">
        <v>755</v>
      </c>
      <c r="E160" s="26">
        <v>750</v>
      </c>
      <c r="F160" s="26">
        <v>755</v>
      </c>
      <c r="G160" s="26">
        <v>743</v>
      </c>
      <c r="H160" s="26">
        <v>759</v>
      </c>
      <c r="I160" s="254">
        <v>760</v>
      </c>
    </row>
    <row r="161" spans="2:9" ht="13.35" customHeight="1">
      <c r="B161" s="241" t="s">
        <v>431</v>
      </c>
      <c r="C161" s="258">
        <v>176</v>
      </c>
      <c r="D161" s="26">
        <v>172</v>
      </c>
      <c r="E161" s="26">
        <v>170</v>
      </c>
      <c r="F161" s="26">
        <v>173</v>
      </c>
      <c r="G161" s="26">
        <v>182</v>
      </c>
      <c r="H161" s="26">
        <v>185</v>
      </c>
      <c r="I161" s="254">
        <v>187</v>
      </c>
    </row>
    <row r="162" spans="2:9" ht="13.35" customHeight="1">
      <c r="B162" s="241" t="s">
        <v>432</v>
      </c>
      <c r="C162" s="258">
        <v>255</v>
      </c>
      <c r="D162" s="26">
        <v>255</v>
      </c>
      <c r="E162" s="26">
        <v>259</v>
      </c>
      <c r="F162" s="26">
        <v>259</v>
      </c>
      <c r="G162" s="26">
        <v>264</v>
      </c>
      <c r="H162" s="26">
        <v>264</v>
      </c>
      <c r="I162" s="254">
        <v>264</v>
      </c>
    </row>
    <row r="163" spans="2:9" ht="13.35" customHeight="1">
      <c r="B163" s="241" t="s">
        <v>433</v>
      </c>
      <c r="C163" s="258">
        <v>457</v>
      </c>
      <c r="D163" s="26">
        <v>439</v>
      </c>
      <c r="E163" s="26">
        <v>445</v>
      </c>
      <c r="F163" s="26">
        <v>428</v>
      </c>
      <c r="G163" s="26">
        <v>412</v>
      </c>
      <c r="H163" s="26">
        <v>414</v>
      </c>
      <c r="I163" s="254">
        <v>420</v>
      </c>
    </row>
    <row r="164" spans="2:9" ht="13.35" customHeight="1">
      <c r="B164" s="241" t="s">
        <v>434</v>
      </c>
      <c r="C164" s="258">
        <v>306</v>
      </c>
      <c r="D164" s="26">
        <v>303</v>
      </c>
      <c r="E164" s="26">
        <v>305</v>
      </c>
      <c r="F164" s="26">
        <v>296</v>
      </c>
      <c r="G164" s="26">
        <v>306</v>
      </c>
      <c r="H164" s="26">
        <v>306</v>
      </c>
      <c r="I164" s="254">
        <v>298</v>
      </c>
    </row>
    <row r="165" spans="2:9" ht="13.35" customHeight="1">
      <c r="B165" s="241" t="s">
        <v>435</v>
      </c>
      <c r="C165" s="258">
        <v>869</v>
      </c>
      <c r="D165" s="26">
        <v>863</v>
      </c>
      <c r="E165" s="26">
        <v>856</v>
      </c>
      <c r="F165" s="26">
        <v>852</v>
      </c>
      <c r="G165" s="26">
        <v>859</v>
      </c>
      <c r="H165" s="26">
        <v>855</v>
      </c>
      <c r="I165" s="254">
        <v>856</v>
      </c>
    </row>
    <row r="166" spans="2:9" ht="13.35" customHeight="1">
      <c r="B166" s="241" t="s">
        <v>436</v>
      </c>
      <c r="C166" s="258">
        <v>772</v>
      </c>
      <c r="D166" s="26">
        <v>755</v>
      </c>
      <c r="E166" s="26">
        <v>736</v>
      </c>
      <c r="F166" s="26">
        <v>719</v>
      </c>
      <c r="G166" s="26">
        <v>714</v>
      </c>
      <c r="H166" s="26">
        <v>701</v>
      </c>
      <c r="I166" s="257">
        <v>683</v>
      </c>
    </row>
    <row r="167" spans="2:9" ht="14.45" customHeight="1">
      <c r="B167" s="242" t="s">
        <v>529</v>
      </c>
      <c r="C167" s="260">
        <f t="shared" ref="C167:G167" si="3">SUM(C127:C166)</f>
        <v>27053</v>
      </c>
      <c r="D167" s="260">
        <f t="shared" si="3"/>
        <v>27075</v>
      </c>
      <c r="E167" s="260">
        <f t="shared" si="3"/>
        <v>27231</v>
      </c>
      <c r="F167" s="260">
        <f t="shared" si="3"/>
        <v>27380</v>
      </c>
      <c r="G167" s="260">
        <f t="shared" si="3"/>
        <v>27420</v>
      </c>
      <c r="H167" s="260">
        <f>SUM(H127:H166)</f>
        <v>27380</v>
      </c>
      <c r="I167" s="261">
        <f>SUM(I127:I166)</f>
        <v>27427</v>
      </c>
    </row>
    <row r="168" spans="2:9">
      <c r="B168" s="34"/>
      <c r="C168" s="86"/>
      <c r="D168" s="11"/>
      <c r="E168" s="11"/>
      <c r="F168" s="11"/>
    </row>
    <row r="169" spans="2:9" ht="13.35" customHeight="1">
      <c r="B169" s="34"/>
      <c r="C169" s="86"/>
      <c r="D169" s="34"/>
      <c r="E169" s="34"/>
      <c r="F169" s="34"/>
    </row>
    <row r="170" spans="2:9" ht="13.35" customHeight="1">
      <c r="C170" s="59"/>
    </row>
    <row r="171" spans="2:9">
      <c r="C171" s="59"/>
    </row>
    <row r="175" spans="2:9">
      <c r="B175" s="34"/>
    </row>
    <row r="176" spans="2:9">
      <c r="B176" s="34"/>
    </row>
    <row r="179" spans="2:2">
      <c r="B179" s="34"/>
    </row>
  </sheetData>
  <phoneticPr fontId="2"/>
  <pageMargins left="0.23622047244094491" right="0.23622047244094491" top="0.47244094488188981" bottom="0.15748031496062992" header="0.31496062992125984" footer="0.31496062992125984"/>
  <pageSetup paperSize="9" scale="97" fitToHeight="0" orientation="portrait" r:id="rId1"/>
  <rowBreaks count="2" manualBreakCount="2">
    <brk id="68" max="16383" man="1"/>
    <brk id="12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8"/>
  <sheetViews>
    <sheetView workbookViewId="0">
      <selection activeCell="D24" sqref="D24:F24"/>
    </sheetView>
  </sheetViews>
  <sheetFormatPr defaultRowHeight="13.5"/>
  <cols>
    <col min="1" max="1" width="2" style="50" customWidth="1"/>
    <col min="2" max="2" width="9.75" style="50" customWidth="1"/>
    <col min="3" max="7" width="7.125" style="50" customWidth="1"/>
    <col min="8" max="8" width="8.125" style="50" customWidth="1"/>
    <col min="9" max="11" width="7.125" style="50" customWidth="1"/>
    <col min="12" max="13" width="8.125" style="50" customWidth="1"/>
    <col min="14" max="256" width="9" style="50"/>
    <col min="257" max="257" width="2" style="50" customWidth="1"/>
    <col min="258" max="258" width="9.75" style="50" customWidth="1"/>
    <col min="259" max="263" width="7.125" style="50" customWidth="1"/>
    <col min="264" max="264" width="8.125" style="50" customWidth="1"/>
    <col min="265" max="267" width="7.125" style="50" customWidth="1"/>
    <col min="268" max="269" width="8.125" style="50" customWidth="1"/>
    <col min="270" max="512" width="9" style="50"/>
    <col min="513" max="513" width="2" style="50" customWidth="1"/>
    <col min="514" max="514" width="9.75" style="50" customWidth="1"/>
    <col min="515" max="519" width="7.125" style="50" customWidth="1"/>
    <col min="520" max="520" width="8.125" style="50" customWidth="1"/>
    <col min="521" max="523" width="7.125" style="50" customWidth="1"/>
    <col min="524" max="525" width="8.125" style="50" customWidth="1"/>
    <col min="526" max="768" width="9" style="50"/>
    <col min="769" max="769" width="2" style="50" customWidth="1"/>
    <col min="770" max="770" width="9.75" style="50" customWidth="1"/>
    <col min="771" max="775" width="7.125" style="50" customWidth="1"/>
    <col min="776" max="776" width="8.125" style="50" customWidth="1"/>
    <col min="777" max="779" width="7.125" style="50" customWidth="1"/>
    <col min="780" max="781" width="8.125" style="50" customWidth="1"/>
    <col min="782" max="1024" width="9" style="50"/>
    <col min="1025" max="1025" width="2" style="50" customWidth="1"/>
    <col min="1026" max="1026" width="9.75" style="50" customWidth="1"/>
    <col min="1027" max="1031" width="7.125" style="50" customWidth="1"/>
    <col min="1032" max="1032" width="8.125" style="50" customWidth="1"/>
    <col min="1033" max="1035" width="7.125" style="50" customWidth="1"/>
    <col min="1036" max="1037" width="8.125" style="50" customWidth="1"/>
    <col min="1038" max="1280" width="9" style="50"/>
    <col min="1281" max="1281" width="2" style="50" customWidth="1"/>
    <col min="1282" max="1282" width="9.75" style="50" customWidth="1"/>
    <col min="1283" max="1287" width="7.125" style="50" customWidth="1"/>
    <col min="1288" max="1288" width="8.125" style="50" customWidth="1"/>
    <col min="1289" max="1291" width="7.125" style="50" customWidth="1"/>
    <col min="1292" max="1293" width="8.125" style="50" customWidth="1"/>
    <col min="1294" max="1536" width="9" style="50"/>
    <col min="1537" max="1537" width="2" style="50" customWidth="1"/>
    <col min="1538" max="1538" width="9.75" style="50" customWidth="1"/>
    <col min="1539" max="1543" width="7.125" style="50" customWidth="1"/>
    <col min="1544" max="1544" width="8.125" style="50" customWidth="1"/>
    <col min="1545" max="1547" width="7.125" style="50" customWidth="1"/>
    <col min="1548" max="1549" width="8.125" style="50" customWidth="1"/>
    <col min="1550" max="1792" width="9" style="50"/>
    <col min="1793" max="1793" width="2" style="50" customWidth="1"/>
    <col min="1794" max="1794" width="9.75" style="50" customWidth="1"/>
    <col min="1795" max="1799" width="7.125" style="50" customWidth="1"/>
    <col min="1800" max="1800" width="8.125" style="50" customWidth="1"/>
    <col min="1801" max="1803" width="7.125" style="50" customWidth="1"/>
    <col min="1804" max="1805" width="8.125" style="50" customWidth="1"/>
    <col min="1806" max="2048" width="9" style="50"/>
    <col min="2049" max="2049" width="2" style="50" customWidth="1"/>
    <col min="2050" max="2050" width="9.75" style="50" customWidth="1"/>
    <col min="2051" max="2055" width="7.125" style="50" customWidth="1"/>
    <col min="2056" max="2056" width="8.125" style="50" customWidth="1"/>
    <col min="2057" max="2059" width="7.125" style="50" customWidth="1"/>
    <col min="2060" max="2061" width="8.125" style="50" customWidth="1"/>
    <col min="2062" max="2304" width="9" style="50"/>
    <col min="2305" max="2305" width="2" style="50" customWidth="1"/>
    <col min="2306" max="2306" width="9.75" style="50" customWidth="1"/>
    <col min="2307" max="2311" width="7.125" style="50" customWidth="1"/>
    <col min="2312" max="2312" width="8.125" style="50" customWidth="1"/>
    <col min="2313" max="2315" width="7.125" style="50" customWidth="1"/>
    <col min="2316" max="2317" width="8.125" style="50" customWidth="1"/>
    <col min="2318" max="2560" width="9" style="50"/>
    <col min="2561" max="2561" width="2" style="50" customWidth="1"/>
    <col min="2562" max="2562" width="9.75" style="50" customWidth="1"/>
    <col min="2563" max="2567" width="7.125" style="50" customWidth="1"/>
    <col min="2568" max="2568" width="8.125" style="50" customWidth="1"/>
    <col min="2569" max="2571" width="7.125" style="50" customWidth="1"/>
    <col min="2572" max="2573" width="8.125" style="50" customWidth="1"/>
    <col min="2574" max="2816" width="9" style="50"/>
    <col min="2817" max="2817" width="2" style="50" customWidth="1"/>
    <col min="2818" max="2818" width="9.75" style="50" customWidth="1"/>
    <col min="2819" max="2823" width="7.125" style="50" customWidth="1"/>
    <col min="2824" max="2824" width="8.125" style="50" customWidth="1"/>
    <col min="2825" max="2827" width="7.125" style="50" customWidth="1"/>
    <col min="2828" max="2829" width="8.125" style="50" customWidth="1"/>
    <col min="2830" max="3072" width="9" style="50"/>
    <col min="3073" max="3073" width="2" style="50" customWidth="1"/>
    <col min="3074" max="3074" width="9.75" style="50" customWidth="1"/>
    <col min="3075" max="3079" width="7.125" style="50" customWidth="1"/>
    <col min="3080" max="3080" width="8.125" style="50" customWidth="1"/>
    <col min="3081" max="3083" width="7.125" style="50" customWidth="1"/>
    <col min="3084" max="3085" width="8.125" style="50" customWidth="1"/>
    <col min="3086" max="3328" width="9" style="50"/>
    <col min="3329" max="3329" width="2" style="50" customWidth="1"/>
    <col min="3330" max="3330" width="9.75" style="50" customWidth="1"/>
    <col min="3331" max="3335" width="7.125" style="50" customWidth="1"/>
    <col min="3336" max="3336" width="8.125" style="50" customWidth="1"/>
    <col min="3337" max="3339" width="7.125" style="50" customWidth="1"/>
    <col min="3340" max="3341" width="8.125" style="50" customWidth="1"/>
    <col min="3342" max="3584" width="9" style="50"/>
    <col min="3585" max="3585" width="2" style="50" customWidth="1"/>
    <col min="3586" max="3586" width="9.75" style="50" customWidth="1"/>
    <col min="3587" max="3591" width="7.125" style="50" customWidth="1"/>
    <col min="3592" max="3592" width="8.125" style="50" customWidth="1"/>
    <col min="3593" max="3595" width="7.125" style="50" customWidth="1"/>
    <col min="3596" max="3597" width="8.125" style="50" customWidth="1"/>
    <col min="3598" max="3840" width="9" style="50"/>
    <col min="3841" max="3841" width="2" style="50" customWidth="1"/>
    <col min="3842" max="3842" width="9.75" style="50" customWidth="1"/>
    <col min="3843" max="3847" width="7.125" style="50" customWidth="1"/>
    <col min="3848" max="3848" width="8.125" style="50" customWidth="1"/>
    <col min="3849" max="3851" width="7.125" style="50" customWidth="1"/>
    <col min="3852" max="3853" width="8.125" style="50" customWidth="1"/>
    <col min="3854" max="4096" width="9" style="50"/>
    <col min="4097" max="4097" width="2" style="50" customWidth="1"/>
    <col min="4098" max="4098" width="9.75" style="50" customWidth="1"/>
    <col min="4099" max="4103" width="7.125" style="50" customWidth="1"/>
    <col min="4104" max="4104" width="8.125" style="50" customWidth="1"/>
    <col min="4105" max="4107" width="7.125" style="50" customWidth="1"/>
    <col min="4108" max="4109" width="8.125" style="50" customWidth="1"/>
    <col min="4110" max="4352" width="9" style="50"/>
    <col min="4353" max="4353" width="2" style="50" customWidth="1"/>
    <col min="4354" max="4354" width="9.75" style="50" customWidth="1"/>
    <col min="4355" max="4359" width="7.125" style="50" customWidth="1"/>
    <col min="4360" max="4360" width="8.125" style="50" customWidth="1"/>
    <col min="4361" max="4363" width="7.125" style="50" customWidth="1"/>
    <col min="4364" max="4365" width="8.125" style="50" customWidth="1"/>
    <col min="4366" max="4608" width="9" style="50"/>
    <col min="4609" max="4609" width="2" style="50" customWidth="1"/>
    <col min="4610" max="4610" width="9.75" style="50" customWidth="1"/>
    <col min="4611" max="4615" width="7.125" style="50" customWidth="1"/>
    <col min="4616" max="4616" width="8.125" style="50" customWidth="1"/>
    <col min="4617" max="4619" width="7.125" style="50" customWidth="1"/>
    <col min="4620" max="4621" width="8.125" style="50" customWidth="1"/>
    <col min="4622" max="4864" width="9" style="50"/>
    <col min="4865" max="4865" width="2" style="50" customWidth="1"/>
    <col min="4866" max="4866" width="9.75" style="50" customWidth="1"/>
    <col min="4867" max="4871" width="7.125" style="50" customWidth="1"/>
    <col min="4872" max="4872" width="8.125" style="50" customWidth="1"/>
    <col min="4873" max="4875" width="7.125" style="50" customWidth="1"/>
    <col min="4876" max="4877" width="8.125" style="50" customWidth="1"/>
    <col min="4878" max="5120" width="9" style="50"/>
    <col min="5121" max="5121" width="2" style="50" customWidth="1"/>
    <col min="5122" max="5122" width="9.75" style="50" customWidth="1"/>
    <col min="5123" max="5127" width="7.125" style="50" customWidth="1"/>
    <col min="5128" max="5128" width="8.125" style="50" customWidth="1"/>
    <col min="5129" max="5131" width="7.125" style="50" customWidth="1"/>
    <col min="5132" max="5133" width="8.125" style="50" customWidth="1"/>
    <col min="5134" max="5376" width="9" style="50"/>
    <col min="5377" max="5377" width="2" style="50" customWidth="1"/>
    <col min="5378" max="5378" width="9.75" style="50" customWidth="1"/>
    <col min="5379" max="5383" width="7.125" style="50" customWidth="1"/>
    <col min="5384" max="5384" width="8.125" style="50" customWidth="1"/>
    <col min="5385" max="5387" width="7.125" style="50" customWidth="1"/>
    <col min="5388" max="5389" width="8.125" style="50" customWidth="1"/>
    <col min="5390" max="5632" width="9" style="50"/>
    <col min="5633" max="5633" width="2" style="50" customWidth="1"/>
    <col min="5634" max="5634" width="9.75" style="50" customWidth="1"/>
    <col min="5635" max="5639" width="7.125" style="50" customWidth="1"/>
    <col min="5640" max="5640" width="8.125" style="50" customWidth="1"/>
    <col min="5641" max="5643" width="7.125" style="50" customWidth="1"/>
    <col min="5644" max="5645" width="8.125" style="50" customWidth="1"/>
    <col min="5646" max="5888" width="9" style="50"/>
    <col min="5889" max="5889" width="2" style="50" customWidth="1"/>
    <col min="5890" max="5890" width="9.75" style="50" customWidth="1"/>
    <col min="5891" max="5895" width="7.125" style="50" customWidth="1"/>
    <col min="5896" max="5896" width="8.125" style="50" customWidth="1"/>
    <col min="5897" max="5899" width="7.125" style="50" customWidth="1"/>
    <col min="5900" max="5901" width="8.125" style="50" customWidth="1"/>
    <col min="5902" max="6144" width="9" style="50"/>
    <col min="6145" max="6145" width="2" style="50" customWidth="1"/>
    <col min="6146" max="6146" width="9.75" style="50" customWidth="1"/>
    <col min="6147" max="6151" width="7.125" style="50" customWidth="1"/>
    <col min="6152" max="6152" width="8.125" style="50" customWidth="1"/>
    <col min="6153" max="6155" width="7.125" style="50" customWidth="1"/>
    <col min="6156" max="6157" width="8.125" style="50" customWidth="1"/>
    <col min="6158" max="6400" width="9" style="50"/>
    <col min="6401" max="6401" width="2" style="50" customWidth="1"/>
    <col min="6402" max="6402" width="9.75" style="50" customWidth="1"/>
    <col min="6403" max="6407" width="7.125" style="50" customWidth="1"/>
    <col min="6408" max="6408" width="8.125" style="50" customWidth="1"/>
    <col min="6409" max="6411" width="7.125" style="50" customWidth="1"/>
    <col min="6412" max="6413" width="8.125" style="50" customWidth="1"/>
    <col min="6414" max="6656" width="9" style="50"/>
    <col min="6657" max="6657" width="2" style="50" customWidth="1"/>
    <col min="6658" max="6658" width="9.75" style="50" customWidth="1"/>
    <col min="6659" max="6663" width="7.125" style="50" customWidth="1"/>
    <col min="6664" max="6664" width="8.125" style="50" customWidth="1"/>
    <col min="6665" max="6667" width="7.125" style="50" customWidth="1"/>
    <col min="6668" max="6669" width="8.125" style="50" customWidth="1"/>
    <col min="6670" max="6912" width="9" style="50"/>
    <col min="6913" max="6913" width="2" style="50" customWidth="1"/>
    <col min="6914" max="6914" width="9.75" style="50" customWidth="1"/>
    <col min="6915" max="6919" width="7.125" style="50" customWidth="1"/>
    <col min="6920" max="6920" width="8.125" style="50" customWidth="1"/>
    <col min="6921" max="6923" width="7.125" style="50" customWidth="1"/>
    <col min="6924" max="6925" width="8.125" style="50" customWidth="1"/>
    <col min="6926" max="7168" width="9" style="50"/>
    <col min="7169" max="7169" width="2" style="50" customWidth="1"/>
    <col min="7170" max="7170" width="9.75" style="50" customWidth="1"/>
    <col min="7171" max="7175" width="7.125" style="50" customWidth="1"/>
    <col min="7176" max="7176" width="8.125" style="50" customWidth="1"/>
    <col min="7177" max="7179" width="7.125" style="50" customWidth="1"/>
    <col min="7180" max="7181" width="8.125" style="50" customWidth="1"/>
    <col min="7182" max="7424" width="9" style="50"/>
    <col min="7425" max="7425" width="2" style="50" customWidth="1"/>
    <col min="7426" max="7426" width="9.75" style="50" customWidth="1"/>
    <col min="7427" max="7431" width="7.125" style="50" customWidth="1"/>
    <col min="7432" max="7432" width="8.125" style="50" customWidth="1"/>
    <col min="7433" max="7435" width="7.125" style="50" customWidth="1"/>
    <col min="7436" max="7437" width="8.125" style="50" customWidth="1"/>
    <col min="7438" max="7680" width="9" style="50"/>
    <col min="7681" max="7681" width="2" style="50" customWidth="1"/>
    <col min="7682" max="7682" width="9.75" style="50" customWidth="1"/>
    <col min="7683" max="7687" width="7.125" style="50" customWidth="1"/>
    <col min="7688" max="7688" width="8.125" style="50" customWidth="1"/>
    <col min="7689" max="7691" width="7.125" style="50" customWidth="1"/>
    <col min="7692" max="7693" width="8.125" style="50" customWidth="1"/>
    <col min="7694" max="7936" width="9" style="50"/>
    <col min="7937" max="7937" width="2" style="50" customWidth="1"/>
    <col min="7938" max="7938" width="9.75" style="50" customWidth="1"/>
    <col min="7939" max="7943" width="7.125" style="50" customWidth="1"/>
    <col min="7944" max="7944" width="8.125" style="50" customWidth="1"/>
    <col min="7945" max="7947" width="7.125" style="50" customWidth="1"/>
    <col min="7948" max="7949" width="8.125" style="50" customWidth="1"/>
    <col min="7950" max="8192" width="9" style="50"/>
    <col min="8193" max="8193" width="2" style="50" customWidth="1"/>
    <col min="8194" max="8194" width="9.75" style="50" customWidth="1"/>
    <col min="8195" max="8199" width="7.125" style="50" customWidth="1"/>
    <col min="8200" max="8200" width="8.125" style="50" customWidth="1"/>
    <col min="8201" max="8203" width="7.125" style="50" customWidth="1"/>
    <col min="8204" max="8205" width="8.125" style="50" customWidth="1"/>
    <col min="8206" max="8448" width="9" style="50"/>
    <col min="8449" max="8449" width="2" style="50" customWidth="1"/>
    <col min="8450" max="8450" width="9.75" style="50" customWidth="1"/>
    <col min="8451" max="8455" width="7.125" style="50" customWidth="1"/>
    <col min="8456" max="8456" width="8.125" style="50" customWidth="1"/>
    <col min="8457" max="8459" width="7.125" style="50" customWidth="1"/>
    <col min="8460" max="8461" width="8.125" style="50" customWidth="1"/>
    <col min="8462" max="8704" width="9" style="50"/>
    <col min="8705" max="8705" width="2" style="50" customWidth="1"/>
    <col min="8706" max="8706" width="9.75" style="50" customWidth="1"/>
    <col min="8707" max="8711" width="7.125" style="50" customWidth="1"/>
    <col min="8712" max="8712" width="8.125" style="50" customWidth="1"/>
    <col min="8713" max="8715" width="7.125" style="50" customWidth="1"/>
    <col min="8716" max="8717" width="8.125" style="50" customWidth="1"/>
    <col min="8718" max="8960" width="9" style="50"/>
    <col min="8961" max="8961" width="2" style="50" customWidth="1"/>
    <col min="8962" max="8962" width="9.75" style="50" customWidth="1"/>
    <col min="8963" max="8967" width="7.125" style="50" customWidth="1"/>
    <col min="8968" max="8968" width="8.125" style="50" customWidth="1"/>
    <col min="8969" max="8971" width="7.125" style="50" customWidth="1"/>
    <col min="8972" max="8973" width="8.125" style="50" customWidth="1"/>
    <col min="8974" max="9216" width="9" style="50"/>
    <col min="9217" max="9217" width="2" style="50" customWidth="1"/>
    <col min="9218" max="9218" width="9.75" style="50" customWidth="1"/>
    <col min="9219" max="9223" width="7.125" style="50" customWidth="1"/>
    <col min="9224" max="9224" width="8.125" style="50" customWidth="1"/>
    <col min="9225" max="9227" width="7.125" style="50" customWidth="1"/>
    <col min="9228" max="9229" width="8.125" style="50" customWidth="1"/>
    <col min="9230" max="9472" width="9" style="50"/>
    <col min="9473" max="9473" width="2" style="50" customWidth="1"/>
    <col min="9474" max="9474" width="9.75" style="50" customWidth="1"/>
    <col min="9475" max="9479" width="7.125" style="50" customWidth="1"/>
    <col min="9480" max="9480" width="8.125" style="50" customWidth="1"/>
    <col min="9481" max="9483" width="7.125" style="50" customWidth="1"/>
    <col min="9484" max="9485" width="8.125" style="50" customWidth="1"/>
    <col min="9486" max="9728" width="9" style="50"/>
    <col min="9729" max="9729" width="2" style="50" customWidth="1"/>
    <col min="9730" max="9730" width="9.75" style="50" customWidth="1"/>
    <col min="9731" max="9735" width="7.125" style="50" customWidth="1"/>
    <col min="9736" max="9736" width="8.125" style="50" customWidth="1"/>
    <col min="9737" max="9739" width="7.125" style="50" customWidth="1"/>
    <col min="9740" max="9741" width="8.125" style="50" customWidth="1"/>
    <col min="9742" max="9984" width="9" style="50"/>
    <col min="9985" max="9985" width="2" style="50" customWidth="1"/>
    <col min="9986" max="9986" width="9.75" style="50" customWidth="1"/>
    <col min="9987" max="9991" width="7.125" style="50" customWidth="1"/>
    <col min="9992" max="9992" width="8.125" style="50" customWidth="1"/>
    <col min="9993" max="9995" width="7.125" style="50" customWidth="1"/>
    <col min="9996" max="9997" width="8.125" style="50" customWidth="1"/>
    <col min="9998" max="10240" width="9" style="50"/>
    <col min="10241" max="10241" width="2" style="50" customWidth="1"/>
    <col min="10242" max="10242" width="9.75" style="50" customWidth="1"/>
    <col min="10243" max="10247" width="7.125" style="50" customWidth="1"/>
    <col min="10248" max="10248" width="8.125" style="50" customWidth="1"/>
    <col min="10249" max="10251" width="7.125" style="50" customWidth="1"/>
    <col min="10252" max="10253" width="8.125" style="50" customWidth="1"/>
    <col min="10254" max="10496" width="9" style="50"/>
    <col min="10497" max="10497" width="2" style="50" customWidth="1"/>
    <col min="10498" max="10498" width="9.75" style="50" customWidth="1"/>
    <col min="10499" max="10503" width="7.125" style="50" customWidth="1"/>
    <col min="10504" max="10504" width="8.125" style="50" customWidth="1"/>
    <col min="10505" max="10507" width="7.125" style="50" customWidth="1"/>
    <col min="10508" max="10509" width="8.125" style="50" customWidth="1"/>
    <col min="10510" max="10752" width="9" style="50"/>
    <col min="10753" max="10753" width="2" style="50" customWidth="1"/>
    <col min="10754" max="10754" width="9.75" style="50" customWidth="1"/>
    <col min="10755" max="10759" width="7.125" style="50" customWidth="1"/>
    <col min="10760" max="10760" width="8.125" style="50" customWidth="1"/>
    <col min="10761" max="10763" width="7.125" style="50" customWidth="1"/>
    <col min="10764" max="10765" width="8.125" style="50" customWidth="1"/>
    <col min="10766" max="11008" width="9" style="50"/>
    <col min="11009" max="11009" width="2" style="50" customWidth="1"/>
    <col min="11010" max="11010" width="9.75" style="50" customWidth="1"/>
    <col min="11011" max="11015" width="7.125" style="50" customWidth="1"/>
    <col min="11016" max="11016" width="8.125" style="50" customWidth="1"/>
    <col min="11017" max="11019" width="7.125" style="50" customWidth="1"/>
    <col min="11020" max="11021" width="8.125" style="50" customWidth="1"/>
    <col min="11022" max="11264" width="9" style="50"/>
    <col min="11265" max="11265" width="2" style="50" customWidth="1"/>
    <col min="11266" max="11266" width="9.75" style="50" customWidth="1"/>
    <col min="11267" max="11271" width="7.125" style="50" customWidth="1"/>
    <col min="11272" max="11272" width="8.125" style="50" customWidth="1"/>
    <col min="11273" max="11275" width="7.125" style="50" customWidth="1"/>
    <col min="11276" max="11277" width="8.125" style="50" customWidth="1"/>
    <col min="11278" max="11520" width="9" style="50"/>
    <col min="11521" max="11521" width="2" style="50" customWidth="1"/>
    <col min="11522" max="11522" width="9.75" style="50" customWidth="1"/>
    <col min="11523" max="11527" width="7.125" style="50" customWidth="1"/>
    <col min="11528" max="11528" width="8.125" style="50" customWidth="1"/>
    <col min="11529" max="11531" width="7.125" style="50" customWidth="1"/>
    <col min="11532" max="11533" width="8.125" style="50" customWidth="1"/>
    <col min="11534" max="11776" width="9" style="50"/>
    <col min="11777" max="11777" width="2" style="50" customWidth="1"/>
    <col min="11778" max="11778" width="9.75" style="50" customWidth="1"/>
    <col min="11779" max="11783" width="7.125" style="50" customWidth="1"/>
    <col min="11784" max="11784" width="8.125" style="50" customWidth="1"/>
    <col min="11785" max="11787" width="7.125" style="50" customWidth="1"/>
    <col min="11788" max="11789" width="8.125" style="50" customWidth="1"/>
    <col min="11790" max="12032" width="9" style="50"/>
    <col min="12033" max="12033" width="2" style="50" customWidth="1"/>
    <col min="12034" max="12034" width="9.75" style="50" customWidth="1"/>
    <col min="12035" max="12039" width="7.125" style="50" customWidth="1"/>
    <col min="12040" max="12040" width="8.125" style="50" customWidth="1"/>
    <col min="12041" max="12043" width="7.125" style="50" customWidth="1"/>
    <col min="12044" max="12045" width="8.125" style="50" customWidth="1"/>
    <col min="12046" max="12288" width="9" style="50"/>
    <col min="12289" max="12289" width="2" style="50" customWidth="1"/>
    <col min="12290" max="12290" width="9.75" style="50" customWidth="1"/>
    <col min="12291" max="12295" width="7.125" style="50" customWidth="1"/>
    <col min="12296" max="12296" width="8.125" style="50" customWidth="1"/>
    <col min="12297" max="12299" width="7.125" style="50" customWidth="1"/>
    <col min="12300" max="12301" width="8.125" style="50" customWidth="1"/>
    <col min="12302" max="12544" width="9" style="50"/>
    <col min="12545" max="12545" width="2" style="50" customWidth="1"/>
    <col min="12546" max="12546" width="9.75" style="50" customWidth="1"/>
    <col min="12547" max="12551" width="7.125" style="50" customWidth="1"/>
    <col min="12552" max="12552" width="8.125" style="50" customWidth="1"/>
    <col min="12553" max="12555" width="7.125" style="50" customWidth="1"/>
    <col min="12556" max="12557" width="8.125" style="50" customWidth="1"/>
    <col min="12558" max="12800" width="9" style="50"/>
    <col min="12801" max="12801" width="2" style="50" customWidth="1"/>
    <col min="12802" max="12802" width="9.75" style="50" customWidth="1"/>
    <col min="12803" max="12807" width="7.125" style="50" customWidth="1"/>
    <col min="12808" max="12808" width="8.125" style="50" customWidth="1"/>
    <col min="12809" max="12811" width="7.125" style="50" customWidth="1"/>
    <col min="12812" max="12813" width="8.125" style="50" customWidth="1"/>
    <col min="12814" max="13056" width="9" style="50"/>
    <col min="13057" max="13057" width="2" style="50" customWidth="1"/>
    <col min="13058" max="13058" width="9.75" style="50" customWidth="1"/>
    <col min="13059" max="13063" width="7.125" style="50" customWidth="1"/>
    <col min="13064" max="13064" width="8.125" style="50" customWidth="1"/>
    <col min="13065" max="13067" width="7.125" style="50" customWidth="1"/>
    <col min="13068" max="13069" width="8.125" style="50" customWidth="1"/>
    <col min="13070" max="13312" width="9" style="50"/>
    <col min="13313" max="13313" width="2" style="50" customWidth="1"/>
    <col min="13314" max="13314" width="9.75" style="50" customWidth="1"/>
    <col min="13315" max="13319" width="7.125" style="50" customWidth="1"/>
    <col min="13320" max="13320" width="8.125" style="50" customWidth="1"/>
    <col min="13321" max="13323" width="7.125" style="50" customWidth="1"/>
    <col min="13324" max="13325" width="8.125" style="50" customWidth="1"/>
    <col min="13326" max="13568" width="9" style="50"/>
    <col min="13569" max="13569" width="2" style="50" customWidth="1"/>
    <col min="13570" max="13570" width="9.75" style="50" customWidth="1"/>
    <col min="13571" max="13575" width="7.125" style="50" customWidth="1"/>
    <col min="13576" max="13576" width="8.125" style="50" customWidth="1"/>
    <col min="13577" max="13579" width="7.125" style="50" customWidth="1"/>
    <col min="13580" max="13581" width="8.125" style="50" customWidth="1"/>
    <col min="13582" max="13824" width="9" style="50"/>
    <col min="13825" max="13825" width="2" style="50" customWidth="1"/>
    <col min="13826" max="13826" width="9.75" style="50" customWidth="1"/>
    <col min="13827" max="13831" width="7.125" style="50" customWidth="1"/>
    <col min="13832" max="13832" width="8.125" style="50" customWidth="1"/>
    <col min="13833" max="13835" width="7.125" style="50" customWidth="1"/>
    <col min="13836" max="13837" width="8.125" style="50" customWidth="1"/>
    <col min="13838" max="14080" width="9" style="50"/>
    <col min="14081" max="14081" width="2" style="50" customWidth="1"/>
    <col min="14082" max="14082" width="9.75" style="50" customWidth="1"/>
    <col min="14083" max="14087" width="7.125" style="50" customWidth="1"/>
    <col min="14088" max="14088" width="8.125" style="50" customWidth="1"/>
    <col min="14089" max="14091" width="7.125" style="50" customWidth="1"/>
    <col min="14092" max="14093" width="8.125" style="50" customWidth="1"/>
    <col min="14094" max="14336" width="9" style="50"/>
    <col min="14337" max="14337" width="2" style="50" customWidth="1"/>
    <col min="14338" max="14338" width="9.75" style="50" customWidth="1"/>
    <col min="14339" max="14343" width="7.125" style="50" customWidth="1"/>
    <col min="14344" max="14344" width="8.125" style="50" customWidth="1"/>
    <col min="14345" max="14347" width="7.125" style="50" customWidth="1"/>
    <col min="14348" max="14349" width="8.125" style="50" customWidth="1"/>
    <col min="14350" max="14592" width="9" style="50"/>
    <col min="14593" max="14593" width="2" style="50" customWidth="1"/>
    <col min="14594" max="14594" width="9.75" style="50" customWidth="1"/>
    <col min="14595" max="14599" width="7.125" style="50" customWidth="1"/>
    <col min="14600" max="14600" width="8.125" style="50" customWidth="1"/>
    <col min="14601" max="14603" width="7.125" style="50" customWidth="1"/>
    <col min="14604" max="14605" width="8.125" style="50" customWidth="1"/>
    <col min="14606" max="14848" width="9" style="50"/>
    <col min="14849" max="14849" width="2" style="50" customWidth="1"/>
    <col min="14850" max="14850" width="9.75" style="50" customWidth="1"/>
    <col min="14851" max="14855" width="7.125" style="50" customWidth="1"/>
    <col min="14856" max="14856" width="8.125" style="50" customWidth="1"/>
    <col min="14857" max="14859" width="7.125" style="50" customWidth="1"/>
    <col min="14860" max="14861" width="8.125" style="50" customWidth="1"/>
    <col min="14862" max="15104" width="9" style="50"/>
    <col min="15105" max="15105" width="2" style="50" customWidth="1"/>
    <col min="15106" max="15106" width="9.75" style="50" customWidth="1"/>
    <col min="15107" max="15111" width="7.125" style="50" customWidth="1"/>
    <col min="15112" max="15112" width="8.125" style="50" customWidth="1"/>
    <col min="15113" max="15115" width="7.125" style="50" customWidth="1"/>
    <col min="15116" max="15117" width="8.125" style="50" customWidth="1"/>
    <col min="15118" max="15360" width="9" style="50"/>
    <col min="15361" max="15361" width="2" style="50" customWidth="1"/>
    <col min="15362" max="15362" width="9.75" style="50" customWidth="1"/>
    <col min="15363" max="15367" width="7.125" style="50" customWidth="1"/>
    <col min="15368" max="15368" width="8.125" style="50" customWidth="1"/>
    <col min="15369" max="15371" width="7.125" style="50" customWidth="1"/>
    <col min="15372" max="15373" width="8.125" style="50" customWidth="1"/>
    <col min="15374" max="15616" width="9" style="50"/>
    <col min="15617" max="15617" width="2" style="50" customWidth="1"/>
    <col min="15618" max="15618" width="9.75" style="50" customWidth="1"/>
    <col min="15619" max="15623" width="7.125" style="50" customWidth="1"/>
    <col min="15624" max="15624" width="8.125" style="50" customWidth="1"/>
    <col min="15625" max="15627" width="7.125" style="50" customWidth="1"/>
    <col min="15628" max="15629" width="8.125" style="50" customWidth="1"/>
    <col min="15630" max="15872" width="9" style="50"/>
    <col min="15873" max="15873" width="2" style="50" customWidth="1"/>
    <col min="15874" max="15874" width="9.75" style="50" customWidth="1"/>
    <col min="15875" max="15879" width="7.125" style="50" customWidth="1"/>
    <col min="15880" max="15880" width="8.125" style="50" customWidth="1"/>
    <col min="15881" max="15883" width="7.125" style="50" customWidth="1"/>
    <col min="15884" max="15885" width="8.125" style="50" customWidth="1"/>
    <col min="15886" max="16128" width="9" style="50"/>
    <col min="16129" max="16129" width="2" style="50" customWidth="1"/>
    <col min="16130" max="16130" width="9.75" style="50" customWidth="1"/>
    <col min="16131" max="16135" width="7.125" style="50" customWidth="1"/>
    <col min="16136" max="16136" width="8.125" style="50" customWidth="1"/>
    <col min="16137" max="16139" width="7.125" style="50" customWidth="1"/>
    <col min="16140" max="16141" width="8.125" style="50" customWidth="1"/>
    <col min="16142" max="16384" width="9" style="50"/>
  </cols>
  <sheetData>
    <row r="2" spans="2:12">
      <c r="B2" s="1" t="s">
        <v>95</v>
      </c>
    </row>
    <row r="3" spans="2:12">
      <c r="B3" s="52"/>
      <c r="C3" s="52"/>
      <c r="D3" s="52"/>
      <c r="E3" s="52"/>
      <c r="F3" s="52"/>
      <c r="G3" s="52"/>
      <c r="H3" s="52"/>
      <c r="I3" s="277" t="s">
        <v>559</v>
      </c>
      <c r="J3" s="277"/>
      <c r="K3" s="277"/>
      <c r="L3" s="87"/>
    </row>
    <row r="4" spans="2:12">
      <c r="B4" s="278" t="s">
        <v>96</v>
      </c>
      <c r="C4" s="88" t="s">
        <v>97</v>
      </c>
      <c r="D4" s="89" t="s">
        <v>98</v>
      </c>
      <c r="E4" s="280" t="s">
        <v>99</v>
      </c>
      <c r="F4" s="281"/>
      <c r="G4" s="282"/>
      <c r="H4" s="280" t="s">
        <v>100</v>
      </c>
      <c r="I4" s="281"/>
      <c r="J4" s="282"/>
      <c r="K4" s="278" t="s">
        <v>101</v>
      </c>
      <c r="L4" s="57"/>
    </row>
    <row r="5" spans="2:12">
      <c r="B5" s="279"/>
      <c r="C5" s="90" t="s">
        <v>102</v>
      </c>
      <c r="D5" s="91" t="s">
        <v>102</v>
      </c>
      <c r="E5" s="92" t="s">
        <v>42</v>
      </c>
      <c r="F5" s="93" t="s">
        <v>8</v>
      </c>
      <c r="G5" s="93" t="s">
        <v>9</v>
      </c>
      <c r="H5" s="92" t="s">
        <v>42</v>
      </c>
      <c r="I5" s="93" t="s">
        <v>8</v>
      </c>
      <c r="J5" s="93" t="s">
        <v>9</v>
      </c>
      <c r="K5" s="274"/>
    </row>
    <row r="6" spans="2:12">
      <c r="B6" s="94"/>
      <c r="C6" s="95"/>
      <c r="D6" s="95"/>
      <c r="E6" s="43"/>
      <c r="F6" s="95"/>
      <c r="G6" s="95"/>
      <c r="H6" s="95"/>
      <c r="I6" s="95"/>
      <c r="J6" s="95"/>
      <c r="K6" s="96"/>
    </row>
    <row r="7" spans="2:12">
      <c r="B7" s="29" t="s">
        <v>26</v>
      </c>
      <c r="C7" s="97">
        <v>710</v>
      </c>
      <c r="D7" s="97">
        <v>204</v>
      </c>
      <c r="E7" s="22">
        <v>1215</v>
      </c>
      <c r="F7" s="97">
        <v>594</v>
      </c>
      <c r="G7" s="97">
        <v>621</v>
      </c>
      <c r="H7" s="97">
        <v>784</v>
      </c>
      <c r="I7" s="97">
        <v>430</v>
      </c>
      <c r="J7" s="97">
        <v>354</v>
      </c>
      <c r="K7" s="98">
        <v>37</v>
      </c>
    </row>
    <row r="8" spans="2:12" s="51" customFormat="1">
      <c r="B8" s="24" t="s">
        <v>27</v>
      </c>
      <c r="C8" s="99">
        <v>700</v>
      </c>
      <c r="D8" s="99">
        <v>185</v>
      </c>
      <c r="E8" s="100">
        <f>SUM(F8:G8)</f>
        <v>1221</v>
      </c>
      <c r="F8" s="99">
        <v>592</v>
      </c>
      <c r="G8" s="99">
        <v>629</v>
      </c>
      <c r="H8" s="99">
        <f>SUM(I8:J8)</f>
        <v>752</v>
      </c>
      <c r="I8" s="99">
        <v>401</v>
      </c>
      <c r="J8" s="99">
        <v>351</v>
      </c>
      <c r="K8" s="101">
        <v>37</v>
      </c>
    </row>
    <row r="9" spans="2:12" s="51" customFormat="1">
      <c r="B9" s="24" t="s">
        <v>103</v>
      </c>
      <c r="C9" s="26">
        <v>718</v>
      </c>
      <c r="D9" s="26">
        <v>191</v>
      </c>
      <c r="E9" s="26">
        <f>SUM(F9:G9)</f>
        <v>1305</v>
      </c>
      <c r="F9" s="26">
        <v>648</v>
      </c>
      <c r="G9" s="26">
        <v>657</v>
      </c>
      <c r="H9" s="26">
        <f>SUM(I9:J9)</f>
        <v>769</v>
      </c>
      <c r="I9" s="26">
        <v>434</v>
      </c>
      <c r="J9" s="26">
        <v>335</v>
      </c>
      <c r="K9" s="27">
        <v>36</v>
      </c>
    </row>
    <row r="10" spans="2:12" s="51" customFormat="1">
      <c r="B10" s="24" t="s">
        <v>104</v>
      </c>
      <c r="C10" s="102">
        <v>701</v>
      </c>
      <c r="D10" s="102">
        <v>173</v>
      </c>
      <c r="E10" s="102">
        <f>SUM(F10:G10)</f>
        <v>1261</v>
      </c>
      <c r="F10" s="102">
        <v>618</v>
      </c>
      <c r="G10" s="102">
        <v>643</v>
      </c>
      <c r="H10" s="102">
        <f>SUM(I10:J10)</f>
        <v>771</v>
      </c>
      <c r="I10" s="102">
        <v>381</v>
      </c>
      <c r="J10" s="102">
        <v>390</v>
      </c>
      <c r="K10" s="103">
        <v>28</v>
      </c>
    </row>
    <row r="11" spans="2:12" s="51" customFormat="1">
      <c r="B11" s="24" t="s">
        <v>105</v>
      </c>
      <c r="C11" s="102">
        <v>694</v>
      </c>
      <c r="D11" s="102">
        <v>205</v>
      </c>
      <c r="E11" s="102">
        <v>1353</v>
      </c>
      <c r="F11" s="102">
        <v>705</v>
      </c>
      <c r="G11" s="102">
        <v>648</v>
      </c>
      <c r="H11" s="102">
        <v>832</v>
      </c>
      <c r="I11" s="102">
        <v>435</v>
      </c>
      <c r="J11" s="102">
        <v>397</v>
      </c>
      <c r="K11" s="103">
        <v>22</v>
      </c>
    </row>
    <row r="12" spans="2:12" s="51" customFormat="1">
      <c r="B12" s="24" t="s">
        <v>106</v>
      </c>
      <c r="C12" s="102">
        <v>705</v>
      </c>
      <c r="D12" s="102">
        <v>173</v>
      </c>
      <c r="E12" s="102">
        <v>1257</v>
      </c>
      <c r="F12" s="102">
        <v>658</v>
      </c>
      <c r="G12" s="102">
        <v>599</v>
      </c>
      <c r="H12" s="102">
        <v>882</v>
      </c>
      <c r="I12" s="102">
        <v>467</v>
      </c>
      <c r="J12" s="102">
        <v>415</v>
      </c>
      <c r="K12" s="103">
        <v>30</v>
      </c>
    </row>
    <row r="13" spans="2:12" s="51" customFormat="1">
      <c r="B13" s="24" t="s">
        <v>107</v>
      </c>
      <c r="C13" s="102">
        <v>673</v>
      </c>
      <c r="D13" s="102">
        <v>191</v>
      </c>
      <c r="E13" s="102">
        <v>1307</v>
      </c>
      <c r="F13" s="102">
        <v>679</v>
      </c>
      <c r="G13" s="102">
        <v>628</v>
      </c>
      <c r="H13" s="102">
        <v>860</v>
      </c>
      <c r="I13" s="102">
        <v>429</v>
      </c>
      <c r="J13" s="102">
        <v>431</v>
      </c>
      <c r="K13" s="103">
        <v>31</v>
      </c>
    </row>
    <row r="14" spans="2:12" s="214" customFormat="1">
      <c r="B14" s="230" t="s">
        <v>269</v>
      </c>
      <c r="C14" s="102">
        <v>688</v>
      </c>
      <c r="D14" s="102">
        <v>201</v>
      </c>
      <c r="E14" s="102">
        <v>1288</v>
      </c>
      <c r="F14" s="102">
        <v>660</v>
      </c>
      <c r="G14" s="102">
        <v>628</v>
      </c>
      <c r="H14" s="102">
        <v>839</v>
      </c>
      <c r="I14" s="102">
        <v>444</v>
      </c>
      <c r="J14" s="102">
        <v>395</v>
      </c>
      <c r="K14" s="103">
        <v>23</v>
      </c>
    </row>
    <row r="15" spans="2:12">
      <c r="B15" s="58"/>
      <c r="C15" s="104"/>
      <c r="D15" s="104"/>
      <c r="E15" s="105"/>
      <c r="F15" s="104"/>
      <c r="G15" s="104"/>
      <c r="H15" s="104"/>
      <c r="I15" s="104"/>
      <c r="J15" s="104"/>
      <c r="K15" s="106"/>
      <c r="L15" s="95"/>
    </row>
    <row r="16" spans="2:12">
      <c r="B16" s="50" t="s">
        <v>87</v>
      </c>
      <c r="J16" s="57"/>
    </row>
    <row r="17" spans="2:12">
      <c r="B17" s="51" t="s">
        <v>108</v>
      </c>
    </row>
    <row r="18" spans="2:12">
      <c r="B18" s="51" t="s">
        <v>109</v>
      </c>
    </row>
    <row r="19" spans="2:12">
      <c r="B19" s="283" t="s">
        <v>110</v>
      </c>
      <c r="C19" s="283"/>
      <c r="D19" s="283"/>
      <c r="E19" s="283"/>
      <c r="F19" s="283"/>
      <c r="G19" s="283"/>
      <c r="H19" s="283"/>
      <c r="I19" s="283"/>
    </row>
    <row r="22" spans="2:12">
      <c r="B22" s="1" t="s">
        <v>111</v>
      </c>
    </row>
    <row r="23" spans="2:12">
      <c r="B23" s="52"/>
      <c r="C23" s="52"/>
      <c r="D23" s="52"/>
      <c r="E23" s="52"/>
      <c r="F23" s="52"/>
      <c r="G23" s="52"/>
      <c r="H23" s="52"/>
      <c r="I23" s="284" t="s">
        <v>91</v>
      </c>
      <c r="J23" s="284"/>
    </row>
    <row r="24" spans="2:12">
      <c r="B24" s="285" t="s">
        <v>112</v>
      </c>
      <c r="C24" s="286"/>
      <c r="D24" s="281" t="s">
        <v>113</v>
      </c>
      <c r="E24" s="281"/>
      <c r="F24" s="281"/>
      <c r="G24" s="280" t="s">
        <v>114</v>
      </c>
      <c r="H24" s="281"/>
      <c r="I24" s="281"/>
      <c r="J24" s="107" t="s">
        <v>115</v>
      </c>
      <c r="K24" s="108"/>
      <c r="L24" s="57"/>
    </row>
    <row r="25" spans="2:12">
      <c r="B25" s="287"/>
      <c r="C25" s="288"/>
      <c r="D25" s="91" t="s">
        <v>42</v>
      </c>
      <c r="E25" s="93" t="s">
        <v>8</v>
      </c>
      <c r="F25" s="93" t="s">
        <v>9</v>
      </c>
      <c r="G25" s="92" t="s">
        <v>42</v>
      </c>
      <c r="H25" s="93" t="s">
        <v>8</v>
      </c>
      <c r="I25" s="93" t="s">
        <v>9</v>
      </c>
      <c r="J25" s="58" t="s">
        <v>116</v>
      </c>
      <c r="K25" s="108"/>
      <c r="L25" s="57"/>
    </row>
    <row r="26" spans="2:12">
      <c r="B26" s="109"/>
      <c r="C26" s="110"/>
      <c r="D26" s="111"/>
      <c r="E26" s="111"/>
      <c r="F26" s="111"/>
      <c r="G26" s="112"/>
      <c r="H26" s="112"/>
      <c r="I26" s="112"/>
      <c r="J26" s="113"/>
      <c r="K26" s="114"/>
      <c r="L26" s="57"/>
    </row>
    <row r="27" spans="2:12">
      <c r="B27" s="275" t="s">
        <v>26</v>
      </c>
      <c r="C27" s="276"/>
      <c r="D27" s="55">
        <v>7155</v>
      </c>
      <c r="E27" s="55">
        <v>4012</v>
      </c>
      <c r="F27" s="55">
        <v>3143</v>
      </c>
      <c r="G27" s="22">
        <v>6063</v>
      </c>
      <c r="H27" s="22">
        <v>3597</v>
      </c>
      <c r="I27" s="22">
        <v>2466</v>
      </c>
      <c r="J27" s="116">
        <v>1092</v>
      </c>
      <c r="K27" s="114"/>
      <c r="L27" s="115"/>
    </row>
    <row r="28" spans="2:12" s="51" customFormat="1">
      <c r="B28" s="275" t="s">
        <v>27</v>
      </c>
      <c r="C28" s="289"/>
      <c r="D28" s="72">
        <v>6915</v>
      </c>
      <c r="E28" s="72">
        <v>3804</v>
      </c>
      <c r="F28" s="72">
        <v>3111</v>
      </c>
      <c r="G28" s="100">
        <v>5678</v>
      </c>
      <c r="H28" s="100">
        <v>3261</v>
      </c>
      <c r="I28" s="100">
        <v>2417</v>
      </c>
      <c r="J28" s="117">
        <v>1237</v>
      </c>
      <c r="K28" s="118"/>
      <c r="L28" s="119"/>
    </row>
    <row r="29" spans="2:12" s="51" customFormat="1">
      <c r="B29" s="275" t="s">
        <v>28</v>
      </c>
      <c r="C29" s="289"/>
      <c r="D29" s="55">
        <f>SUM(E29:F29)</f>
        <v>7050</v>
      </c>
      <c r="E29" s="55">
        <v>3899</v>
      </c>
      <c r="F29" s="55">
        <v>3151</v>
      </c>
      <c r="G29" s="55">
        <f>SUM(H29:I29)</f>
        <v>5419</v>
      </c>
      <c r="H29" s="55">
        <v>3099</v>
      </c>
      <c r="I29" s="55">
        <v>2320</v>
      </c>
      <c r="J29" s="116">
        <f>D29-G29</f>
        <v>1631</v>
      </c>
      <c r="K29" s="118"/>
      <c r="L29" s="119"/>
    </row>
    <row r="30" spans="2:12" s="51" customFormat="1">
      <c r="B30" s="275" t="s">
        <v>29</v>
      </c>
      <c r="C30" s="289"/>
      <c r="D30" s="55">
        <f>SUM(E30:F30)</f>
        <v>6790</v>
      </c>
      <c r="E30" s="55">
        <v>3762</v>
      </c>
      <c r="F30" s="55">
        <v>3028</v>
      </c>
      <c r="G30" s="55">
        <f>SUM(H30:I30)</f>
        <v>6057</v>
      </c>
      <c r="H30" s="55">
        <v>3447</v>
      </c>
      <c r="I30" s="55">
        <v>2610</v>
      </c>
      <c r="J30" s="116">
        <f>D30-G30</f>
        <v>733</v>
      </c>
      <c r="K30" s="118"/>
      <c r="L30" s="119"/>
    </row>
    <row r="31" spans="2:12" s="51" customFormat="1">
      <c r="B31" s="275" t="s">
        <v>30</v>
      </c>
      <c r="C31" s="289"/>
      <c r="D31" s="55">
        <f>SUM(E31:F31)</f>
        <v>7007</v>
      </c>
      <c r="E31" s="55">
        <v>3925</v>
      </c>
      <c r="F31" s="55">
        <v>3082</v>
      </c>
      <c r="G31" s="55">
        <f>SUM(H31:I31)</f>
        <v>6201</v>
      </c>
      <c r="H31" s="55">
        <v>3477</v>
      </c>
      <c r="I31" s="55">
        <v>2724</v>
      </c>
      <c r="J31" s="116">
        <f>D31-G31</f>
        <v>806</v>
      </c>
      <c r="K31" s="118"/>
      <c r="L31" s="119"/>
    </row>
    <row r="32" spans="2:12" s="51" customFormat="1">
      <c r="B32" s="275" t="s">
        <v>31</v>
      </c>
      <c r="C32" s="289"/>
      <c r="D32" s="55">
        <v>7432</v>
      </c>
      <c r="E32" s="55">
        <v>4123</v>
      </c>
      <c r="F32" s="55">
        <v>3309</v>
      </c>
      <c r="G32" s="55">
        <v>6093</v>
      </c>
      <c r="H32" s="55">
        <v>3429</v>
      </c>
      <c r="I32" s="55">
        <v>2664</v>
      </c>
      <c r="J32" s="116">
        <v>1339</v>
      </c>
      <c r="K32" s="118"/>
      <c r="L32" s="119"/>
    </row>
    <row r="33" spans="2:12" s="51" customFormat="1">
      <c r="B33" s="275" t="s">
        <v>32</v>
      </c>
      <c r="C33" s="290"/>
      <c r="D33" s="55">
        <v>7644</v>
      </c>
      <c r="E33" s="55">
        <v>4238</v>
      </c>
      <c r="F33" s="55">
        <v>3406</v>
      </c>
      <c r="G33" s="55">
        <v>6665</v>
      </c>
      <c r="H33" s="55">
        <v>3871</v>
      </c>
      <c r="I33" s="55">
        <v>2794</v>
      </c>
      <c r="J33" s="116">
        <v>979</v>
      </c>
      <c r="K33" s="118"/>
      <c r="L33" s="119"/>
    </row>
    <row r="34" spans="2:12" s="214" customFormat="1">
      <c r="B34" s="275" t="s">
        <v>266</v>
      </c>
      <c r="C34" s="290"/>
      <c r="D34" s="55">
        <v>7019</v>
      </c>
      <c r="E34" s="55">
        <v>3958</v>
      </c>
      <c r="F34" s="55">
        <v>3061</v>
      </c>
      <c r="G34" s="55">
        <v>6300</v>
      </c>
      <c r="H34" s="55">
        <v>3620</v>
      </c>
      <c r="I34" s="55">
        <v>2680</v>
      </c>
      <c r="J34" s="116">
        <v>719</v>
      </c>
      <c r="K34" s="231"/>
      <c r="L34" s="232"/>
    </row>
    <row r="35" spans="2:12">
      <c r="B35" s="92"/>
      <c r="C35" s="120"/>
      <c r="D35" s="121"/>
      <c r="E35" s="121"/>
      <c r="F35" s="121"/>
      <c r="G35" s="122"/>
      <c r="H35" s="105"/>
      <c r="I35" s="105"/>
      <c r="J35" s="123"/>
      <c r="K35" s="114"/>
      <c r="L35" s="43"/>
    </row>
    <row r="36" spans="2:12">
      <c r="B36" s="50" t="s">
        <v>87</v>
      </c>
      <c r="J36" s="57"/>
    </row>
    <row r="37" spans="2:12">
      <c r="B37" s="50" t="s">
        <v>117</v>
      </c>
    </row>
    <row r="38" spans="2:12">
      <c r="B38" s="283" t="s">
        <v>118</v>
      </c>
      <c r="C38" s="283"/>
      <c r="D38" s="283"/>
      <c r="E38" s="283"/>
      <c r="F38" s="283"/>
      <c r="G38" s="283"/>
      <c r="H38" s="283"/>
      <c r="I38" s="283"/>
    </row>
  </sheetData>
  <mergeCells count="19">
    <mergeCell ref="B38:I38"/>
    <mergeCell ref="B28:C28"/>
    <mergeCell ref="B29:C29"/>
    <mergeCell ref="B30:C30"/>
    <mergeCell ref="B31:C31"/>
    <mergeCell ref="B32:C32"/>
    <mergeCell ref="B33:C33"/>
    <mergeCell ref="B34:C34"/>
    <mergeCell ref="B27:C27"/>
    <mergeCell ref="I3:K3"/>
    <mergeCell ref="B4:B5"/>
    <mergeCell ref="E4:G4"/>
    <mergeCell ref="H4:J4"/>
    <mergeCell ref="K4:K5"/>
    <mergeCell ref="B19:I19"/>
    <mergeCell ref="I23:J23"/>
    <mergeCell ref="B24:C25"/>
    <mergeCell ref="D24:F24"/>
    <mergeCell ref="G24:I24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2:D19"/>
  <sheetViews>
    <sheetView workbookViewId="0">
      <selection activeCell="E24" sqref="E24"/>
    </sheetView>
  </sheetViews>
  <sheetFormatPr defaultRowHeight="13.5"/>
  <cols>
    <col min="1" max="1" width="5.625" style="124" customWidth="1"/>
    <col min="2" max="2" width="17.625" style="124" customWidth="1"/>
    <col min="3" max="4" width="17.75" style="124" customWidth="1"/>
    <col min="5" max="256" width="9" style="124"/>
    <col min="257" max="257" width="5.625" style="124" customWidth="1"/>
    <col min="258" max="258" width="17.625" style="124" customWidth="1"/>
    <col min="259" max="260" width="17.75" style="124" customWidth="1"/>
    <col min="261" max="512" width="9" style="124"/>
    <col min="513" max="513" width="5.625" style="124" customWidth="1"/>
    <col min="514" max="514" width="17.625" style="124" customWidth="1"/>
    <col min="515" max="516" width="17.75" style="124" customWidth="1"/>
    <col min="517" max="768" width="9" style="124"/>
    <col min="769" max="769" width="5.625" style="124" customWidth="1"/>
    <col min="770" max="770" width="17.625" style="124" customWidth="1"/>
    <col min="771" max="772" width="17.75" style="124" customWidth="1"/>
    <col min="773" max="1024" width="9" style="124"/>
    <col min="1025" max="1025" width="5.625" style="124" customWidth="1"/>
    <col min="1026" max="1026" width="17.625" style="124" customWidth="1"/>
    <col min="1027" max="1028" width="17.75" style="124" customWidth="1"/>
    <col min="1029" max="1280" width="9" style="124"/>
    <col min="1281" max="1281" width="5.625" style="124" customWidth="1"/>
    <col min="1282" max="1282" width="17.625" style="124" customWidth="1"/>
    <col min="1283" max="1284" width="17.75" style="124" customWidth="1"/>
    <col min="1285" max="1536" width="9" style="124"/>
    <col min="1537" max="1537" width="5.625" style="124" customWidth="1"/>
    <col min="1538" max="1538" width="17.625" style="124" customWidth="1"/>
    <col min="1539" max="1540" width="17.75" style="124" customWidth="1"/>
    <col min="1541" max="1792" width="9" style="124"/>
    <col min="1793" max="1793" width="5.625" style="124" customWidth="1"/>
    <col min="1794" max="1794" width="17.625" style="124" customWidth="1"/>
    <col min="1795" max="1796" width="17.75" style="124" customWidth="1"/>
    <col min="1797" max="2048" width="9" style="124"/>
    <col min="2049" max="2049" width="5.625" style="124" customWidth="1"/>
    <col min="2050" max="2050" width="17.625" style="124" customWidth="1"/>
    <col min="2051" max="2052" width="17.75" style="124" customWidth="1"/>
    <col min="2053" max="2304" width="9" style="124"/>
    <col min="2305" max="2305" width="5.625" style="124" customWidth="1"/>
    <col min="2306" max="2306" width="17.625" style="124" customWidth="1"/>
    <col min="2307" max="2308" width="17.75" style="124" customWidth="1"/>
    <col min="2309" max="2560" width="9" style="124"/>
    <col min="2561" max="2561" width="5.625" style="124" customWidth="1"/>
    <col min="2562" max="2562" width="17.625" style="124" customWidth="1"/>
    <col min="2563" max="2564" width="17.75" style="124" customWidth="1"/>
    <col min="2565" max="2816" width="9" style="124"/>
    <col min="2817" max="2817" width="5.625" style="124" customWidth="1"/>
    <col min="2818" max="2818" width="17.625" style="124" customWidth="1"/>
    <col min="2819" max="2820" width="17.75" style="124" customWidth="1"/>
    <col min="2821" max="3072" width="9" style="124"/>
    <col min="3073" max="3073" width="5.625" style="124" customWidth="1"/>
    <col min="3074" max="3074" width="17.625" style="124" customWidth="1"/>
    <col min="3075" max="3076" width="17.75" style="124" customWidth="1"/>
    <col min="3077" max="3328" width="9" style="124"/>
    <col min="3329" max="3329" width="5.625" style="124" customWidth="1"/>
    <col min="3330" max="3330" width="17.625" style="124" customWidth="1"/>
    <col min="3331" max="3332" width="17.75" style="124" customWidth="1"/>
    <col min="3333" max="3584" width="9" style="124"/>
    <col min="3585" max="3585" width="5.625" style="124" customWidth="1"/>
    <col min="3586" max="3586" width="17.625" style="124" customWidth="1"/>
    <col min="3587" max="3588" width="17.75" style="124" customWidth="1"/>
    <col min="3589" max="3840" width="9" style="124"/>
    <col min="3841" max="3841" width="5.625" style="124" customWidth="1"/>
    <col min="3842" max="3842" width="17.625" style="124" customWidth="1"/>
    <col min="3843" max="3844" width="17.75" style="124" customWidth="1"/>
    <col min="3845" max="4096" width="9" style="124"/>
    <col min="4097" max="4097" width="5.625" style="124" customWidth="1"/>
    <col min="4098" max="4098" width="17.625" style="124" customWidth="1"/>
    <col min="4099" max="4100" width="17.75" style="124" customWidth="1"/>
    <col min="4101" max="4352" width="9" style="124"/>
    <col min="4353" max="4353" width="5.625" style="124" customWidth="1"/>
    <col min="4354" max="4354" width="17.625" style="124" customWidth="1"/>
    <col min="4355" max="4356" width="17.75" style="124" customWidth="1"/>
    <col min="4357" max="4608" width="9" style="124"/>
    <col min="4609" max="4609" width="5.625" style="124" customWidth="1"/>
    <col min="4610" max="4610" width="17.625" style="124" customWidth="1"/>
    <col min="4611" max="4612" width="17.75" style="124" customWidth="1"/>
    <col min="4613" max="4864" width="9" style="124"/>
    <col min="4865" max="4865" width="5.625" style="124" customWidth="1"/>
    <col min="4866" max="4866" width="17.625" style="124" customWidth="1"/>
    <col min="4867" max="4868" width="17.75" style="124" customWidth="1"/>
    <col min="4869" max="5120" width="9" style="124"/>
    <col min="5121" max="5121" width="5.625" style="124" customWidth="1"/>
    <col min="5122" max="5122" width="17.625" style="124" customWidth="1"/>
    <col min="5123" max="5124" width="17.75" style="124" customWidth="1"/>
    <col min="5125" max="5376" width="9" style="124"/>
    <col min="5377" max="5377" width="5.625" style="124" customWidth="1"/>
    <col min="5378" max="5378" width="17.625" style="124" customWidth="1"/>
    <col min="5379" max="5380" width="17.75" style="124" customWidth="1"/>
    <col min="5381" max="5632" width="9" style="124"/>
    <col min="5633" max="5633" width="5.625" style="124" customWidth="1"/>
    <col min="5634" max="5634" width="17.625" style="124" customWidth="1"/>
    <col min="5635" max="5636" width="17.75" style="124" customWidth="1"/>
    <col min="5637" max="5888" width="9" style="124"/>
    <col min="5889" max="5889" width="5.625" style="124" customWidth="1"/>
    <col min="5890" max="5890" width="17.625" style="124" customWidth="1"/>
    <col min="5891" max="5892" width="17.75" style="124" customWidth="1"/>
    <col min="5893" max="6144" width="9" style="124"/>
    <col min="6145" max="6145" width="5.625" style="124" customWidth="1"/>
    <col min="6146" max="6146" width="17.625" style="124" customWidth="1"/>
    <col min="6147" max="6148" width="17.75" style="124" customWidth="1"/>
    <col min="6149" max="6400" width="9" style="124"/>
    <col min="6401" max="6401" width="5.625" style="124" customWidth="1"/>
    <col min="6402" max="6402" width="17.625" style="124" customWidth="1"/>
    <col min="6403" max="6404" width="17.75" style="124" customWidth="1"/>
    <col min="6405" max="6656" width="9" style="124"/>
    <col min="6657" max="6657" width="5.625" style="124" customWidth="1"/>
    <col min="6658" max="6658" width="17.625" style="124" customWidth="1"/>
    <col min="6659" max="6660" width="17.75" style="124" customWidth="1"/>
    <col min="6661" max="6912" width="9" style="124"/>
    <col min="6913" max="6913" width="5.625" style="124" customWidth="1"/>
    <col min="6914" max="6914" width="17.625" style="124" customWidth="1"/>
    <col min="6915" max="6916" width="17.75" style="124" customWidth="1"/>
    <col min="6917" max="7168" width="9" style="124"/>
    <col min="7169" max="7169" width="5.625" style="124" customWidth="1"/>
    <col min="7170" max="7170" width="17.625" style="124" customWidth="1"/>
    <col min="7171" max="7172" width="17.75" style="124" customWidth="1"/>
    <col min="7173" max="7424" width="9" style="124"/>
    <col min="7425" max="7425" width="5.625" style="124" customWidth="1"/>
    <col min="7426" max="7426" width="17.625" style="124" customWidth="1"/>
    <col min="7427" max="7428" width="17.75" style="124" customWidth="1"/>
    <col min="7429" max="7680" width="9" style="124"/>
    <col min="7681" max="7681" width="5.625" style="124" customWidth="1"/>
    <col min="7682" max="7682" width="17.625" style="124" customWidth="1"/>
    <col min="7683" max="7684" width="17.75" style="124" customWidth="1"/>
    <col min="7685" max="7936" width="9" style="124"/>
    <col min="7937" max="7937" width="5.625" style="124" customWidth="1"/>
    <col min="7938" max="7938" width="17.625" style="124" customWidth="1"/>
    <col min="7939" max="7940" width="17.75" style="124" customWidth="1"/>
    <col min="7941" max="8192" width="9" style="124"/>
    <col min="8193" max="8193" width="5.625" style="124" customWidth="1"/>
    <col min="8194" max="8194" width="17.625" style="124" customWidth="1"/>
    <col min="8195" max="8196" width="17.75" style="124" customWidth="1"/>
    <col min="8197" max="8448" width="9" style="124"/>
    <col min="8449" max="8449" width="5.625" style="124" customWidth="1"/>
    <col min="8450" max="8450" width="17.625" style="124" customWidth="1"/>
    <col min="8451" max="8452" width="17.75" style="124" customWidth="1"/>
    <col min="8453" max="8704" width="9" style="124"/>
    <col min="8705" max="8705" width="5.625" style="124" customWidth="1"/>
    <col min="8706" max="8706" width="17.625" style="124" customWidth="1"/>
    <col min="8707" max="8708" width="17.75" style="124" customWidth="1"/>
    <col min="8709" max="8960" width="9" style="124"/>
    <col min="8961" max="8961" width="5.625" style="124" customWidth="1"/>
    <col min="8962" max="8962" width="17.625" style="124" customWidth="1"/>
    <col min="8963" max="8964" width="17.75" style="124" customWidth="1"/>
    <col min="8965" max="9216" width="9" style="124"/>
    <col min="9217" max="9217" width="5.625" style="124" customWidth="1"/>
    <col min="9218" max="9218" width="17.625" style="124" customWidth="1"/>
    <col min="9219" max="9220" width="17.75" style="124" customWidth="1"/>
    <col min="9221" max="9472" width="9" style="124"/>
    <col min="9473" max="9473" width="5.625" style="124" customWidth="1"/>
    <col min="9474" max="9474" width="17.625" style="124" customWidth="1"/>
    <col min="9475" max="9476" width="17.75" style="124" customWidth="1"/>
    <col min="9477" max="9728" width="9" style="124"/>
    <col min="9729" max="9729" width="5.625" style="124" customWidth="1"/>
    <col min="9730" max="9730" width="17.625" style="124" customWidth="1"/>
    <col min="9731" max="9732" width="17.75" style="124" customWidth="1"/>
    <col min="9733" max="9984" width="9" style="124"/>
    <col min="9985" max="9985" width="5.625" style="124" customWidth="1"/>
    <col min="9986" max="9986" width="17.625" style="124" customWidth="1"/>
    <col min="9987" max="9988" width="17.75" style="124" customWidth="1"/>
    <col min="9989" max="10240" width="9" style="124"/>
    <col min="10241" max="10241" width="5.625" style="124" customWidth="1"/>
    <col min="10242" max="10242" width="17.625" style="124" customWidth="1"/>
    <col min="10243" max="10244" width="17.75" style="124" customWidth="1"/>
    <col min="10245" max="10496" width="9" style="124"/>
    <col min="10497" max="10497" width="5.625" style="124" customWidth="1"/>
    <col min="10498" max="10498" width="17.625" style="124" customWidth="1"/>
    <col min="10499" max="10500" width="17.75" style="124" customWidth="1"/>
    <col min="10501" max="10752" width="9" style="124"/>
    <col min="10753" max="10753" width="5.625" style="124" customWidth="1"/>
    <col min="10754" max="10754" width="17.625" style="124" customWidth="1"/>
    <col min="10755" max="10756" width="17.75" style="124" customWidth="1"/>
    <col min="10757" max="11008" width="9" style="124"/>
    <col min="11009" max="11009" width="5.625" style="124" customWidth="1"/>
    <col min="11010" max="11010" width="17.625" style="124" customWidth="1"/>
    <col min="11011" max="11012" width="17.75" style="124" customWidth="1"/>
    <col min="11013" max="11264" width="9" style="124"/>
    <col min="11265" max="11265" width="5.625" style="124" customWidth="1"/>
    <col min="11266" max="11266" width="17.625" style="124" customWidth="1"/>
    <col min="11267" max="11268" width="17.75" style="124" customWidth="1"/>
    <col min="11269" max="11520" width="9" style="124"/>
    <col min="11521" max="11521" width="5.625" style="124" customWidth="1"/>
    <col min="11522" max="11522" width="17.625" style="124" customWidth="1"/>
    <col min="11523" max="11524" width="17.75" style="124" customWidth="1"/>
    <col min="11525" max="11776" width="9" style="124"/>
    <col min="11777" max="11777" width="5.625" style="124" customWidth="1"/>
    <col min="11778" max="11778" width="17.625" style="124" customWidth="1"/>
    <col min="11779" max="11780" width="17.75" style="124" customWidth="1"/>
    <col min="11781" max="12032" width="9" style="124"/>
    <col min="12033" max="12033" width="5.625" style="124" customWidth="1"/>
    <col min="12034" max="12034" width="17.625" style="124" customWidth="1"/>
    <col min="12035" max="12036" width="17.75" style="124" customWidth="1"/>
    <col min="12037" max="12288" width="9" style="124"/>
    <col min="12289" max="12289" width="5.625" style="124" customWidth="1"/>
    <col min="12290" max="12290" width="17.625" style="124" customWidth="1"/>
    <col min="12291" max="12292" width="17.75" style="124" customWidth="1"/>
    <col min="12293" max="12544" width="9" style="124"/>
    <col min="12545" max="12545" width="5.625" style="124" customWidth="1"/>
    <col min="12546" max="12546" width="17.625" style="124" customWidth="1"/>
    <col min="12547" max="12548" width="17.75" style="124" customWidth="1"/>
    <col min="12549" max="12800" width="9" style="124"/>
    <col min="12801" max="12801" width="5.625" style="124" customWidth="1"/>
    <col min="12802" max="12802" width="17.625" style="124" customWidth="1"/>
    <col min="12803" max="12804" width="17.75" style="124" customWidth="1"/>
    <col min="12805" max="13056" width="9" style="124"/>
    <col min="13057" max="13057" width="5.625" style="124" customWidth="1"/>
    <col min="13058" max="13058" width="17.625" style="124" customWidth="1"/>
    <col min="13059" max="13060" width="17.75" style="124" customWidth="1"/>
    <col min="13061" max="13312" width="9" style="124"/>
    <col min="13313" max="13313" width="5.625" style="124" customWidth="1"/>
    <col min="13314" max="13314" width="17.625" style="124" customWidth="1"/>
    <col min="13315" max="13316" width="17.75" style="124" customWidth="1"/>
    <col min="13317" max="13568" width="9" style="124"/>
    <col min="13569" max="13569" width="5.625" style="124" customWidth="1"/>
    <col min="13570" max="13570" width="17.625" style="124" customWidth="1"/>
    <col min="13571" max="13572" width="17.75" style="124" customWidth="1"/>
    <col min="13573" max="13824" width="9" style="124"/>
    <col min="13825" max="13825" width="5.625" style="124" customWidth="1"/>
    <col min="13826" max="13826" width="17.625" style="124" customWidth="1"/>
    <col min="13827" max="13828" width="17.75" style="124" customWidth="1"/>
    <col min="13829" max="14080" width="9" style="124"/>
    <col min="14081" max="14081" width="5.625" style="124" customWidth="1"/>
    <col min="14082" max="14082" width="17.625" style="124" customWidth="1"/>
    <col min="14083" max="14084" width="17.75" style="124" customWidth="1"/>
    <col min="14085" max="14336" width="9" style="124"/>
    <col min="14337" max="14337" width="5.625" style="124" customWidth="1"/>
    <col min="14338" max="14338" width="17.625" style="124" customWidth="1"/>
    <col min="14339" max="14340" width="17.75" style="124" customWidth="1"/>
    <col min="14341" max="14592" width="9" style="124"/>
    <col min="14593" max="14593" width="5.625" style="124" customWidth="1"/>
    <col min="14594" max="14594" width="17.625" style="124" customWidth="1"/>
    <col min="14595" max="14596" width="17.75" style="124" customWidth="1"/>
    <col min="14597" max="14848" width="9" style="124"/>
    <col min="14849" max="14849" width="5.625" style="124" customWidth="1"/>
    <col min="14850" max="14850" width="17.625" style="124" customWidth="1"/>
    <col min="14851" max="14852" width="17.75" style="124" customWidth="1"/>
    <col min="14853" max="15104" width="9" style="124"/>
    <col min="15105" max="15105" width="5.625" style="124" customWidth="1"/>
    <col min="15106" max="15106" width="17.625" style="124" customWidth="1"/>
    <col min="15107" max="15108" width="17.75" style="124" customWidth="1"/>
    <col min="15109" max="15360" width="9" style="124"/>
    <col min="15361" max="15361" width="5.625" style="124" customWidth="1"/>
    <col min="15362" max="15362" width="17.625" style="124" customWidth="1"/>
    <col min="15363" max="15364" width="17.75" style="124" customWidth="1"/>
    <col min="15365" max="15616" width="9" style="124"/>
    <col min="15617" max="15617" width="5.625" style="124" customWidth="1"/>
    <col min="15618" max="15618" width="17.625" style="124" customWidth="1"/>
    <col min="15619" max="15620" width="17.75" style="124" customWidth="1"/>
    <col min="15621" max="15872" width="9" style="124"/>
    <col min="15873" max="15873" width="5.625" style="124" customWidth="1"/>
    <col min="15874" max="15874" width="17.625" style="124" customWidth="1"/>
    <col min="15875" max="15876" width="17.75" style="124" customWidth="1"/>
    <col min="15877" max="16128" width="9" style="124"/>
    <col min="16129" max="16129" width="5.625" style="124" customWidth="1"/>
    <col min="16130" max="16130" width="17.625" style="124" customWidth="1"/>
    <col min="16131" max="16132" width="17.75" style="124" customWidth="1"/>
    <col min="16133" max="16384" width="9" style="124"/>
  </cols>
  <sheetData>
    <row r="2" spans="2:4">
      <c r="B2" s="124" t="s">
        <v>119</v>
      </c>
    </row>
    <row r="3" spans="2:4">
      <c r="B3" s="125"/>
      <c r="C3" s="125"/>
      <c r="D3" s="245" t="s">
        <v>120</v>
      </c>
    </row>
    <row r="4" spans="2:4">
      <c r="B4" s="126" t="s">
        <v>121</v>
      </c>
      <c r="C4" s="127" t="s">
        <v>122</v>
      </c>
      <c r="D4" s="127" t="s">
        <v>123</v>
      </c>
    </row>
    <row r="5" spans="2:4">
      <c r="B5" s="128"/>
      <c r="C5" s="129"/>
      <c r="D5" s="130"/>
    </row>
    <row r="6" spans="2:4">
      <c r="B6" s="131" t="s">
        <v>124</v>
      </c>
      <c r="C6" s="132" t="s">
        <v>125</v>
      </c>
      <c r="D6" s="133" t="s">
        <v>126</v>
      </c>
    </row>
    <row r="7" spans="2:4">
      <c r="B7" s="131" t="s">
        <v>127</v>
      </c>
      <c r="C7" s="132" t="s">
        <v>128</v>
      </c>
      <c r="D7" s="133" t="s">
        <v>129</v>
      </c>
    </row>
    <row r="8" spans="2:4">
      <c r="B8" s="131" t="s">
        <v>130</v>
      </c>
      <c r="C8" s="132" t="s">
        <v>131</v>
      </c>
      <c r="D8" s="133" t="s">
        <v>132</v>
      </c>
    </row>
    <row r="9" spans="2:4">
      <c r="B9" s="131" t="s">
        <v>133</v>
      </c>
      <c r="C9" s="132" t="s">
        <v>134</v>
      </c>
      <c r="D9" s="133" t="s">
        <v>135</v>
      </c>
    </row>
    <row r="10" spans="2:4">
      <c r="B10" s="131" t="s">
        <v>136</v>
      </c>
      <c r="C10" s="132" t="s">
        <v>137</v>
      </c>
      <c r="D10" s="133" t="s">
        <v>138</v>
      </c>
    </row>
    <row r="11" spans="2:4">
      <c r="B11" s="131" t="s">
        <v>139</v>
      </c>
      <c r="C11" s="132" t="s">
        <v>140</v>
      </c>
      <c r="D11" s="133" t="s">
        <v>141</v>
      </c>
    </row>
    <row r="12" spans="2:4">
      <c r="B12" s="131" t="s">
        <v>142</v>
      </c>
      <c r="C12" s="132" t="s">
        <v>143</v>
      </c>
      <c r="D12" s="133" t="s">
        <v>144</v>
      </c>
    </row>
    <row r="13" spans="2:4">
      <c r="B13" s="134" t="s">
        <v>145</v>
      </c>
      <c r="C13" s="132" t="s">
        <v>146</v>
      </c>
      <c r="D13" s="133" t="s">
        <v>147</v>
      </c>
    </row>
    <row r="14" spans="2:4">
      <c r="B14" s="131" t="s">
        <v>148</v>
      </c>
      <c r="C14" s="132" t="s">
        <v>149</v>
      </c>
      <c r="D14" s="133" t="s">
        <v>150</v>
      </c>
    </row>
    <row r="15" spans="2:4">
      <c r="B15" s="135" t="s">
        <v>151</v>
      </c>
      <c r="C15" s="136" t="s">
        <v>152</v>
      </c>
      <c r="D15" s="47" t="s">
        <v>153</v>
      </c>
    </row>
    <row r="16" spans="2:4">
      <c r="B16" s="137" t="s">
        <v>154</v>
      </c>
      <c r="C16" s="136" t="s">
        <v>155</v>
      </c>
      <c r="D16" s="47" t="s">
        <v>156</v>
      </c>
    </row>
    <row r="17" spans="2:4">
      <c r="B17" s="138"/>
      <c r="C17" s="139"/>
      <c r="D17" s="140"/>
    </row>
    <row r="18" spans="2:4">
      <c r="B18" s="124" t="s">
        <v>77</v>
      </c>
    </row>
    <row r="19" spans="2:4">
      <c r="B19" s="124" t="s">
        <v>157</v>
      </c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7"/>
  <sheetViews>
    <sheetView workbookViewId="0">
      <selection activeCell="B2" sqref="B2"/>
    </sheetView>
  </sheetViews>
  <sheetFormatPr defaultRowHeight="13.5"/>
  <cols>
    <col min="1" max="1" width="5.625" style="124" customWidth="1"/>
    <col min="2" max="2" width="10.625" style="124" customWidth="1"/>
    <col min="3" max="8" width="7.75" style="124" customWidth="1"/>
    <col min="9" max="253" width="9" style="124"/>
    <col min="254" max="254" width="5.625" style="124" customWidth="1"/>
    <col min="255" max="255" width="10.625" style="124" customWidth="1"/>
    <col min="256" max="264" width="7.75" style="124" customWidth="1"/>
    <col min="265" max="509" width="9" style="124"/>
    <col min="510" max="510" width="5.625" style="124" customWidth="1"/>
    <col min="511" max="511" width="10.625" style="124" customWidth="1"/>
    <col min="512" max="520" width="7.75" style="124" customWidth="1"/>
    <col min="521" max="765" width="9" style="124"/>
    <col min="766" max="766" width="5.625" style="124" customWidth="1"/>
    <col min="767" max="767" width="10.625" style="124" customWidth="1"/>
    <col min="768" max="776" width="7.75" style="124" customWidth="1"/>
    <col min="777" max="1021" width="9" style="124"/>
    <col min="1022" max="1022" width="5.625" style="124" customWidth="1"/>
    <col min="1023" max="1023" width="10.625" style="124" customWidth="1"/>
    <col min="1024" max="1032" width="7.75" style="124" customWidth="1"/>
    <col min="1033" max="1277" width="9" style="124"/>
    <col min="1278" max="1278" width="5.625" style="124" customWidth="1"/>
    <col min="1279" max="1279" width="10.625" style="124" customWidth="1"/>
    <col min="1280" max="1288" width="7.75" style="124" customWidth="1"/>
    <col min="1289" max="1533" width="9" style="124"/>
    <col min="1534" max="1534" width="5.625" style="124" customWidth="1"/>
    <col min="1535" max="1535" width="10.625" style="124" customWidth="1"/>
    <col min="1536" max="1544" width="7.75" style="124" customWidth="1"/>
    <col min="1545" max="1789" width="9" style="124"/>
    <col min="1790" max="1790" width="5.625" style="124" customWidth="1"/>
    <col min="1791" max="1791" width="10.625" style="124" customWidth="1"/>
    <col min="1792" max="1800" width="7.75" style="124" customWidth="1"/>
    <col min="1801" max="2045" width="9" style="124"/>
    <col min="2046" max="2046" width="5.625" style="124" customWidth="1"/>
    <col min="2047" max="2047" width="10.625" style="124" customWidth="1"/>
    <col min="2048" max="2056" width="7.75" style="124" customWidth="1"/>
    <col min="2057" max="2301" width="9" style="124"/>
    <col min="2302" max="2302" width="5.625" style="124" customWidth="1"/>
    <col min="2303" max="2303" width="10.625" style="124" customWidth="1"/>
    <col min="2304" max="2312" width="7.75" style="124" customWidth="1"/>
    <col min="2313" max="2557" width="9" style="124"/>
    <col min="2558" max="2558" width="5.625" style="124" customWidth="1"/>
    <col min="2559" max="2559" width="10.625" style="124" customWidth="1"/>
    <col min="2560" max="2568" width="7.75" style="124" customWidth="1"/>
    <col min="2569" max="2813" width="9" style="124"/>
    <col min="2814" max="2814" width="5.625" style="124" customWidth="1"/>
    <col min="2815" max="2815" width="10.625" style="124" customWidth="1"/>
    <col min="2816" max="2824" width="7.75" style="124" customWidth="1"/>
    <col min="2825" max="3069" width="9" style="124"/>
    <col min="3070" max="3070" width="5.625" style="124" customWidth="1"/>
    <col min="3071" max="3071" width="10.625" style="124" customWidth="1"/>
    <col min="3072" max="3080" width="7.75" style="124" customWidth="1"/>
    <col min="3081" max="3325" width="9" style="124"/>
    <col min="3326" max="3326" width="5.625" style="124" customWidth="1"/>
    <col min="3327" max="3327" width="10.625" style="124" customWidth="1"/>
    <col min="3328" max="3336" width="7.75" style="124" customWidth="1"/>
    <col min="3337" max="3581" width="9" style="124"/>
    <col min="3582" max="3582" width="5.625" style="124" customWidth="1"/>
    <col min="3583" max="3583" width="10.625" style="124" customWidth="1"/>
    <col min="3584" max="3592" width="7.75" style="124" customWidth="1"/>
    <col min="3593" max="3837" width="9" style="124"/>
    <col min="3838" max="3838" width="5.625" style="124" customWidth="1"/>
    <col min="3839" max="3839" width="10.625" style="124" customWidth="1"/>
    <col min="3840" max="3848" width="7.75" style="124" customWidth="1"/>
    <col min="3849" max="4093" width="9" style="124"/>
    <col min="4094" max="4094" width="5.625" style="124" customWidth="1"/>
    <col min="4095" max="4095" width="10.625" style="124" customWidth="1"/>
    <col min="4096" max="4104" width="7.75" style="124" customWidth="1"/>
    <col min="4105" max="4349" width="9" style="124"/>
    <col min="4350" max="4350" width="5.625" style="124" customWidth="1"/>
    <col min="4351" max="4351" width="10.625" style="124" customWidth="1"/>
    <col min="4352" max="4360" width="7.75" style="124" customWidth="1"/>
    <col min="4361" max="4605" width="9" style="124"/>
    <col min="4606" max="4606" width="5.625" style="124" customWidth="1"/>
    <col min="4607" max="4607" width="10.625" style="124" customWidth="1"/>
    <col min="4608" max="4616" width="7.75" style="124" customWidth="1"/>
    <col min="4617" max="4861" width="9" style="124"/>
    <col min="4862" max="4862" width="5.625" style="124" customWidth="1"/>
    <col min="4863" max="4863" width="10.625" style="124" customWidth="1"/>
    <col min="4864" max="4872" width="7.75" style="124" customWidth="1"/>
    <col min="4873" max="5117" width="9" style="124"/>
    <col min="5118" max="5118" width="5.625" style="124" customWidth="1"/>
    <col min="5119" max="5119" width="10.625" style="124" customWidth="1"/>
    <col min="5120" max="5128" width="7.75" style="124" customWidth="1"/>
    <col min="5129" max="5373" width="9" style="124"/>
    <col min="5374" max="5374" width="5.625" style="124" customWidth="1"/>
    <col min="5375" max="5375" width="10.625" style="124" customWidth="1"/>
    <col min="5376" max="5384" width="7.75" style="124" customWidth="1"/>
    <col min="5385" max="5629" width="9" style="124"/>
    <col min="5630" max="5630" width="5.625" style="124" customWidth="1"/>
    <col min="5631" max="5631" width="10.625" style="124" customWidth="1"/>
    <col min="5632" max="5640" width="7.75" style="124" customWidth="1"/>
    <col min="5641" max="5885" width="9" style="124"/>
    <col min="5886" max="5886" width="5.625" style="124" customWidth="1"/>
    <col min="5887" max="5887" width="10.625" style="124" customWidth="1"/>
    <col min="5888" max="5896" width="7.75" style="124" customWidth="1"/>
    <col min="5897" max="6141" width="9" style="124"/>
    <col min="6142" max="6142" width="5.625" style="124" customWidth="1"/>
    <col min="6143" max="6143" width="10.625" style="124" customWidth="1"/>
    <col min="6144" max="6152" width="7.75" style="124" customWidth="1"/>
    <col min="6153" max="6397" width="9" style="124"/>
    <col min="6398" max="6398" width="5.625" style="124" customWidth="1"/>
    <col min="6399" max="6399" width="10.625" style="124" customWidth="1"/>
    <col min="6400" max="6408" width="7.75" style="124" customWidth="1"/>
    <col min="6409" max="6653" width="9" style="124"/>
    <col min="6654" max="6654" width="5.625" style="124" customWidth="1"/>
    <col min="6655" max="6655" width="10.625" style="124" customWidth="1"/>
    <col min="6656" max="6664" width="7.75" style="124" customWidth="1"/>
    <col min="6665" max="6909" width="9" style="124"/>
    <col min="6910" max="6910" width="5.625" style="124" customWidth="1"/>
    <col min="6911" max="6911" width="10.625" style="124" customWidth="1"/>
    <col min="6912" max="6920" width="7.75" style="124" customWidth="1"/>
    <col min="6921" max="7165" width="9" style="124"/>
    <col min="7166" max="7166" width="5.625" style="124" customWidth="1"/>
    <col min="7167" max="7167" width="10.625" style="124" customWidth="1"/>
    <col min="7168" max="7176" width="7.75" style="124" customWidth="1"/>
    <col min="7177" max="7421" width="9" style="124"/>
    <col min="7422" max="7422" width="5.625" style="124" customWidth="1"/>
    <col min="7423" max="7423" width="10.625" style="124" customWidth="1"/>
    <col min="7424" max="7432" width="7.75" style="124" customWidth="1"/>
    <col min="7433" max="7677" width="9" style="124"/>
    <col min="7678" max="7678" width="5.625" style="124" customWidth="1"/>
    <col min="7679" max="7679" width="10.625" style="124" customWidth="1"/>
    <col min="7680" max="7688" width="7.75" style="124" customWidth="1"/>
    <col min="7689" max="7933" width="9" style="124"/>
    <col min="7934" max="7934" width="5.625" style="124" customWidth="1"/>
    <col min="7935" max="7935" width="10.625" style="124" customWidth="1"/>
    <col min="7936" max="7944" width="7.75" style="124" customWidth="1"/>
    <col min="7945" max="8189" width="9" style="124"/>
    <col min="8190" max="8190" width="5.625" style="124" customWidth="1"/>
    <col min="8191" max="8191" width="10.625" style="124" customWidth="1"/>
    <col min="8192" max="8200" width="7.75" style="124" customWidth="1"/>
    <col min="8201" max="8445" width="9" style="124"/>
    <col min="8446" max="8446" width="5.625" style="124" customWidth="1"/>
    <col min="8447" max="8447" width="10.625" style="124" customWidth="1"/>
    <col min="8448" max="8456" width="7.75" style="124" customWidth="1"/>
    <col min="8457" max="8701" width="9" style="124"/>
    <col min="8702" max="8702" width="5.625" style="124" customWidth="1"/>
    <col min="8703" max="8703" width="10.625" style="124" customWidth="1"/>
    <col min="8704" max="8712" width="7.75" style="124" customWidth="1"/>
    <col min="8713" max="8957" width="9" style="124"/>
    <col min="8958" max="8958" width="5.625" style="124" customWidth="1"/>
    <col min="8959" max="8959" width="10.625" style="124" customWidth="1"/>
    <col min="8960" max="8968" width="7.75" style="124" customWidth="1"/>
    <col min="8969" max="9213" width="9" style="124"/>
    <col min="9214" max="9214" width="5.625" style="124" customWidth="1"/>
    <col min="9215" max="9215" width="10.625" style="124" customWidth="1"/>
    <col min="9216" max="9224" width="7.75" style="124" customWidth="1"/>
    <col min="9225" max="9469" width="9" style="124"/>
    <col min="9470" max="9470" width="5.625" style="124" customWidth="1"/>
    <col min="9471" max="9471" width="10.625" style="124" customWidth="1"/>
    <col min="9472" max="9480" width="7.75" style="124" customWidth="1"/>
    <col min="9481" max="9725" width="9" style="124"/>
    <col min="9726" max="9726" width="5.625" style="124" customWidth="1"/>
    <col min="9727" max="9727" width="10.625" style="124" customWidth="1"/>
    <col min="9728" max="9736" width="7.75" style="124" customWidth="1"/>
    <col min="9737" max="9981" width="9" style="124"/>
    <col min="9982" max="9982" width="5.625" style="124" customWidth="1"/>
    <col min="9983" max="9983" width="10.625" style="124" customWidth="1"/>
    <col min="9984" max="9992" width="7.75" style="124" customWidth="1"/>
    <col min="9993" max="10237" width="9" style="124"/>
    <col min="10238" max="10238" width="5.625" style="124" customWidth="1"/>
    <col min="10239" max="10239" width="10.625" style="124" customWidth="1"/>
    <col min="10240" max="10248" width="7.75" style="124" customWidth="1"/>
    <col min="10249" max="10493" width="9" style="124"/>
    <col min="10494" max="10494" width="5.625" style="124" customWidth="1"/>
    <col min="10495" max="10495" width="10.625" style="124" customWidth="1"/>
    <col min="10496" max="10504" width="7.75" style="124" customWidth="1"/>
    <col min="10505" max="10749" width="9" style="124"/>
    <col min="10750" max="10750" width="5.625" style="124" customWidth="1"/>
    <col min="10751" max="10751" width="10.625" style="124" customWidth="1"/>
    <col min="10752" max="10760" width="7.75" style="124" customWidth="1"/>
    <col min="10761" max="11005" width="9" style="124"/>
    <col min="11006" max="11006" width="5.625" style="124" customWidth="1"/>
    <col min="11007" max="11007" width="10.625" style="124" customWidth="1"/>
    <col min="11008" max="11016" width="7.75" style="124" customWidth="1"/>
    <col min="11017" max="11261" width="9" style="124"/>
    <col min="11262" max="11262" width="5.625" style="124" customWidth="1"/>
    <col min="11263" max="11263" width="10.625" style="124" customWidth="1"/>
    <col min="11264" max="11272" width="7.75" style="124" customWidth="1"/>
    <col min="11273" max="11517" width="9" style="124"/>
    <col min="11518" max="11518" width="5.625" style="124" customWidth="1"/>
    <col min="11519" max="11519" width="10.625" style="124" customWidth="1"/>
    <col min="11520" max="11528" width="7.75" style="124" customWidth="1"/>
    <col min="11529" max="11773" width="9" style="124"/>
    <col min="11774" max="11774" width="5.625" style="124" customWidth="1"/>
    <col min="11775" max="11775" width="10.625" style="124" customWidth="1"/>
    <col min="11776" max="11784" width="7.75" style="124" customWidth="1"/>
    <col min="11785" max="12029" width="9" style="124"/>
    <col min="12030" max="12030" width="5.625" style="124" customWidth="1"/>
    <col min="12031" max="12031" width="10.625" style="124" customWidth="1"/>
    <col min="12032" max="12040" width="7.75" style="124" customWidth="1"/>
    <col min="12041" max="12285" width="9" style="124"/>
    <col min="12286" max="12286" width="5.625" style="124" customWidth="1"/>
    <col min="12287" max="12287" width="10.625" style="124" customWidth="1"/>
    <col min="12288" max="12296" width="7.75" style="124" customWidth="1"/>
    <col min="12297" max="12541" width="9" style="124"/>
    <col min="12542" max="12542" width="5.625" style="124" customWidth="1"/>
    <col min="12543" max="12543" width="10.625" style="124" customWidth="1"/>
    <col min="12544" max="12552" width="7.75" style="124" customWidth="1"/>
    <col min="12553" max="12797" width="9" style="124"/>
    <col min="12798" max="12798" width="5.625" style="124" customWidth="1"/>
    <col min="12799" max="12799" width="10.625" style="124" customWidth="1"/>
    <col min="12800" max="12808" width="7.75" style="124" customWidth="1"/>
    <col min="12809" max="13053" width="9" style="124"/>
    <col min="13054" max="13054" width="5.625" style="124" customWidth="1"/>
    <col min="13055" max="13055" width="10.625" style="124" customWidth="1"/>
    <col min="13056" max="13064" width="7.75" style="124" customWidth="1"/>
    <col min="13065" max="13309" width="9" style="124"/>
    <col min="13310" max="13310" width="5.625" style="124" customWidth="1"/>
    <col min="13311" max="13311" width="10.625" style="124" customWidth="1"/>
    <col min="13312" max="13320" width="7.75" style="124" customWidth="1"/>
    <col min="13321" max="13565" width="9" style="124"/>
    <col min="13566" max="13566" width="5.625" style="124" customWidth="1"/>
    <col min="13567" max="13567" width="10.625" style="124" customWidth="1"/>
    <col min="13568" max="13576" width="7.75" style="124" customWidth="1"/>
    <col min="13577" max="13821" width="9" style="124"/>
    <col min="13822" max="13822" width="5.625" style="124" customWidth="1"/>
    <col min="13823" max="13823" width="10.625" style="124" customWidth="1"/>
    <col min="13824" max="13832" width="7.75" style="124" customWidth="1"/>
    <col min="13833" max="14077" width="9" style="124"/>
    <col min="14078" max="14078" width="5.625" style="124" customWidth="1"/>
    <col min="14079" max="14079" width="10.625" style="124" customWidth="1"/>
    <col min="14080" max="14088" width="7.75" style="124" customWidth="1"/>
    <col min="14089" max="14333" width="9" style="124"/>
    <col min="14334" max="14334" width="5.625" style="124" customWidth="1"/>
    <col min="14335" max="14335" width="10.625" style="124" customWidth="1"/>
    <col min="14336" max="14344" width="7.75" style="124" customWidth="1"/>
    <col min="14345" max="14589" width="9" style="124"/>
    <col min="14590" max="14590" width="5.625" style="124" customWidth="1"/>
    <col min="14591" max="14591" width="10.625" style="124" customWidth="1"/>
    <col min="14592" max="14600" width="7.75" style="124" customWidth="1"/>
    <col min="14601" max="14845" width="9" style="124"/>
    <col min="14846" max="14846" width="5.625" style="124" customWidth="1"/>
    <col min="14847" max="14847" width="10.625" style="124" customWidth="1"/>
    <col min="14848" max="14856" width="7.75" style="124" customWidth="1"/>
    <col min="14857" max="15101" width="9" style="124"/>
    <col min="15102" max="15102" width="5.625" style="124" customWidth="1"/>
    <col min="15103" max="15103" width="10.625" style="124" customWidth="1"/>
    <col min="15104" max="15112" width="7.75" style="124" customWidth="1"/>
    <col min="15113" max="15357" width="9" style="124"/>
    <col min="15358" max="15358" width="5.625" style="124" customWidth="1"/>
    <col min="15359" max="15359" width="10.625" style="124" customWidth="1"/>
    <col min="15360" max="15368" width="7.75" style="124" customWidth="1"/>
    <col min="15369" max="15613" width="9" style="124"/>
    <col min="15614" max="15614" width="5.625" style="124" customWidth="1"/>
    <col min="15615" max="15615" width="10.625" style="124" customWidth="1"/>
    <col min="15616" max="15624" width="7.75" style="124" customWidth="1"/>
    <col min="15625" max="15869" width="9" style="124"/>
    <col min="15870" max="15870" width="5.625" style="124" customWidth="1"/>
    <col min="15871" max="15871" width="10.625" style="124" customWidth="1"/>
    <col min="15872" max="15880" width="7.75" style="124" customWidth="1"/>
    <col min="15881" max="16125" width="9" style="124"/>
    <col min="16126" max="16126" width="5.625" style="124" customWidth="1"/>
    <col min="16127" max="16127" width="10.625" style="124" customWidth="1"/>
    <col min="16128" max="16136" width="7.75" style="124" customWidth="1"/>
    <col min="16137" max="16384" width="9" style="124"/>
  </cols>
  <sheetData>
    <row r="2" spans="2:11">
      <c r="B2" s="124" t="s">
        <v>158</v>
      </c>
    </row>
    <row r="3" spans="2:11">
      <c r="B3" s="125"/>
      <c r="C3" s="125"/>
      <c r="D3" s="125"/>
      <c r="E3" s="125"/>
      <c r="F3" s="125"/>
      <c r="G3" s="295"/>
      <c r="H3" s="295"/>
      <c r="J3" s="291" t="s">
        <v>80</v>
      </c>
      <c r="K3" s="291"/>
    </row>
    <row r="4" spans="2:11">
      <c r="B4" s="296" t="s">
        <v>96</v>
      </c>
      <c r="C4" s="292" t="s">
        <v>159</v>
      </c>
      <c r="D4" s="293"/>
      <c r="E4" s="293"/>
      <c r="F4" s="292" t="s">
        <v>160</v>
      </c>
      <c r="G4" s="293"/>
      <c r="H4" s="294"/>
      <c r="I4" s="292" t="s">
        <v>86</v>
      </c>
      <c r="J4" s="293"/>
      <c r="K4" s="294"/>
    </row>
    <row r="5" spans="2:11">
      <c r="B5" s="297"/>
      <c r="C5" s="142" t="s">
        <v>42</v>
      </c>
      <c r="D5" s="126" t="s">
        <v>8</v>
      </c>
      <c r="E5" s="141" t="s">
        <v>9</v>
      </c>
      <c r="F5" s="142" t="s">
        <v>42</v>
      </c>
      <c r="G5" s="126" t="s">
        <v>8</v>
      </c>
      <c r="H5" s="143" t="s">
        <v>9</v>
      </c>
      <c r="I5" s="142" t="s">
        <v>42</v>
      </c>
      <c r="J5" s="126" t="s">
        <v>8</v>
      </c>
      <c r="K5" s="143" t="s">
        <v>9</v>
      </c>
    </row>
    <row r="6" spans="2:11">
      <c r="B6" s="144"/>
      <c r="C6" s="129"/>
      <c r="D6" s="129"/>
      <c r="E6" s="129"/>
      <c r="F6" s="129"/>
      <c r="G6" s="129"/>
      <c r="H6" s="129"/>
      <c r="I6" s="199"/>
      <c r="J6" s="182"/>
      <c r="K6" s="196"/>
    </row>
    <row r="7" spans="2:11">
      <c r="B7" s="128" t="s">
        <v>161</v>
      </c>
      <c r="C7" s="145">
        <f>D7+E7</f>
        <v>121159</v>
      </c>
      <c r="D7" s="145">
        <f t="shared" ref="D7:K7" si="0">SUM(D9:D26)</f>
        <v>63071</v>
      </c>
      <c r="E7" s="145">
        <f t="shared" si="0"/>
        <v>58088</v>
      </c>
      <c r="F7" s="22">
        <f t="shared" si="0"/>
        <v>130874</v>
      </c>
      <c r="G7" s="22">
        <f t="shared" si="0"/>
        <v>67819</v>
      </c>
      <c r="H7" s="22">
        <f t="shared" si="0"/>
        <v>63055</v>
      </c>
      <c r="I7" s="68">
        <f t="shared" si="0"/>
        <v>137247</v>
      </c>
      <c r="J7" s="68">
        <f t="shared" si="0"/>
        <v>70129</v>
      </c>
      <c r="K7" s="270">
        <f t="shared" si="0"/>
        <v>67118</v>
      </c>
    </row>
    <row r="8" spans="2:11">
      <c r="B8" s="146"/>
      <c r="C8" s="145"/>
      <c r="D8" s="145"/>
      <c r="E8" s="145"/>
      <c r="F8" s="22"/>
      <c r="G8" s="22"/>
      <c r="H8" s="22"/>
      <c r="I8" s="68"/>
      <c r="J8" s="68"/>
      <c r="K8" s="270"/>
    </row>
    <row r="9" spans="2:11">
      <c r="B9" s="147" t="s">
        <v>162</v>
      </c>
      <c r="C9" s="145">
        <f>D9+E9</f>
        <v>6063</v>
      </c>
      <c r="D9" s="145">
        <v>3104</v>
      </c>
      <c r="E9" s="145">
        <v>2959</v>
      </c>
      <c r="F9" s="22">
        <f>SUM(G9:H9)</f>
        <v>6320</v>
      </c>
      <c r="G9" s="22">
        <v>3207</v>
      </c>
      <c r="H9" s="22">
        <v>3113</v>
      </c>
      <c r="I9" s="271">
        <v>6682</v>
      </c>
      <c r="J9" s="271">
        <v>3416</v>
      </c>
      <c r="K9" s="272">
        <v>3266</v>
      </c>
    </row>
    <row r="10" spans="2:11">
      <c r="B10" s="147" t="s">
        <v>163</v>
      </c>
      <c r="C10" s="145">
        <f>D10+E10</f>
        <v>6151</v>
      </c>
      <c r="D10" s="145">
        <v>3154</v>
      </c>
      <c r="E10" s="145">
        <v>2997</v>
      </c>
      <c r="F10" s="22">
        <f t="shared" ref="F10:F26" si="1">SUM(G10:H10)</f>
        <v>6247</v>
      </c>
      <c r="G10" s="22">
        <v>3227</v>
      </c>
      <c r="H10" s="22">
        <v>3020</v>
      </c>
      <c r="I10" s="271">
        <v>6696</v>
      </c>
      <c r="J10" s="271">
        <v>3438</v>
      </c>
      <c r="K10" s="272">
        <v>3258</v>
      </c>
    </row>
    <row r="11" spans="2:11">
      <c r="B11" s="147" t="s">
        <v>164</v>
      </c>
      <c r="C11" s="145">
        <f>D11+E11</f>
        <v>5379</v>
      </c>
      <c r="D11" s="145">
        <v>2722</v>
      </c>
      <c r="E11" s="145">
        <v>2657</v>
      </c>
      <c r="F11" s="22">
        <f t="shared" si="1"/>
        <v>6185</v>
      </c>
      <c r="G11" s="22">
        <v>3167</v>
      </c>
      <c r="H11" s="22">
        <v>3018</v>
      </c>
      <c r="I11" s="271">
        <v>6363</v>
      </c>
      <c r="J11" s="271">
        <v>3262</v>
      </c>
      <c r="K11" s="272">
        <v>3101</v>
      </c>
    </row>
    <row r="12" spans="2:11">
      <c r="B12" s="147" t="s">
        <v>165</v>
      </c>
      <c r="C12" s="145">
        <f>D12+E12</f>
        <v>7601</v>
      </c>
      <c r="D12" s="145">
        <v>4526</v>
      </c>
      <c r="E12" s="145">
        <v>3075</v>
      </c>
      <c r="F12" s="22">
        <f t="shared" si="1"/>
        <v>7747</v>
      </c>
      <c r="G12" s="22">
        <v>4411</v>
      </c>
      <c r="H12" s="22">
        <v>3336</v>
      </c>
      <c r="I12" s="271">
        <v>7870</v>
      </c>
      <c r="J12" s="271">
        <v>4321</v>
      </c>
      <c r="K12" s="272">
        <v>3549</v>
      </c>
    </row>
    <row r="13" spans="2:11">
      <c r="B13" s="147"/>
      <c r="C13" s="145"/>
      <c r="D13" s="145"/>
      <c r="E13" s="145"/>
      <c r="F13" s="22"/>
      <c r="G13" s="22"/>
      <c r="H13" s="22"/>
      <c r="I13" s="68"/>
      <c r="J13" s="68"/>
      <c r="K13" s="270"/>
    </row>
    <row r="14" spans="2:11">
      <c r="B14" s="147" t="s">
        <v>166</v>
      </c>
      <c r="C14" s="145">
        <f>D14+E14</f>
        <v>12689</v>
      </c>
      <c r="D14" s="145">
        <v>8256</v>
      </c>
      <c r="E14" s="145">
        <v>4433</v>
      </c>
      <c r="F14" s="22">
        <f t="shared" si="1"/>
        <v>11742</v>
      </c>
      <c r="G14" s="22">
        <v>7599</v>
      </c>
      <c r="H14" s="22">
        <v>4143</v>
      </c>
      <c r="I14" s="271">
        <v>10434</v>
      </c>
      <c r="J14" s="271">
        <v>6167</v>
      </c>
      <c r="K14" s="272">
        <v>4267</v>
      </c>
    </row>
    <row r="15" spans="2:11">
      <c r="B15" s="147" t="s">
        <v>167</v>
      </c>
      <c r="C15" s="145">
        <f>D15+E15</f>
        <v>8868</v>
      </c>
      <c r="D15" s="145">
        <v>4616</v>
      </c>
      <c r="E15" s="145">
        <v>4252</v>
      </c>
      <c r="F15" s="22">
        <f t="shared" si="1"/>
        <v>8304</v>
      </c>
      <c r="G15" s="22">
        <v>4320</v>
      </c>
      <c r="H15" s="22">
        <v>3984</v>
      </c>
      <c r="I15" s="271">
        <v>7818</v>
      </c>
      <c r="J15" s="271">
        <v>4192</v>
      </c>
      <c r="K15" s="272">
        <v>3626</v>
      </c>
    </row>
    <row r="16" spans="2:11">
      <c r="B16" s="147" t="s">
        <v>168</v>
      </c>
      <c r="C16" s="145">
        <f>D16+E16</f>
        <v>10523</v>
      </c>
      <c r="D16" s="145">
        <v>5396</v>
      </c>
      <c r="E16" s="145">
        <v>5127</v>
      </c>
      <c r="F16" s="22">
        <f t="shared" si="1"/>
        <v>9748</v>
      </c>
      <c r="G16" s="22">
        <v>4886</v>
      </c>
      <c r="H16" s="22">
        <v>4862</v>
      </c>
      <c r="I16" s="271">
        <v>8663</v>
      </c>
      <c r="J16" s="271">
        <v>4361</v>
      </c>
      <c r="K16" s="272">
        <v>4302</v>
      </c>
    </row>
    <row r="17" spans="2:11">
      <c r="B17" s="147" t="s">
        <v>169</v>
      </c>
      <c r="C17" s="145">
        <f>D17+E17</f>
        <v>9057</v>
      </c>
      <c r="D17" s="145">
        <v>4631</v>
      </c>
      <c r="E17" s="145">
        <v>4426</v>
      </c>
      <c r="F17" s="22">
        <f t="shared" si="1"/>
        <v>11268</v>
      </c>
      <c r="G17" s="22">
        <v>5842</v>
      </c>
      <c r="H17" s="22">
        <v>5426</v>
      </c>
      <c r="I17" s="271">
        <v>10211</v>
      </c>
      <c r="J17" s="271">
        <v>5154</v>
      </c>
      <c r="K17" s="272">
        <v>5057</v>
      </c>
    </row>
    <row r="18" spans="2:11">
      <c r="B18" s="147" t="s">
        <v>170</v>
      </c>
      <c r="C18" s="145">
        <f>D18+E18</f>
        <v>7439</v>
      </c>
      <c r="D18" s="145">
        <v>3879</v>
      </c>
      <c r="E18" s="145">
        <v>3560</v>
      </c>
      <c r="F18" s="22">
        <f t="shared" si="1"/>
        <v>9360</v>
      </c>
      <c r="G18" s="22">
        <v>4775</v>
      </c>
      <c r="H18" s="22">
        <v>4585</v>
      </c>
      <c r="I18" s="271">
        <v>11450</v>
      </c>
      <c r="J18" s="271">
        <v>5839</v>
      </c>
      <c r="K18" s="272">
        <v>5611</v>
      </c>
    </row>
    <row r="19" spans="2:11">
      <c r="B19" s="147"/>
      <c r="C19" s="145"/>
      <c r="D19" s="145"/>
      <c r="E19" s="145"/>
      <c r="F19" s="22"/>
      <c r="G19" s="22"/>
      <c r="H19" s="22"/>
      <c r="I19" s="68"/>
      <c r="J19" s="68"/>
      <c r="K19" s="270"/>
    </row>
    <row r="20" spans="2:11">
      <c r="B20" s="147" t="s">
        <v>171</v>
      </c>
      <c r="C20" s="145">
        <f>D20+E20</f>
        <v>6385</v>
      </c>
      <c r="D20" s="145">
        <v>3220</v>
      </c>
      <c r="E20" s="145">
        <v>3165</v>
      </c>
      <c r="F20" s="22">
        <f t="shared" si="1"/>
        <v>7784</v>
      </c>
      <c r="G20" s="22">
        <v>4102</v>
      </c>
      <c r="H20" s="22">
        <v>3682</v>
      </c>
      <c r="I20" s="271">
        <v>9492</v>
      </c>
      <c r="J20" s="271">
        <v>4837</v>
      </c>
      <c r="K20" s="272">
        <v>4655</v>
      </c>
    </row>
    <row r="21" spans="2:11">
      <c r="B21" s="147" t="s">
        <v>172</v>
      </c>
      <c r="C21" s="145">
        <f>D21+E21</f>
        <v>7460</v>
      </c>
      <c r="D21" s="145">
        <v>3640</v>
      </c>
      <c r="E21" s="145">
        <v>3820</v>
      </c>
      <c r="F21" s="22">
        <f t="shared" si="1"/>
        <v>6583</v>
      </c>
      <c r="G21" s="22">
        <v>3374</v>
      </c>
      <c r="H21" s="22">
        <v>3209</v>
      </c>
      <c r="I21" s="271">
        <v>7734</v>
      </c>
      <c r="J21" s="271">
        <v>4017</v>
      </c>
      <c r="K21" s="272">
        <v>3717</v>
      </c>
    </row>
    <row r="22" spans="2:11">
      <c r="B22" s="147" t="s">
        <v>173</v>
      </c>
      <c r="C22" s="145">
        <f>D22+E22</f>
        <v>9063</v>
      </c>
      <c r="D22" s="145">
        <v>4427</v>
      </c>
      <c r="E22" s="145">
        <v>4636</v>
      </c>
      <c r="F22" s="22">
        <f t="shared" si="1"/>
        <v>7615</v>
      </c>
      <c r="G22" s="22">
        <v>3762</v>
      </c>
      <c r="H22" s="22">
        <v>3853</v>
      </c>
      <c r="I22" s="271">
        <v>6478</v>
      </c>
      <c r="J22" s="271">
        <v>3314</v>
      </c>
      <c r="K22" s="272">
        <v>3164</v>
      </c>
    </row>
    <row r="23" spans="2:11">
      <c r="B23" s="147" t="s">
        <v>174</v>
      </c>
      <c r="C23" s="145">
        <f>D23+E23</f>
        <v>7392</v>
      </c>
      <c r="D23" s="145">
        <v>3809</v>
      </c>
      <c r="E23" s="145">
        <v>3583</v>
      </c>
      <c r="F23" s="22">
        <f t="shared" si="1"/>
        <v>9035</v>
      </c>
      <c r="G23" s="22">
        <v>4358</v>
      </c>
      <c r="H23" s="22">
        <v>4677</v>
      </c>
      <c r="I23" s="271">
        <v>7387</v>
      </c>
      <c r="J23" s="271">
        <v>3589</v>
      </c>
      <c r="K23" s="272">
        <v>3798</v>
      </c>
    </row>
    <row r="24" spans="2:11">
      <c r="B24" s="147" t="s">
        <v>175</v>
      </c>
      <c r="C24" s="145">
        <f>D24+E24</f>
        <v>16738</v>
      </c>
      <c r="D24" s="145">
        <v>7433</v>
      </c>
      <c r="E24" s="145">
        <v>9305</v>
      </c>
      <c r="F24" s="22">
        <f t="shared" si="1"/>
        <v>21427</v>
      </c>
      <c r="G24" s="22">
        <v>9839</v>
      </c>
      <c r="H24" s="22">
        <v>11588</v>
      </c>
      <c r="I24" s="22">
        <v>26879</v>
      </c>
      <c r="J24" s="22">
        <v>12291</v>
      </c>
      <c r="K24" s="23">
        <v>14588</v>
      </c>
    </row>
    <row r="25" spans="2:11">
      <c r="B25" s="146"/>
      <c r="C25" s="145"/>
      <c r="D25" s="145"/>
      <c r="E25" s="145"/>
      <c r="F25" s="22"/>
      <c r="G25" s="22"/>
      <c r="H25" s="22"/>
      <c r="I25" s="182"/>
      <c r="J25" s="182"/>
      <c r="K25" s="183"/>
    </row>
    <row r="26" spans="2:11">
      <c r="B26" s="128" t="s">
        <v>560</v>
      </c>
      <c r="C26" s="145">
        <f>D26+E26</f>
        <v>351</v>
      </c>
      <c r="D26" s="145">
        <v>258</v>
      </c>
      <c r="E26" s="145">
        <v>93</v>
      </c>
      <c r="F26" s="22">
        <f t="shared" si="1"/>
        <v>1509</v>
      </c>
      <c r="G26" s="22">
        <v>950</v>
      </c>
      <c r="H26" s="22">
        <v>559</v>
      </c>
      <c r="I26" s="201">
        <v>3090</v>
      </c>
      <c r="J26" s="201">
        <v>1931</v>
      </c>
      <c r="K26" s="202">
        <v>1159</v>
      </c>
    </row>
    <row r="27" spans="2:11">
      <c r="B27" s="148"/>
      <c r="C27" s="149"/>
      <c r="D27" s="149"/>
      <c r="E27" s="149"/>
      <c r="F27" s="149"/>
      <c r="G27" s="149"/>
      <c r="H27" s="149"/>
      <c r="I27" s="125"/>
      <c r="J27" s="125"/>
      <c r="K27" s="195"/>
    </row>
    <row r="28" spans="2:11">
      <c r="B28" s="124" t="s">
        <v>77</v>
      </c>
    </row>
    <row r="30" spans="2:11">
      <c r="I30"/>
      <c r="J30"/>
      <c r="K30"/>
    </row>
    <row r="31" spans="2:11">
      <c r="I31"/>
      <c r="J31"/>
      <c r="K31"/>
    </row>
    <row r="32" spans="2:11">
      <c r="I32"/>
      <c r="J32"/>
      <c r="K32"/>
    </row>
    <row r="33" spans="9:11">
      <c r="I33"/>
      <c r="J33"/>
      <c r="K33"/>
    </row>
    <row r="34" spans="9:11">
      <c r="I34"/>
      <c r="J34"/>
      <c r="K34"/>
    </row>
    <row r="35" spans="9:11">
      <c r="I35"/>
      <c r="J35"/>
      <c r="K35"/>
    </row>
    <row r="36" spans="9:11">
      <c r="I36"/>
      <c r="J36"/>
      <c r="K36"/>
    </row>
    <row r="37" spans="9:11">
      <c r="I37"/>
      <c r="J37"/>
      <c r="K37"/>
    </row>
  </sheetData>
  <mergeCells count="6">
    <mergeCell ref="J3:K3"/>
    <mergeCell ref="I4:K4"/>
    <mergeCell ref="G3:H3"/>
    <mergeCell ref="B4:B5"/>
    <mergeCell ref="C4:E4"/>
    <mergeCell ref="F4:H4"/>
  </mergeCells>
  <phoneticPr fontId="2"/>
  <pageMargins left="0.7" right="0.7" top="0.75" bottom="0.75" header="0.3" footer="0.3"/>
  <pageSetup paperSize="9" scale="9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2:M107"/>
  <sheetViews>
    <sheetView workbookViewId="0">
      <selection activeCell="C8" sqref="C8"/>
    </sheetView>
  </sheetViews>
  <sheetFormatPr defaultRowHeight="13.5"/>
  <cols>
    <col min="1" max="1" width="3.875" style="124" customWidth="1"/>
    <col min="2" max="2" width="17.25" style="124" customWidth="1"/>
    <col min="3" max="5" width="7.625" style="124" customWidth="1"/>
    <col min="6" max="6" width="13.25" style="151" customWidth="1"/>
    <col min="7" max="9" width="7.625" style="124" customWidth="1"/>
    <col min="10" max="10" width="9.75" style="151" customWidth="1"/>
    <col min="11" max="13" width="7.625" style="124" customWidth="1"/>
    <col min="14" max="256" width="9" style="124"/>
    <col min="257" max="257" width="3.875" style="124" customWidth="1"/>
    <col min="258" max="258" width="16.625" style="124" customWidth="1"/>
    <col min="259" max="261" width="7.625" style="124" customWidth="1"/>
    <col min="262" max="262" width="9.125" style="124" customWidth="1"/>
    <col min="263" max="265" width="7.625" style="124" customWidth="1"/>
    <col min="266" max="266" width="9.125" style="124" customWidth="1"/>
    <col min="267" max="269" width="7.625" style="124" customWidth="1"/>
    <col min="270" max="512" width="9" style="124"/>
    <col min="513" max="513" width="3.875" style="124" customWidth="1"/>
    <col min="514" max="514" width="16.625" style="124" customWidth="1"/>
    <col min="515" max="517" width="7.625" style="124" customWidth="1"/>
    <col min="518" max="518" width="9.125" style="124" customWidth="1"/>
    <col min="519" max="521" width="7.625" style="124" customWidth="1"/>
    <col min="522" max="522" width="9.125" style="124" customWidth="1"/>
    <col min="523" max="525" width="7.625" style="124" customWidth="1"/>
    <col min="526" max="768" width="9" style="124"/>
    <col min="769" max="769" width="3.875" style="124" customWidth="1"/>
    <col min="770" max="770" width="16.625" style="124" customWidth="1"/>
    <col min="771" max="773" width="7.625" style="124" customWidth="1"/>
    <col min="774" max="774" width="9.125" style="124" customWidth="1"/>
    <col min="775" max="777" width="7.625" style="124" customWidth="1"/>
    <col min="778" max="778" width="9.125" style="124" customWidth="1"/>
    <col min="779" max="781" width="7.625" style="124" customWidth="1"/>
    <col min="782" max="1024" width="9" style="124"/>
    <col min="1025" max="1025" width="3.875" style="124" customWidth="1"/>
    <col min="1026" max="1026" width="16.625" style="124" customWidth="1"/>
    <col min="1027" max="1029" width="7.625" style="124" customWidth="1"/>
    <col min="1030" max="1030" width="9.125" style="124" customWidth="1"/>
    <col min="1031" max="1033" width="7.625" style="124" customWidth="1"/>
    <col min="1034" max="1034" width="9.125" style="124" customWidth="1"/>
    <col min="1035" max="1037" width="7.625" style="124" customWidth="1"/>
    <col min="1038" max="1280" width="9" style="124"/>
    <col min="1281" max="1281" width="3.875" style="124" customWidth="1"/>
    <col min="1282" max="1282" width="16.625" style="124" customWidth="1"/>
    <col min="1283" max="1285" width="7.625" style="124" customWidth="1"/>
    <col min="1286" max="1286" width="9.125" style="124" customWidth="1"/>
    <col min="1287" max="1289" width="7.625" style="124" customWidth="1"/>
    <col min="1290" max="1290" width="9.125" style="124" customWidth="1"/>
    <col min="1291" max="1293" width="7.625" style="124" customWidth="1"/>
    <col min="1294" max="1536" width="9" style="124"/>
    <col min="1537" max="1537" width="3.875" style="124" customWidth="1"/>
    <col min="1538" max="1538" width="16.625" style="124" customWidth="1"/>
    <col min="1539" max="1541" width="7.625" style="124" customWidth="1"/>
    <col min="1542" max="1542" width="9.125" style="124" customWidth="1"/>
    <col min="1543" max="1545" width="7.625" style="124" customWidth="1"/>
    <col min="1546" max="1546" width="9.125" style="124" customWidth="1"/>
    <col min="1547" max="1549" width="7.625" style="124" customWidth="1"/>
    <col min="1550" max="1792" width="9" style="124"/>
    <col min="1793" max="1793" width="3.875" style="124" customWidth="1"/>
    <col min="1794" max="1794" width="16.625" style="124" customWidth="1"/>
    <col min="1795" max="1797" width="7.625" style="124" customWidth="1"/>
    <col min="1798" max="1798" width="9.125" style="124" customWidth="1"/>
    <col min="1799" max="1801" width="7.625" style="124" customWidth="1"/>
    <col min="1802" max="1802" width="9.125" style="124" customWidth="1"/>
    <col min="1803" max="1805" width="7.625" style="124" customWidth="1"/>
    <col min="1806" max="2048" width="9" style="124"/>
    <col min="2049" max="2049" width="3.875" style="124" customWidth="1"/>
    <col min="2050" max="2050" width="16.625" style="124" customWidth="1"/>
    <col min="2051" max="2053" width="7.625" style="124" customWidth="1"/>
    <col min="2054" max="2054" width="9.125" style="124" customWidth="1"/>
    <col min="2055" max="2057" width="7.625" style="124" customWidth="1"/>
    <col min="2058" max="2058" width="9.125" style="124" customWidth="1"/>
    <col min="2059" max="2061" width="7.625" style="124" customWidth="1"/>
    <col min="2062" max="2304" width="9" style="124"/>
    <col min="2305" max="2305" width="3.875" style="124" customWidth="1"/>
    <col min="2306" max="2306" width="16.625" style="124" customWidth="1"/>
    <col min="2307" max="2309" width="7.625" style="124" customWidth="1"/>
    <col min="2310" max="2310" width="9.125" style="124" customWidth="1"/>
    <col min="2311" max="2313" width="7.625" style="124" customWidth="1"/>
    <col min="2314" max="2314" width="9.125" style="124" customWidth="1"/>
    <col min="2315" max="2317" width="7.625" style="124" customWidth="1"/>
    <col min="2318" max="2560" width="9" style="124"/>
    <col min="2561" max="2561" width="3.875" style="124" customWidth="1"/>
    <col min="2562" max="2562" width="16.625" style="124" customWidth="1"/>
    <col min="2563" max="2565" width="7.625" style="124" customWidth="1"/>
    <col min="2566" max="2566" width="9.125" style="124" customWidth="1"/>
    <col min="2567" max="2569" width="7.625" style="124" customWidth="1"/>
    <col min="2570" max="2570" width="9.125" style="124" customWidth="1"/>
    <col min="2571" max="2573" width="7.625" style="124" customWidth="1"/>
    <col min="2574" max="2816" width="9" style="124"/>
    <col min="2817" max="2817" width="3.875" style="124" customWidth="1"/>
    <col min="2818" max="2818" width="16.625" style="124" customWidth="1"/>
    <col min="2819" max="2821" width="7.625" style="124" customWidth="1"/>
    <col min="2822" max="2822" width="9.125" style="124" customWidth="1"/>
    <col min="2823" max="2825" width="7.625" style="124" customWidth="1"/>
    <col min="2826" max="2826" width="9.125" style="124" customWidth="1"/>
    <col min="2827" max="2829" width="7.625" style="124" customWidth="1"/>
    <col min="2830" max="3072" width="9" style="124"/>
    <col min="3073" max="3073" width="3.875" style="124" customWidth="1"/>
    <col min="3074" max="3074" width="16.625" style="124" customWidth="1"/>
    <col min="3075" max="3077" width="7.625" style="124" customWidth="1"/>
    <col min="3078" max="3078" width="9.125" style="124" customWidth="1"/>
    <col min="3079" max="3081" width="7.625" style="124" customWidth="1"/>
    <col min="3082" max="3082" width="9.125" style="124" customWidth="1"/>
    <col min="3083" max="3085" width="7.625" style="124" customWidth="1"/>
    <col min="3086" max="3328" width="9" style="124"/>
    <col min="3329" max="3329" width="3.875" style="124" customWidth="1"/>
    <col min="3330" max="3330" width="16.625" style="124" customWidth="1"/>
    <col min="3331" max="3333" width="7.625" style="124" customWidth="1"/>
    <col min="3334" max="3334" width="9.125" style="124" customWidth="1"/>
    <col min="3335" max="3337" width="7.625" style="124" customWidth="1"/>
    <col min="3338" max="3338" width="9.125" style="124" customWidth="1"/>
    <col min="3339" max="3341" width="7.625" style="124" customWidth="1"/>
    <col min="3342" max="3584" width="9" style="124"/>
    <col min="3585" max="3585" width="3.875" style="124" customWidth="1"/>
    <col min="3586" max="3586" width="16.625" style="124" customWidth="1"/>
    <col min="3587" max="3589" width="7.625" style="124" customWidth="1"/>
    <col min="3590" max="3590" width="9.125" style="124" customWidth="1"/>
    <col min="3591" max="3593" width="7.625" style="124" customWidth="1"/>
    <col min="3594" max="3594" width="9.125" style="124" customWidth="1"/>
    <col min="3595" max="3597" width="7.625" style="124" customWidth="1"/>
    <col min="3598" max="3840" width="9" style="124"/>
    <col min="3841" max="3841" width="3.875" style="124" customWidth="1"/>
    <col min="3842" max="3842" width="16.625" style="124" customWidth="1"/>
    <col min="3843" max="3845" width="7.625" style="124" customWidth="1"/>
    <col min="3846" max="3846" width="9.125" style="124" customWidth="1"/>
    <col min="3847" max="3849" width="7.625" style="124" customWidth="1"/>
    <col min="3850" max="3850" width="9.125" style="124" customWidth="1"/>
    <col min="3851" max="3853" width="7.625" style="124" customWidth="1"/>
    <col min="3854" max="4096" width="9" style="124"/>
    <col min="4097" max="4097" width="3.875" style="124" customWidth="1"/>
    <col min="4098" max="4098" width="16.625" style="124" customWidth="1"/>
    <col min="4099" max="4101" width="7.625" style="124" customWidth="1"/>
    <col min="4102" max="4102" width="9.125" style="124" customWidth="1"/>
    <col min="4103" max="4105" width="7.625" style="124" customWidth="1"/>
    <col min="4106" max="4106" width="9.125" style="124" customWidth="1"/>
    <col min="4107" max="4109" width="7.625" style="124" customWidth="1"/>
    <col min="4110" max="4352" width="9" style="124"/>
    <col min="4353" max="4353" width="3.875" style="124" customWidth="1"/>
    <col min="4354" max="4354" width="16.625" style="124" customWidth="1"/>
    <col min="4355" max="4357" width="7.625" style="124" customWidth="1"/>
    <col min="4358" max="4358" width="9.125" style="124" customWidth="1"/>
    <col min="4359" max="4361" width="7.625" style="124" customWidth="1"/>
    <col min="4362" max="4362" width="9.125" style="124" customWidth="1"/>
    <col min="4363" max="4365" width="7.625" style="124" customWidth="1"/>
    <col min="4366" max="4608" width="9" style="124"/>
    <col min="4609" max="4609" width="3.875" style="124" customWidth="1"/>
    <col min="4610" max="4610" width="16.625" style="124" customWidth="1"/>
    <col min="4611" max="4613" width="7.625" style="124" customWidth="1"/>
    <col min="4614" max="4614" width="9.125" style="124" customWidth="1"/>
    <col min="4615" max="4617" width="7.625" style="124" customWidth="1"/>
    <col min="4618" max="4618" width="9.125" style="124" customWidth="1"/>
    <col min="4619" max="4621" width="7.625" style="124" customWidth="1"/>
    <col min="4622" max="4864" width="9" style="124"/>
    <col min="4865" max="4865" width="3.875" style="124" customWidth="1"/>
    <col min="4866" max="4866" width="16.625" style="124" customWidth="1"/>
    <col min="4867" max="4869" width="7.625" style="124" customWidth="1"/>
    <col min="4870" max="4870" width="9.125" style="124" customWidth="1"/>
    <col min="4871" max="4873" width="7.625" style="124" customWidth="1"/>
    <col min="4874" max="4874" width="9.125" style="124" customWidth="1"/>
    <col min="4875" max="4877" width="7.625" style="124" customWidth="1"/>
    <col min="4878" max="5120" width="9" style="124"/>
    <col min="5121" max="5121" width="3.875" style="124" customWidth="1"/>
    <col min="5122" max="5122" width="16.625" style="124" customWidth="1"/>
    <col min="5123" max="5125" width="7.625" style="124" customWidth="1"/>
    <col min="5126" max="5126" width="9.125" style="124" customWidth="1"/>
    <col min="5127" max="5129" width="7.625" style="124" customWidth="1"/>
    <col min="5130" max="5130" width="9.125" style="124" customWidth="1"/>
    <col min="5131" max="5133" width="7.625" style="124" customWidth="1"/>
    <col min="5134" max="5376" width="9" style="124"/>
    <col min="5377" max="5377" width="3.875" style="124" customWidth="1"/>
    <col min="5378" max="5378" width="16.625" style="124" customWidth="1"/>
    <col min="5379" max="5381" width="7.625" style="124" customWidth="1"/>
    <col min="5382" max="5382" width="9.125" style="124" customWidth="1"/>
    <col min="5383" max="5385" width="7.625" style="124" customWidth="1"/>
    <col min="5386" max="5386" width="9.125" style="124" customWidth="1"/>
    <col min="5387" max="5389" width="7.625" style="124" customWidth="1"/>
    <col min="5390" max="5632" width="9" style="124"/>
    <col min="5633" max="5633" width="3.875" style="124" customWidth="1"/>
    <col min="5634" max="5634" width="16.625" style="124" customWidth="1"/>
    <col min="5635" max="5637" width="7.625" style="124" customWidth="1"/>
    <col min="5638" max="5638" width="9.125" style="124" customWidth="1"/>
    <col min="5639" max="5641" width="7.625" style="124" customWidth="1"/>
    <col min="5642" max="5642" width="9.125" style="124" customWidth="1"/>
    <col min="5643" max="5645" width="7.625" style="124" customWidth="1"/>
    <col min="5646" max="5888" width="9" style="124"/>
    <col min="5889" max="5889" width="3.875" style="124" customWidth="1"/>
    <col min="5890" max="5890" width="16.625" style="124" customWidth="1"/>
    <col min="5891" max="5893" width="7.625" style="124" customWidth="1"/>
    <col min="5894" max="5894" width="9.125" style="124" customWidth="1"/>
    <col min="5895" max="5897" width="7.625" style="124" customWidth="1"/>
    <col min="5898" max="5898" width="9.125" style="124" customWidth="1"/>
    <col min="5899" max="5901" width="7.625" style="124" customWidth="1"/>
    <col min="5902" max="6144" width="9" style="124"/>
    <col min="6145" max="6145" width="3.875" style="124" customWidth="1"/>
    <col min="6146" max="6146" width="16.625" style="124" customWidth="1"/>
    <col min="6147" max="6149" width="7.625" style="124" customWidth="1"/>
    <col min="6150" max="6150" width="9.125" style="124" customWidth="1"/>
    <col min="6151" max="6153" width="7.625" style="124" customWidth="1"/>
    <col min="6154" max="6154" width="9.125" style="124" customWidth="1"/>
    <col min="6155" max="6157" width="7.625" style="124" customWidth="1"/>
    <col min="6158" max="6400" width="9" style="124"/>
    <col min="6401" max="6401" width="3.875" style="124" customWidth="1"/>
    <col min="6402" max="6402" width="16.625" style="124" customWidth="1"/>
    <col min="6403" max="6405" width="7.625" style="124" customWidth="1"/>
    <col min="6406" max="6406" width="9.125" style="124" customWidth="1"/>
    <col min="6407" max="6409" width="7.625" style="124" customWidth="1"/>
    <col min="6410" max="6410" width="9.125" style="124" customWidth="1"/>
    <col min="6411" max="6413" width="7.625" style="124" customWidth="1"/>
    <col min="6414" max="6656" width="9" style="124"/>
    <col min="6657" max="6657" width="3.875" style="124" customWidth="1"/>
    <col min="6658" max="6658" width="16.625" style="124" customWidth="1"/>
    <col min="6659" max="6661" width="7.625" style="124" customWidth="1"/>
    <col min="6662" max="6662" width="9.125" style="124" customWidth="1"/>
    <col min="6663" max="6665" width="7.625" style="124" customWidth="1"/>
    <col min="6666" max="6666" width="9.125" style="124" customWidth="1"/>
    <col min="6667" max="6669" width="7.625" style="124" customWidth="1"/>
    <col min="6670" max="6912" width="9" style="124"/>
    <col min="6913" max="6913" width="3.875" style="124" customWidth="1"/>
    <col min="6914" max="6914" width="16.625" style="124" customWidth="1"/>
    <col min="6915" max="6917" width="7.625" style="124" customWidth="1"/>
    <col min="6918" max="6918" width="9.125" style="124" customWidth="1"/>
    <col min="6919" max="6921" width="7.625" style="124" customWidth="1"/>
    <col min="6922" max="6922" width="9.125" style="124" customWidth="1"/>
    <col min="6923" max="6925" width="7.625" style="124" customWidth="1"/>
    <col min="6926" max="7168" width="9" style="124"/>
    <col min="7169" max="7169" width="3.875" style="124" customWidth="1"/>
    <col min="7170" max="7170" width="16.625" style="124" customWidth="1"/>
    <col min="7171" max="7173" width="7.625" style="124" customWidth="1"/>
    <col min="7174" max="7174" width="9.125" style="124" customWidth="1"/>
    <col min="7175" max="7177" width="7.625" style="124" customWidth="1"/>
    <col min="7178" max="7178" width="9.125" style="124" customWidth="1"/>
    <col min="7179" max="7181" width="7.625" style="124" customWidth="1"/>
    <col min="7182" max="7424" width="9" style="124"/>
    <col min="7425" max="7425" width="3.875" style="124" customWidth="1"/>
    <col min="7426" max="7426" width="16.625" style="124" customWidth="1"/>
    <col min="7427" max="7429" width="7.625" style="124" customWidth="1"/>
    <col min="7430" max="7430" width="9.125" style="124" customWidth="1"/>
    <col min="7431" max="7433" width="7.625" style="124" customWidth="1"/>
    <col min="7434" max="7434" width="9.125" style="124" customWidth="1"/>
    <col min="7435" max="7437" width="7.625" style="124" customWidth="1"/>
    <col min="7438" max="7680" width="9" style="124"/>
    <col min="7681" max="7681" width="3.875" style="124" customWidth="1"/>
    <col min="7682" max="7682" width="16.625" style="124" customWidth="1"/>
    <col min="7683" max="7685" width="7.625" style="124" customWidth="1"/>
    <col min="7686" max="7686" width="9.125" style="124" customWidth="1"/>
    <col min="7687" max="7689" width="7.625" style="124" customWidth="1"/>
    <col min="7690" max="7690" width="9.125" style="124" customWidth="1"/>
    <col min="7691" max="7693" width="7.625" style="124" customWidth="1"/>
    <col min="7694" max="7936" width="9" style="124"/>
    <col min="7937" max="7937" width="3.875" style="124" customWidth="1"/>
    <col min="7938" max="7938" width="16.625" style="124" customWidth="1"/>
    <col min="7939" max="7941" width="7.625" style="124" customWidth="1"/>
    <col min="7942" max="7942" width="9.125" style="124" customWidth="1"/>
    <col min="7943" max="7945" width="7.625" style="124" customWidth="1"/>
    <col min="7946" max="7946" width="9.125" style="124" customWidth="1"/>
    <col min="7947" max="7949" width="7.625" style="124" customWidth="1"/>
    <col min="7950" max="8192" width="9" style="124"/>
    <col min="8193" max="8193" width="3.875" style="124" customWidth="1"/>
    <col min="8194" max="8194" width="16.625" style="124" customWidth="1"/>
    <col min="8195" max="8197" width="7.625" style="124" customWidth="1"/>
    <col min="8198" max="8198" width="9.125" style="124" customWidth="1"/>
    <col min="8199" max="8201" width="7.625" style="124" customWidth="1"/>
    <col min="8202" max="8202" width="9.125" style="124" customWidth="1"/>
    <col min="8203" max="8205" width="7.625" style="124" customWidth="1"/>
    <col min="8206" max="8448" width="9" style="124"/>
    <col min="8449" max="8449" width="3.875" style="124" customWidth="1"/>
    <col min="8450" max="8450" width="16.625" style="124" customWidth="1"/>
    <col min="8451" max="8453" width="7.625" style="124" customWidth="1"/>
    <col min="8454" max="8454" width="9.125" style="124" customWidth="1"/>
    <col min="8455" max="8457" width="7.625" style="124" customWidth="1"/>
    <col min="8458" max="8458" width="9.125" style="124" customWidth="1"/>
    <col min="8459" max="8461" width="7.625" style="124" customWidth="1"/>
    <col min="8462" max="8704" width="9" style="124"/>
    <col min="8705" max="8705" width="3.875" style="124" customWidth="1"/>
    <col min="8706" max="8706" width="16.625" style="124" customWidth="1"/>
    <col min="8707" max="8709" width="7.625" style="124" customWidth="1"/>
    <col min="8710" max="8710" width="9.125" style="124" customWidth="1"/>
    <col min="8711" max="8713" width="7.625" style="124" customWidth="1"/>
    <col min="8714" max="8714" width="9.125" style="124" customWidth="1"/>
    <col min="8715" max="8717" width="7.625" style="124" customWidth="1"/>
    <col min="8718" max="8960" width="9" style="124"/>
    <col min="8961" max="8961" width="3.875" style="124" customWidth="1"/>
    <col min="8962" max="8962" width="16.625" style="124" customWidth="1"/>
    <col min="8963" max="8965" width="7.625" style="124" customWidth="1"/>
    <col min="8966" max="8966" width="9.125" style="124" customWidth="1"/>
    <col min="8967" max="8969" width="7.625" style="124" customWidth="1"/>
    <col min="8970" max="8970" width="9.125" style="124" customWidth="1"/>
    <col min="8971" max="8973" width="7.625" style="124" customWidth="1"/>
    <col min="8974" max="9216" width="9" style="124"/>
    <col min="9217" max="9217" width="3.875" style="124" customWidth="1"/>
    <col min="9218" max="9218" width="16.625" style="124" customWidth="1"/>
    <col min="9219" max="9221" width="7.625" style="124" customWidth="1"/>
    <col min="9222" max="9222" width="9.125" style="124" customWidth="1"/>
    <col min="9223" max="9225" width="7.625" style="124" customWidth="1"/>
    <col min="9226" max="9226" width="9.125" style="124" customWidth="1"/>
    <col min="9227" max="9229" width="7.625" style="124" customWidth="1"/>
    <col min="9230" max="9472" width="9" style="124"/>
    <col min="9473" max="9473" width="3.875" style="124" customWidth="1"/>
    <col min="9474" max="9474" width="16.625" style="124" customWidth="1"/>
    <col min="9475" max="9477" width="7.625" style="124" customWidth="1"/>
    <col min="9478" max="9478" width="9.125" style="124" customWidth="1"/>
    <col min="9479" max="9481" width="7.625" style="124" customWidth="1"/>
    <col min="9482" max="9482" width="9.125" style="124" customWidth="1"/>
    <col min="9483" max="9485" width="7.625" style="124" customWidth="1"/>
    <col min="9486" max="9728" width="9" style="124"/>
    <col min="9729" max="9729" width="3.875" style="124" customWidth="1"/>
    <col min="9730" max="9730" width="16.625" style="124" customWidth="1"/>
    <col min="9731" max="9733" width="7.625" style="124" customWidth="1"/>
    <col min="9734" max="9734" width="9.125" style="124" customWidth="1"/>
    <col min="9735" max="9737" width="7.625" style="124" customWidth="1"/>
    <col min="9738" max="9738" width="9.125" style="124" customWidth="1"/>
    <col min="9739" max="9741" width="7.625" style="124" customWidth="1"/>
    <col min="9742" max="9984" width="9" style="124"/>
    <col min="9985" max="9985" width="3.875" style="124" customWidth="1"/>
    <col min="9986" max="9986" width="16.625" style="124" customWidth="1"/>
    <col min="9987" max="9989" width="7.625" style="124" customWidth="1"/>
    <col min="9990" max="9990" width="9.125" style="124" customWidth="1"/>
    <col min="9991" max="9993" width="7.625" style="124" customWidth="1"/>
    <col min="9994" max="9994" width="9.125" style="124" customWidth="1"/>
    <col min="9995" max="9997" width="7.625" style="124" customWidth="1"/>
    <col min="9998" max="10240" width="9" style="124"/>
    <col min="10241" max="10241" width="3.875" style="124" customWidth="1"/>
    <col min="10242" max="10242" width="16.625" style="124" customWidth="1"/>
    <col min="10243" max="10245" width="7.625" style="124" customWidth="1"/>
    <col min="10246" max="10246" width="9.125" style="124" customWidth="1"/>
    <col min="10247" max="10249" width="7.625" style="124" customWidth="1"/>
    <col min="10250" max="10250" width="9.125" style="124" customWidth="1"/>
    <col min="10251" max="10253" width="7.625" style="124" customWidth="1"/>
    <col min="10254" max="10496" width="9" style="124"/>
    <col min="10497" max="10497" width="3.875" style="124" customWidth="1"/>
    <col min="10498" max="10498" width="16.625" style="124" customWidth="1"/>
    <col min="10499" max="10501" width="7.625" style="124" customWidth="1"/>
    <col min="10502" max="10502" width="9.125" style="124" customWidth="1"/>
    <col min="10503" max="10505" width="7.625" style="124" customWidth="1"/>
    <col min="10506" max="10506" width="9.125" style="124" customWidth="1"/>
    <col min="10507" max="10509" width="7.625" style="124" customWidth="1"/>
    <col min="10510" max="10752" width="9" style="124"/>
    <col min="10753" max="10753" width="3.875" style="124" customWidth="1"/>
    <col min="10754" max="10754" width="16.625" style="124" customWidth="1"/>
    <col min="10755" max="10757" width="7.625" style="124" customWidth="1"/>
    <col min="10758" max="10758" width="9.125" style="124" customWidth="1"/>
    <col min="10759" max="10761" width="7.625" style="124" customWidth="1"/>
    <col min="10762" max="10762" width="9.125" style="124" customWidth="1"/>
    <col min="10763" max="10765" width="7.625" style="124" customWidth="1"/>
    <col min="10766" max="11008" width="9" style="124"/>
    <col min="11009" max="11009" width="3.875" style="124" customWidth="1"/>
    <col min="11010" max="11010" width="16.625" style="124" customWidth="1"/>
    <col min="11011" max="11013" width="7.625" style="124" customWidth="1"/>
    <col min="11014" max="11014" width="9.125" style="124" customWidth="1"/>
    <col min="11015" max="11017" width="7.625" style="124" customWidth="1"/>
    <col min="11018" max="11018" width="9.125" style="124" customWidth="1"/>
    <col min="11019" max="11021" width="7.625" style="124" customWidth="1"/>
    <col min="11022" max="11264" width="9" style="124"/>
    <col min="11265" max="11265" width="3.875" style="124" customWidth="1"/>
    <col min="11266" max="11266" width="16.625" style="124" customWidth="1"/>
    <col min="11267" max="11269" width="7.625" style="124" customWidth="1"/>
    <col min="11270" max="11270" width="9.125" style="124" customWidth="1"/>
    <col min="11271" max="11273" width="7.625" style="124" customWidth="1"/>
    <col min="11274" max="11274" width="9.125" style="124" customWidth="1"/>
    <col min="11275" max="11277" width="7.625" style="124" customWidth="1"/>
    <col min="11278" max="11520" width="9" style="124"/>
    <col min="11521" max="11521" width="3.875" style="124" customWidth="1"/>
    <col min="11522" max="11522" width="16.625" style="124" customWidth="1"/>
    <col min="11523" max="11525" width="7.625" style="124" customWidth="1"/>
    <col min="11526" max="11526" width="9.125" style="124" customWidth="1"/>
    <col min="11527" max="11529" width="7.625" style="124" customWidth="1"/>
    <col min="11530" max="11530" width="9.125" style="124" customWidth="1"/>
    <col min="11531" max="11533" width="7.625" style="124" customWidth="1"/>
    <col min="11534" max="11776" width="9" style="124"/>
    <col min="11777" max="11777" width="3.875" style="124" customWidth="1"/>
    <col min="11778" max="11778" width="16.625" style="124" customWidth="1"/>
    <col min="11779" max="11781" width="7.625" style="124" customWidth="1"/>
    <col min="11782" max="11782" width="9.125" style="124" customWidth="1"/>
    <col min="11783" max="11785" width="7.625" style="124" customWidth="1"/>
    <col min="11786" max="11786" width="9.125" style="124" customWidth="1"/>
    <col min="11787" max="11789" width="7.625" style="124" customWidth="1"/>
    <col min="11790" max="12032" width="9" style="124"/>
    <col min="12033" max="12033" width="3.875" style="124" customWidth="1"/>
    <col min="12034" max="12034" width="16.625" style="124" customWidth="1"/>
    <col min="12035" max="12037" width="7.625" style="124" customWidth="1"/>
    <col min="12038" max="12038" width="9.125" style="124" customWidth="1"/>
    <col min="12039" max="12041" width="7.625" style="124" customWidth="1"/>
    <col min="12042" max="12042" width="9.125" style="124" customWidth="1"/>
    <col min="12043" max="12045" width="7.625" style="124" customWidth="1"/>
    <col min="12046" max="12288" width="9" style="124"/>
    <col min="12289" max="12289" width="3.875" style="124" customWidth="1"/>
    <col min="12290" max="12290" width="16.625" style="124" customWidth="1"/>
    <col min="12291" max="12293" width="7.625" style="124" customWidth="1"/>
    <col min="12294" max="12294" width="9.125" style="124" customWidth="1"/>
    <col min="12295" max="12297" width="7.625" style="124" customWidth="1"/>
    <col min="12298" max="12298" width="9.125" style="124" customWidth="1"/>
    <col min="12299" max="12301" width="7.625" style="124" customWidth="1"/>
    <col min="12302" max="12544" width="9" style="124"/>
    <col min="12545" max="12545" width="3.875" style="124" customWidth="1"/>
    <col min="12546" max="12546" width="16.625" style="124" customWidth="1"/>
    <col min="12547" max="12549" width="7.625" style="124" customWidth="1"/>
    <col min="12550" max="12550" width="9.125" style="124" customWidth="1"/>
    <col min="12551" max="12553" width="7.625" style="124" customWidth="1"/>
    <col min="12554" max="12554" width="9.125" style="124" customWidth="1"/>
    <col min="12555" max="12557" width="7.625" style="124" customWidth="1"/>
    <col min="12558" max="12800" width="9" style="124"/>
    <col min="12801" max="12801" width="3.875" style="124" customWidth="1"/>
    <col min="12802" max="12802" width="16.625" style="124" customWidth="1"/>
    <col min="12803" max="12805" width="7.625" style="124" customWidth="1"/>
    <col min="12806" max="12806" width="9.125" style="124" customWidth="1"/>
    <col min="12807" max="12809" width="7.625" style="124" customWidth="1"/>
    <col min="12810" max="12810" width="9.125" style="124" customWidth="1"/>
    <col min="12811" max="12813" width="7.625" style="124" customWidth="1"/>
    <col min="12814" max="13056" width="9" style="124"/>
    <col min="13057" max="13057" width="3.875" style="124" customWidth="1"/>
    <col min="13058" max="13058" width="16.625" style="124" customWidth="1"/>
    <col min="13059" max="13061" width="7.625" style="124" customWidth="1"/>
    <col min="13062" max="13062" width="9.125" style="124" customWidth="1"/>
    <col min="13063" max="13065" width="7.625" style="124" customWidth="1"/>
    <col min="13066" max="13066" width="9.125" style="124" customWidth="1"/>
    <col min="13067" max="13069" width="7.625" style="124" customWidth="1"/>
    <col min="13070" max="13312" width="9" style="124"/>
    <col min="13313" max="13313" width="3.875" style="124" customWidth="1"/>
    <col min="13314" max="13314" width="16.625" style="124" customWidth="1"/>
    <col min="13315" max="13317" width="7.625" style="124" customWidth="1"/>
    <col min="13318" max="13318" width="9.125" style="124" customWidth="1"/>
    <col min="13319" max="13321" width="7.625" style="124" customWidth="1"/>
    <col min="13322" max="13322" width="9.125" style="124" customWidth="1"/>
    <col min="13323" max="13325" width="7.625" style="124" customWidth="1"/>
    <col min="13326" max="13568" width="9" style="124"/>
    <col min="13569" max="13569" width="3.875" style="124" customWidth="1"/>
    <col min="13570" max="13570" width="16.625" style="124" customWidth="1"/>
    <col min="13571" max="13573" width="7.625" style="124" customWidth="1"/>
    <col min="13574" max="13574" width="9.125" style="124" customWidth="1"/>
    <col min="13575" max="13577" width="7.625" style="124" customWidth="1"/>
    <col min="13578" max="13578" width="9.125" style="124" customWidth="1"/>
    <col min="13579" max="13581" width="7.625" style="124" customWidth="1"/>
    <col min="13582" max="13824" width="9" style="124"/>
    <col min="13825" max="13825" width="3.875" style="124" customWidth="1"/>
    <col min="13826" max="13826" width="16.625" style="124" customWidth="1"/>
    <col min="13827" max="13829" width="7.625" style="124" customWidth="1"/>
    <col min="13830" max="13830" width="9.125" style="124" customWidth="1"/>
    <col min="13831" max="13833" width="7.625" style="124" customWidth="1"/>
    <col min="13834" max="13834" width="9.125" style="124" customWidth="1"/>
    <col min="13835" max="13837" width="7.625" style="124" customWidth="1"/>
    <col min="13838" max="14080" width="9" style="124"/>
    <col min="14081" max="14081" width="3.875" style="124" customWidth="1"/>
    <col min="14082" max="14082" width="16.625" style="124" customWidth="1"/>
    <col min="14083" max="14085" width="7.625" style="124" customWidth="1"/>
    <col min="14086" max="14086" width="9.125" style="124" customWidth="1"/>
    <col min="14087" max="14089" width="7.625" style="124" customWidth="1"/>
    <col min="14090" max="14090" width="9.125" style="124" customWidth="1"/>
    <col min="14091" max="14093" width="7.625" style="124" customWidth="1"/>
    <col min="14094" max="14336" width="9" style="124"/>
    <col min="14337" max="14337" width="3.875" style="124" customWidth="1"/>
    <col min="14338" max="14338" width="16.625" style="124" customWidth="1"/>
    <col min="14339" max="14341" width="7.625" style="124" customWidth="1"/>
    <col min="14342" max="14342" width="9.125" style="124" customWidth="1"/>
    <col min="14343" max="14345" width="7.625" style="124" customWidth="1"/>
    <col min="14346" max="14346" width="9.125" style="124" customWidth="1"/>
    <col min="14347" max="14349" width="7.625" style="124" customWidth="1"/>
    <col min="14350" max="14592" width="9" style="124"/>
    <col min="14593" max="14593" width="3.875" style="124" customWidth="1"/>
    <col min="14594" max="14594" width="16.625" style="124" customWidth="1"/>
    <col min="14595" max="14597" width="7.625" style="124" customWidth="1"/>
    <col min="14598" max="14598" width="9.125" style="124" customWidth="1"/>
    <col min="14599" max="14601" width="7.625" style="124" customWidth="1"/>
    <col min="14602" max="14602" width="9.125" style="124" customWidth="1"/>
    <col min="14603" max="14605" width="7.625" style="124" customWidth="1"/>
    <col min="14606" max="14848" width="9" style="124"/>
    <col min="14849" max="14849" width="3.875" style="124" customWidth="1"/>
    <col min="14850" max="14850" width="16.625" style="124" customWidth="1"/>
    <col min="14851" max="14853" width="7.625" style="124" customWidth="1"/>
    <col min="14854" max="14854" width="9.125" style="124" customWidth="1"/>
    <col min="14855" max="14857" width="7.625" style="124" customWidth="1"/>
    <col min="14858" max="14858" width="9.125" style="124" customWidth="1"/>
    <col min="14859" max="14861" width="7.625" style="124" customWidth="1"/>
    <col min="14862" max="15104" width="9" style="124"/>
    <col min="15105" max="15105" width="3.875" style="124" customWidth="1"/>
    <col min="15106" max="15106" width="16.625" style="124" customWidth="1"/>
    <col min="15107" max="15109" width="7.625" style="124" customWidth="1"/>
    <col min="15110" max="15110" width="9.125" style="124" customWidth="1"/>
    <col min="15111" max="15113" width="7.625" style="124" customWidth="1"/>
    <col min="15114" max="15114" width="9.125" style="124" customWidth="1"/>
    <col min="15115" max="15117" width="7.625" style="124" customWidth="1"/>
    <col min="15118" max="15360" width="9" style="124"/>
    <col min="15361" max="15361" width="3.875" style="124" customWidth="1"/>
    <col min="15362" max="15362" width="16.625" style="124" customWidth="1"/>
    <col min="15363" max="15365" width="7.625" style="124" customWidth="1"/>
    <col min="15366" max="15366" width="9.125" style="124" customWidth="1"/>
    <col min="15367" max="15369" width="7.625" style="124" customWidth="1"/>
    <col min="15370" max="15370" width="9.125" style="124" customWidth="1"/>
    <col min="15371" max="15373" width="7.625" style="124" customWidth="1"/>
    <col min="15374" max="15616" width="9" style="124"/>
    <col min="15617" max="15617" width="3.875" style="124" customWidth="1"/>
    <col min="15618" max="15618" width="16.625" style="124" customWidth="1"/>
    <col min="15619" max="15621" width="7.625" style="124" customWidth="1"/>
    <col min="15622" max="15622" width="9.125" style="124" customWidth="1"/>
    <col min="15623" max="15625" width="7.625" style="124" customWidth="1"/>
    <col min="15626" max="15626" width="9.125" style="124" customWidth="1"/>
    <col min="15627" max="15629" width="7.625" style="124" customWidth="1"/>
    <col min="15630" max="15872" width="9" style="124"/>
    <col min="15873" max="15873" width="3.875" style="124" customWidth="1"/>
    <col min="15874" max="15874" width="16.625" style="124" customWidth="1"/>
    <col min="15875" max="15877" width="7.625" style="124" customWidth="1"/>
    <col min="15878" max="15878" width="9.125" style="124" customWidth="1"/>
    <col min="15879" max="15881" width="7.625" style="124" customWidth="1"/>
    <col min="15882" max="15882" width="9.125" style="124" customWidth="1"/>
    <col min="15883" max="15885" width="7.625" style="124" customWidth="1"/>
    <col min="15886" max="16128" width="9" style="124"/>
    <col min="16129" max="16129" width="3.875" style="124" customWidth="1"/>
    <col min="16130" max="16130" width="16.625" style="124" customWidth="1"/>
    <col min="16131" max="16133" width="7.625" style="124" customWidth="1"/>
    <col min="16134" max="16134" width="9.125" style="124" customWidth="1"/>
    <col min="16135" max="16137" width="7.625" style="124" customWidth="1"/>
    <col min="16138" max="16138" width="9.125" style="124" customWidth="1"/>
    <col min="16139" max="16141" width="7.625" style="124" customWidth="1"/>
    <col min="16142" max="16384" width="9" style="124"/>
  </cols>
  <sheetData>
    <row r="2" spans="2:13" ht="14.25">
      <c r="B2" s="304" t="s">
        <v>176</v>
      </c>
    </row>
    <row r="3" spans="2:13">
      <c r="B3" s="125"/>
      <c r="C3" s="125"/>
      <c r="D3" s="125"/>
      <c r="E3" s="125"/>
      <c r="F3" s="152"/>
      <c r="G3" s="125"/>
      <c r="I3" s="125"/>
      <c r="J3" s="152"/>
      <c r="K3" s="125"/>
      <c r="L3" s="291" t="s">
        <v>80</v>
      </c>
      <c r="M3" s="291"/>
    </row>
    <row r="4" spans="2:13">
      <c r="B4" s="296" t="s">
        <v>177</v>
      </c>
      <c r="C4" s="293" t="s">
        <v>272</v>
      </c>
      <c r="D4" s="293"/>
      <c r="E4" s="293"/>
      <c r="F4" s="302" t="s">
        <v>177</v>
      </c>
      <c r="G4" s="281" t="s">
        <v>178</v>
      </c>
      <c r="H4" s="281"/>
      <c r="I4" s="281"/>
      <c r="J4" s="302" t="s">
        <v>177</v>
      </c>
      <c r="K4" s="300" t="s">
        <v>179</v>
      </c>
      <c r="L4" s="281"/>
      <c r="M4" s="282"/>
    </row>
    <row r="5" spans="2:13">
      <c r="B5" s="297"/>
      <c r="C5" s="206" t="s">
        <v>42</v>
      </c>
      <c r="D5" s="142" t="s">
        <v>180</v>
      </c>
      <c r="E5" s="142" t="s">
        <v>181</v>
      </c>
      <c r="F5" s="303"/>
      <c r="G5" s="91" t="s">
        <v>42</v>
      </c>
      <c r="H5" s="92" t="s">
        <v>180</v>
      </c>
      <c r="I5" s="92" t="s">
        <v>181</v>
      </c>
      <c r="J5" s="303"/>
      <c r="K5" s="91" t="s">
        <v>42</v>
      </c>
      <c r="L5" s="92" t="s">
        <v>180</v>
      </c>
      <c r="M5" s="58" t="s">
        <v>181</v>
      </c>
    </row>
    <row r="6" spans="2:13">
      <c r="B6" s="144"/>
      <c r="C6" s="129"/>
      <c r="D6" s="129"/>
      <c r="E6" s="129"/>
      <c r="F6" s="153"/>
      <c r="G6" s="204"/>
      <c r="H6" s="204"/>
      <c r="I6" s="204"/>
      <c r="J6" s="153"/>
      <c r="K6" s="204"/>
      <c r="L6" s="204"/>
      <c r="M6" s="203"/>
    </row>
    <row r="7" spans="2:13">
      <c r="B7" s="154" t="s">
        <v>182</v>
      </c>
      <c r="C7" s="207">
        <f>D7+E7</f>
        <v>68522</v>
      </c>
      <c r="D7" s="145">
        <v>56652</v>
      </c>
      <c r="E7" s="145">
        <v>11870</v>
      </c>
      <c r="F7" s="155"/>
      <c r="G7" s="56">
        <f>H7+I7</f>
        <v>69214</v>
      </c>
      <c r="H7" s="43">
        <v>58162</v>
      </c>
      <c r="I7" s="43">
        <v>11052</v>
      </c>
      <c r="J7" s="155"/>
      <c r="K7" s="56">
        <f>L7+M7</f>
        <v>73098</v>
      </c>
      <c r="L7" s="43">
        <v>61563</v>
      </c>
      <c r="M7" s="113">
        <v>11535</v>
      </c>
    </row>
    <row r="8" spans="2:13">
      <c r="B8" s="154" t="s">
        <v>183</v>
      </c>
      <c r="C8" s="145"/>
      <c r="D8" s="145"/>
      <c r="E8" s="145"/>
      <c r="F8" s="155"/>
      <c r="G8" s="43"/>
      <c r="H8" s="43"/>
      <c r="I8" s="43"/>
      <c r="J8" s="155"/>
      <c r="K8" s="43"/>
      <c r="L8" s="43"/>
      <c r="M8" s="113"/>
    </row>
    <row r="9" spans="2:13">
      <c r="B9" s="154"/>
      <c r="C9" s="145"/>
      <c r="D9" s="208"/>
      <c r="E9" s="208"/>
      <c r="F9" s="156"/>
      <c r="G9" s="43"/>
      <c r="H9" s="115"/>
      <c r="I9" s="115"/>
      <c r="J9" s="156"/>
      <c r="K9" s="43"/>
      <c r="L9" s="115"/>
      <c r="M9" s="157"/>
    </row>
    <row r="10" spans="2:13">
      <c r="B10" s="154" t="s">
        <v>184</v>
      </c>
      <c r="C10" s="207">
        <f>D10+E10</f>
        <v>34745</v>
      </c>
      <c r="D10" s="209">
        <v>27376</v>
      </c>
      <c r="E10" s="209">
        <v>7369</v>
      </c>
      <c r="F10" s="158"/>
      <c r="G10" s="56">
        <f>H10+I10</f>
        <v>35656</v>
      </c>
      <c r="H10" s="159">
        <v>28429</v>
      </c>
      <c r="I10" s="159">
        <v>7227</v>
      </c>
      <c r="J10" s="158"/>
      <c r="K10" s="56">
        <f>L10+M10</f>
        <v>36421</v>
      </c>
      <c r="L10" s="159">
        <v>29511</v>
      </c>
      <c r="M10" s="160">
        <v>6910</v>
      </c>
    </row>
    <row r="11" spans="2:13">
      <c r="B11" s="154"/>
      <c r="C11" s="145"/>
      <c r="D11" s="210"/>
      <c r="E11" s="210"/>
      <c r="F11" s="161"/>
      <c r="G11" s="43"/>
      <c r="H11" s="102"/>
      <c r="I11" s="102"/>
      <c r="J11" s="161"/>
      <c r="K11" s="43"/>
      <c r="L11" s="102"/>
      <c r="M11" s="103"/>
    </row>
    <row r="12" spans="2:13">
      <c r="B12" s="154" t="s">
        <v>185</v>
      </c>
      <c r="C12" s="207">
        <f>D12+E12</f>
        <v>33777</v>
      </c>
      <c r="D12" s="210">
        <f>D15+D41</f>
        <v>29276</v>
      </c>
      <c r="E12" s="210">
        <f>E15+E41</f>
        <v>4501</v>
      </c>
      <c r="F12" s="161"/>
      <c r="G12" s="56">
        <f>H12+I12</f>
        <v>33558</v>
      </c>
      <c r="H12" s="102">
        <v>29733</v>
      </c>
      <c r="I12" s="102">
        <v>3825</v>
      </c>
      <c r="J12" s="161"/>
      <c r="K12" s="56">
        <f>L12+M12</f>
        <v>34745</v>
      </c>
      <c r="L12" s="102">
        <v>30464</v>
      </c>
      <c r="M12" s="103">
        <v>4281</v>
      </c>
    </row>
    <row r="13" spans="2:13">
      <c r="B13" s="154" t="s">
        <v>186</v>
      </c>
      <c r="C13" s="145"/>
      <c r="D13" s="211"/>
      <c r="E13" s="211"/>
      <c r="F13" s="162"/>
      <c r="G13" s="43"/>
      <c r="H13" s="163"/>
      <c r="I13" s="163"/>
      <c r="J13" s="162"/>
      <c r="K13" s="43"/>
      <c r="L13" s="163"/>
      <c r="M13" s="164"/>
    </row>
    <row r="14" spans="2:13">
      <c r="B14" s="146"/>
      <c r="C14" s="145"/>
      <c r="D14" s="145"/>
      <c r="E14" s="145"/>
      <c r="F14" s="155"/>
      <c r="G14" s="43"/>
      <c r="H14" s="43"/>
      <c r="I14" s="43"/>
      <c r="J14" s="155"/>
      <c r="K14" s="43"/>
      <c r="L14" s="43"/>
      <c r="M14" s="113"/>
    </row>
    <row r="15" spans="2:13">
      <c r="B15" s="146" t="s">
        <v>487</v>
      </c>
      <c r="C15" s="207">
        <f t="shared" ref="C15:C38" si="0">D15+E15</f>
        <v>22210</v>
      </c>
      <c r="D15" s="145">
        <f>SUM(D16:D38)</f>
        <v>19868</v>
      </c>
      <c r="E15" s="145">
        <f>SUM(E16:E38)</f>
        <v>2342</v>
      </c>
      <c r="F15" s="155"/>
      <c r="G15" s="56">
        <f t="shared" ref="G15:G39" si="1">H15+I15</f>
        <v>22259</v>
      </c>
      <c r="H15" s="43">
        <f>SUM(H16:H39)</f>
        <v>20446</v>
      </c>
      <c r="I15" s="43">
        <f>SUM(I16:I39)</f>
        <v>1813</v>
      </c>
      <c r="J15" s="155"/>
      <c r="K15" s="56">
        <f t="shared" ref="K15:K30" si="2">L15+M15</f>
        <v>22483</v>
      </c>
      <c r="L15" s="43">
        <v>20279</v>
      </c>
      <c r="M15" s="113">
        <v>2204</v>
      </c>
    </row>
    <row r="16" spans="2:13">
      <c r="B16" s="147" t="s">
        <v>460</v>
      </c>
      <c r="C16" s="207">
        <f t="shared" si="0"/>
        <v>9074</v>
      </c>
      <c r="D16" s="145">
        <v>7746</v>
      </c>
      <c r="E16" s="145">
        <v>1328</v>
      </c>
      <c r="F16" s="236" t="s">
        <v>460</v>
      </c>
      <c r="G16" s="56">
        <f t="shared" si="1"/>
        <v>8733</v>
      </c>
      <c r="H16" s="43">
        <v>7702</v>
      </c>
      <c r="I16" s="43">
        <v>1031</v>
      </c>
      <c r="J16" s="236" t="s">
        <v>460</v>
      </c>
      <c r="K16" s="56">
        <f t="shared" si="2"/>
        <v>9152</v>
      </c>
      <c r="L16" s="43">
        <v>7793</v>
      </c>
      <c r="M16" s="113">
        <v>1359</v>
      </c>
    </row>
    <row r="17" spans="2:13">
      <c r="B17" s="147" t="s">
        <v>461</v>
      </c>
      <c r="C17" s="207">
        <f t="shared" si="0"/>
        <v>510</v>
      </c>
      <c r="D17" s="145">
        <v>408</v>
      </c>
      <c r="E17" s="145">
        <v>102</v>
      </c>
      <c r="F17" s="236" t="s">
        <v>461</v>
      </c>
      <c r="G17" s="56">
        <f t="shared" si="1"/>
        <v>486</v>
      </c>
      <c r="H17" s="43">
        <v>417</v>
      </c>
      <c r="I17" s="43">
        <v>69</v>
      </c>
      <c r="J17" s="236" t="s">
        <v>461</v>
      </c>
      <c r="K17" s="56">
        <f t="shared" si="2"/>
        <v>602</v>
      </c>
      <c r="L17" s="43">
        <v>482</v>
      </c>
      <c r="M17" s="113">
        <v>120</v>
      </c>
    </row>
    <row r="18" spans="2:13">
      <c r="B18" s="147" t="s">
        <v>462</v>
      </c>
      <c r="C18" s="207">
        <f t="shared" si="0"/>
        <v>73</v>
      </c>
      <c r="D18" s="145">
        <v>69</v>
      </c>
      <c r="E18" s="145">
        <v>4</v>
      </c>
      <c r="F18" s="236" t="s">
        <v>462</v>
      </c>
      <c r="G18" s="56">
        <f t="shared" si="1"/>
        <v>113</v>
      </c>
      <c r="H18" s="43">
        <v>92</v>
      </c>
      <c r="I18" s="43">
        <v>21</v>
      </c>
      <c r="J18" s="236" t="s">
        <v>462</v>
      </c>
      <c r="K18" s="56">
        <f t="shared" si="2"/>
        <v>109</v>
      </c>
      <c r="L18" s="43">
        <v>86</v>
      </c>
      <c r="M18" s="113">
        <v>23</v>
      </c>
    </row>
    <row r="19" spans="2:13">
      <c r="B19" s="147" t="s">
        <v>463</v>
      </c>
      <c r="C19" s="207">
        <f t="shared" si="0"/>
        <v>556</v>
      </c>
      <c r="D19" s="145">
        <v>485</v>
      </c>
      <c r="E19" s="145">
        <v>71</v>
      </c>
      <c r="F19" s="236" t="s">
        <v>463</v>
      </c>
      <c r="G19" s="56">
        <f t="shared" si="1"/>
        <v>566</v>
      </c>
      <c r="H19" s="43">
        <v>508</v>
      </c>
      <c r="I19" s="43">
        <v>58</v>
      </c>
      <c r="J19" s="236" t="s">
        <v>463</v>
      </c>
      <c r="K19" s="56">
        <f t="shared" si="2"/>
        <v>616</v>
      </c>
      <c r="L19" s="43">
        <v>524</v>
      </c>
      <c r="M19" s="113">
        <v>92</v>
      </c>
    </row>
    <row r="20" spans="2:13">
      <c r="B20" s="147" t="s">
        <v>482</v>
      </c>
      <c r="C20" s="207">
        <f t="shared" si="0"/>
        <v>220</v>
      </c>
      <c r="D20" s="145">
        <v>184</v>
      </c>
      <c r="E20" s="145">
        <v>36</v>
      </c>
      <c r="F20" s="156" t="s">
        <v>513</v>
      </c>
      <c r="G20" s="56">
        <f t="shared" si="1"/>
        <v>2473</v>
      </c>
      <c r="H20" s="43">
        <v>2157</v>
      </c>
      <c r="I20" s="43">
        <v>316</v>
      </c>
      <c r="J20" s="156" t="s">
        <v>521</v>
      </c>
      <c r="K20" s="56">
        <f t="shared" si="2"/>
        <v>2673</v>
      </c>
      <c r="L20" s="43">
        <v>2427</v>
      </c>
      <c r="M20" s="113">
        <v>246</v>
      </c>
    </row>
    <row r="21" spans="2:13">
      <c r="B21" s="147" t="s">
        <v>464</v>
      </c>
      <c r="C21" s="207">
        <f t="shared" si="0"/>
        <v>2400</v>
      </c>
      <c r="D21" s="145">
        <v>1942</v>
      </c>
      <c r="E21" s="145">
        <v>458</v>
      </c>
      <c r="F21" s="156" t="s">
        <v>514</v>
      </c>
      <c r="G21" s="56">
        <f t="shared" si="1"/>
        <v>5320</v>
      </c>
      <c r="H21" s="43">
        <v>5127</v>
      </c>
      <c r="I21" s="43">
        <v>193</v>
      </c>
      <c r="J21" s="156" t="s">
        <v>514</v>
      </c>
      <c r="K21" s="56">
        <f t="shared" si="2"/>
        <v>4808</v>
      </c>
      <c r="L21" s="43">
        <v>4571</v>
      </c>
      <c r="M21" s="113">
        <v>237</v>
      </c>
    </row>
    <row r="22" spans="2:13">
      <c r="B22" s="147" t="s">
        <v>465</v>
      </c>
      <c r="C22" s="207">
        <v>31</v>
      </c>
      <c r="D22" s="145">
        <v>31</v>
      </c>
      <c r="E22" s="79" t="s">
        <v>94</v>
      </c>
      <c r="F22" s="156" t="s">
        <v>515</v>
      </c>
      <c r="G22" s="56">
        <f t="shared" si="1"/>
        <v>919</v>
      </c>
      <c r="H22" s="43">
        <v>899</v>
      </c>
      <c r="I22" s="43">
        <v>20</v>
      </c>
      <c r="J22" s="156" t="s">
        <v>515</v>
      </c>
      <c r="K22" s="56">
        <f t="shared" si="2"/>
        <v>1049</v>
      </c>
      <c r="L22" s="43">
        <v>1016</v>
      </c>
      <c r="M22" s="113">
        <v>33</v>
      </c>
    </row>
    <row r="23" spans="2:13">
      <c r="B23" s="147" t="s">
        <v>466</v>
      </c>
      <c r="C23" s="207">
        <f t="shared" si="0"/>
        <v>5067</v>
      </c>
      <c r="D23" s="145">
        <v>4835</v>
      </c>
      <c r="E23" s="145">
        <v>232</v>
      </c>
      <c r="F23" s="156" t="s">
        <v>516</v>
      </c>
      <c r="G23" s="56">
        <f t="shared" si="1"/>
        <v>1475</v>
      </c>
      <c r="H23" s="43">
        <v>1423</v>
      </c>
      <c r="I23" s="43">
        <v>52</v>
      </c>
      <c r="J23" s="156" t="s">
        <v>516</v>
      </c>
      <c r="K23" s="56">
        <f t="shared" si="2"/>
        <v>1405</v>
      </c>
      <c r="L23" s="43">
        <v>1374</v>
      </c>
      <c r="M23" s="113">
        <v>31</v>
      </c>
    </row>
    <row r="24" spans="2:13">
      <c r="B24" s="147" t="s">
        <v>467</v>
      </c>
      <c r="C24" s="207">
        <v>126</v>
      </c>
      <c r="D24" s="145">
        <v>126</v>
      </c>
      <c r="E24" s="79" t="s">
        <v>94</v>
      </c>
      <c r="F24" s="156" t="s">
        <v>517</v>
      </c>
      <c r="G24" s="56">
        <f t="shared" si="1"/>
        <v>1166</v>
      </c>
      <c r="H24" s="43">
        <v>1152</v>
      </c>
      <c r="I24" s="43">
        <v>14</v>
      </c>
      <c r="J24" s="156" t="s">
        <v>517</v>
      </c>
      <c r="K24" s="56">
        <f t="shared" si="2"/>
        <v>1107</v>
      </c>
      <c r="L24" s="43">
        <v>1063</v>
      </c>
      <c r="M24" s="113">
        <v>44</v>
      </c>
    </row>
    <row r="25" spans="2:13">
      <c r="B25" s="147" t="s">
        <v>468</v>
      </c>
      <c r="C25" s="207">
        <f t="shared" si="0"/>
        <v>1628</v>
      </c>
      <c r="D25" s="145">
        <v>1577</v>
      </c>
      <c r="E25" s="145">
        <v>51</v>
      </c>
      <c r="F25" s="156" t="s">
        <v>518</v>
      </c>
      <c r="G25" s="56">
        <f t="shared" si="1"/>
        <v>38</v>
      </c>
      <c r="H25" s="43">
        <v>37</v>
      </c>
      <c r="I25" s="43">
        <v>1</v>
      </c>
      <c r="J25" s="156" t="s">
        <v>518</v>
      </c>
      <c r="K25" s="56">
        <f>L25</f>
        <v>40</v>
      </c>
      <c r="L25" s="43">
        <v>40</v>
      </c>
      <c r="M25" s="166" t="s">
        <v>94</v>
      </c>
    </row>
    <row r="26" spans="2:13">
      <c r="B26" s="147" t="s">
        <v>469</v>
      </c>
      <c r="C26" s="207">
        <f t="shared" si="0"/>
        <v>438</v>
      </c>
      <c r="D26" s="145">
        <v>425</v>
      </c>
      <c r="E26" s="145">
        <v>13</v>
      </c>
      <c r="F26" s="156" t="s">
        <v>519</v>
      </c>
      <c r="G26" s="56">
        <f t="shared" si="1"/>
        <v>316</v>
      </c>
      <c r="H26" s="43">
        <v>295</v>
      </c>
      <c r="I26" s="43">
        <v>21</v>
      </c>
      <c r="J26" s="156" t="s">
        <v>519</v>
      </c>
      <c r="K26" s="56">
        <f t="shared" si="2"/>
        <v>417</v>
      </c>
      <c r="L26" s="43">
        <v>403</v>
      </c>
      <c r="M26" s="113">
        <v>14</v>
      </c>
    </row>
    <row r="27" spans="2:13">
      <c r="B27" s="147" t="s">
        <v>470</v>
      </c>
      <c r="C27" s="207">
        <f t="shared" si="0"/>
        <v>650</v>
      </c>
      <c r="D27" s="145">
        <v>642</v>
      </c>
      <c r="E27" s="145">
        <v>8</v>
      </c>
      <c r="F27" s="156" t="s">
        <v>520</v>
      </c>
      <c r="G27" s="56">
        <f t="shared" si="1"/>
        <v>73</v>
      </c>
      <c r="H27" s="43">
        <v>71</v>
      </c>
      <c r="I27" s="43">
        <v>2</v>
      </c>
      <c r="J27" s="156" t="s">
        <v>520</v>
      </c>
      <c r="K27" s="56">
        <f t="shared" si="2"/>
        <v>77</v>
      </c>
      <c r="L27" s="43">
        <v>73</v>
      </c>
      <c r="M27" s="113">
        <v>4</v>
      </c>
    </row>
    <row r="28" spans="2:13">
      <c r="B28" s="147" t="s">
        <v>471</v>
      </c>
      <c r="C28" s="207">
        <f t="shared" si="0"/>
        <v>445</v>
      </c>
      <c r="D28" s="145">
        <v>434</v>
      </c>
      <c r="E28" s="145">
        <v>11</v>
      </c>
      <c r="F28" s="156" t="s">
        <v>490</v>
      </c>
      <c r="G28" s="56">
        <f t="shared" si="1"/>
        <v>29</v>
      </c>
      <c r="H28" s="43">
        <v>19</v>
      </c>
      <c r="I28" s="43">
        <v>10</v>
      </c>
      <c r="J28" s="156" t="s">
        <v>494</v>
      </c>
      <c r="K28" s="56">
        <f>L28</f>
        <v>77</v>
      </c>
      <c r="L28" s="43">
        <v>77</v>
      </c>
      <c r="M28" s="166" t="s">
        <v>94</v>
      </c>
    </row>
    <row r="29" spans="2:13">
      <c r="B29" s="147" t="s">
        <v>472</v>
      </c>
      <c r="C29" s="207">
        <f t="shared" si="0"/>
        <v>91</v>
      </c>
      <c r="D29" s="145">
        <v>89</v>
      </c>
      <c r="E29" s="145">
        <v>2</v>
      </c>
      <c r="F29" s="156" t="s">
        <v>491</v>
      </c>
      <c r="G29" s="56">
        <f t="shared" si="1"/>
        <v>61</v>
      </c>
      <c r="H29" s="43">
        <v>59</v>
      </c>
      <c r="I29" s="43">
        <v>2</v>
      </c>
      <c r="J29" s="156" t="s">
        <v>495</v>
      </c>
      <c r="K29" s="56">
        <f>L29</f>
        <v>230</v>
      </c>
      <c r="L29" s="43">
        <v>230</v>
      </c>
      <c r="M29" s="166" t="s">
        <v>94</v>
      </c>
    </row>
    <row r="30" spans="2:13">
      <c r="B30" s="147" t="s">
        <v>473</v>
      </c>
      <c r="C30" s="207">
        <f t="shared" si="0"/>
        <v>64</v>
      </c>
      <c r="D30" s="145">
        <v>58</v>
      </c>
      <c r="E30" s="145">
        <v>6</v>
      </c>
      <c r="F30" s="156" t="s">
        <v>493</v>
      </c>
      <c r="G30" s="56">
        <v>52</v>
      </c>
      <c r="H30" s="43">
        <v>52</v>
      </c>
      <c r="I30" s="79" t="s">
        <v>94</v>
      </c>
      <c r="J30" s="237" t="s">
        <v>522</v>
      </c>
      <c r="K30" s="56">
        <f t="shared" si="2"/>
        <v>79</v>
      </c>
      <c r="L30" s="43">
        <v>78</v>
      </c>
      <c r="M30" s="166">
        <v>1</v>
      </c>
    </row>
    <row r="31" spans="2:13">
      <c r="B31" s="147" t="s">
        <v>474</v>
      </c>
      <c r="C31" s="207">
        <f t="shared" si="0"/>
        <v>134</v>
      </c>
      <c r="D31" s="145">
        <v>130</v>
      </c>
      <c r="E31" s="145">
        <v>4</v>
      </c>
      <c r="F31" s="156" t="s">
        <v>494</v>
      </c>
      <c r="G31" s="56">
        <v>77</v>
      </c>
      <c r="H31" s="43">
        <v>77</v>
      </c>
      <c r="I31" s="79" t="s">
        <v>94</v>
      </c>
      <c r="J31" s="156" t="s">
        <v>499</v>
      </c>
      <c r="K31" s="56">
        <f>L31</f>
        <v>16</v>
      </c>
      <c r="L31" s="43">
        <v>16</v>
      </c>
      <c r="M31" s="166" t="s">
        <v>273</v>
      </c>
    </row>
    <row r="32" spans="2:13">
      <c r="B32" s="147" t="s">
        <v>475</v>
      </c>
      <c r="C32" s="207">
        <f t="shared" si="0"/>
        <v>55</v>
      </c>
      <c r="D32" s="145">
        <v>51</v>
      </c>
      <c r="E32" s="145">
        <v>4</v>
      </c>
      <c r="F32" s="156" t="s">
        <v>495</v>
      </c>
      <c r="G32" s="56">
        <f t="shared" si="1"/>
        <v>170</v>
      </c>
      <c r="H32" s="43">
        <v>169</v>
      </c>
      <c r="I32" s="43">
        <v>1</v>
      </c>
      <c r="J32" s="156" t="s">
        <v>523</v>
      </c>
      <c r="K32" s="56">
        <f>L32</f>
        <v>7</v>
      </c>
      <c r="L32" s="43">
        <v>7</v>
      </c>
      <c r="M32" s="166" t="s">
        <v>94</v>
      </c>
    </row>
    <row r="33" spans="2:13">
      <c r="B33" s="147" t="s">
        <v>476</v>
      </c>
      <c r="C33" s="207">
        <v>75</v>
      </c>
      <c r="D33" s="145">
        <v>75</v>
      </c>
      <c r="E33" s="79" t="s">
        <v>94</v>
      </c>
      <c r="F33" s="156" t="s">
        <v>496</v>
      </c>
      <c r="G33" s="56">
        <f t="shared" si="1"/>
        <v>66</v>
      </c>
      <c r="H33" s="43">
        <v>65</v>
      </c>
      <c r="I33" s="43">
        <v>1</v>
      </c>
      <c r="J33" s="156" t="s">
        <v>500</v>
      </c>
      <c r="K33" s="56">
        <f>L33</f>
        <v>19</v>
      </c>
      <c r="L33" s="43">
        <v>19</v>
      </c>
      <c r="M33" s="166" t="s">
        <v>94</v>
      </c>
    </row>
    <row r="34" spans="2:13">
      <c r="B34" s="147" t="s">
        <v>477</v>
      </c>
      <c r="C34" s="207">
        <v>148</v>
      </c>
      <c r="D34" s="145">
        <v>148</v>
      </c>
      <c r="E34" s="79" t="s">
        <v>94</v>
      </c>
      <c r="F34" s="156" t="s">
        <v>497</v>
      </c>
      <c r="G34" s="56">
        <v>11</v>
      </c>
      <c r="H34" s="43">
        <v>11</v>
      </c>
      <c r="I34" s="79" t="s">
        <v>94</v>
      </c>
      <c r="J34" s="165"/>
      <c r="K34" s="56"/>
      <c r="L34" s="43"/>
      <c r="M34" s="166"/>
    </row>
    <row r="35" spans="2:13">
      <c r="B35" s="147" t="s">
        <v>478</v>
      </c>
      <c r="C35" s="207">
        <v>70</v>
      </c>
      <c r="D35" s="145">
        <v>70</v>
      </c>
      <c r="E35" s="79" t="s">
        <v>94</v>
      </c>
      <c r="F35" s="156" t="s">
        <v>498</v>
      </c>
      <c r="G35" s="56">
        <v>39</v>
      </c>
      <c r="H35" s="43">
        <v>39</v>
      </c>
      <c r="I35" s="79" t="s">
        <v>94</v>
      </c>
      <c r="J35" s="165"/>
      <c r="K35" s="56"/>
      <c r="L35" s="43"/>
      <c r="M35" s="166"/>
    </row>
    <row r="36" spans="2:13">
      <c r="B36" s="147" t="s">
        <v>479</v>
      </c>
      <c r="C36" s="207">
        <v>41</v>
      </c>
      <c r="D36" s="145">
        <v>41</v>
      </c>
      <c r="E36" s="79" t="s">
        <v>94</v>
      </c>
      <c r="F36" s="156" t="s">
        <v>499</v>
      </c>
      <c r="G36" s="56">
        <v>10</v>
      </c>
      <c r="H36" s="43">
        <v>10</v>
      </c>
      <c r="I36" s="79" t="s">
        <v>94</v>
      </c>
      <c r="J36" s="168"/>
      <c r="K36" s="56"/>
      <c r="L36" s="43"/>
      <c r="M36" s="166"/>
    </row>
    <row r="37" spans="2:13">
      <c r="B37" s="147" t="s">
        <v>480</v>
      </c>
      <c r="C37" s="207">
        <v>12</v>
      </c>
      <c r="D37" s="145">
        <v>12</v>
      </c>
      <c r="E37" s="79" t="s">
        <v>94</v>
      </c>
      <c r="F37" s="156" t="s">
        <v>500</v>
      </c>
      <c r="G37" s="56">
        <v>35</v>
      </c>
      <c r="H37" s="43">
        <v>35</v>
      </c>
      <c r="I37" s="79" t="s">
        <v>94</v>
      </c>
      <c r="J37" s="168"/>
      <c r="K37" s="56"/>
      <c r="L37" s="56"/>
      <c r="M37" s="166"/>
    </row>
    <row r="38" spans="2:13">
      <c r="B38" s="147" t="s">
        <v>481</v>
      </c>
      <c r="C38" s="207">
        <f t="shared" si="0"/>
        <v>302</v>
      </c>
      <c r="D38" s="145">
        <v>290</v>
      </c>
      <c r="E38" s="145">
        <v>12</v>
      </c>
      <c r="F38" s="156" t="s">
        <v>501</v>
      </c>
      <c r="G38" s="56">
        <v>13</v>
      </c>
      <c r="H38" s="43">
        <v>13</v>
      </c>
      <c r="I38" s="79" t="s">
        <v>94</v>
      </c>
      <c r="J38" s="165"/>
      <c r="K38" s="56"/>
      <c r="L38" s="43"/>
      <c r="M38" s="166"/>
    </row>
    <row r="39" spans="2:13">
      <c r="B39" s="147"/>
      <c r="C39" s="207"/>
      <c r="D39" s="145"/>
      <c r="E39" s="145"/>
      <c r="F39" s="156" t="s">
        <v>524</v>
      </c>
      <c r="G39" s="56">
        <f t="shared" si="1"/>
        <v>18</v>
      </c>
      <c r="H39" s="43">
        <v>17</v>
      </c>
      <c r="I39" s="43">
        <v>1</v>
      </c>
      <c r="J39" s="168"/>
      <c r="K39" s="56"/>
      <c r="L39" s="43"/>
      <c r="M39" s="113"/>
    </row>
    <row r="40" spans="2:13">
      <c r="B40" s="147"/>
      <c r="C40" s="207"/>
      <c r="D40" s="145"/>
      <c r="E40" s="145"/>
      <c r="F40" s="155"/>
      <c r="G40" s="56"/>
      <c r="H40" s="43"/>
      <c r="I40" s="43"/>
      <c r="J40" s="155"/>
      <c r="K40" s="56"/>
      <c r="L40" s="43"/>
      <c r="M40" s="113"/>
    </row>
    <row r="41" spans="2:13">
      <c r="B41" s="235" t="s">
        <v>488</v>
      </c>
      <c r="C41" s="207">
        <f>D41+E41</f>
        <v>11567</v>
      </c>
      <c r="D41" s="145">
        <f>SUM(D42:D45)</f>
        <v>9408</v>
      </c>
      <c r="E41" s="145">
        <f>SUM(E42:E45)</f>
        <v>2159</v>
      </c>
      <c r="F41" s="155"/>
      <c r="G41" s="43">
        <f>H41+I41</f>
        <v>11299</v>
      </c>
      <c r="H41" s="43">
        <f>SUM(H42:H45)</f>
        <v>9287</v>
      </c>
      <c r="I41" s="43">
        <f>SUM(I42:I45)</f>
        <v>2012</v>
      </c>
      <c r="J41" s="155"/>
      <c r="K41" s="43">
        <f>L41+M41</f>
        <v>10948</v>
      </c>
      <c r="L41" s="43">
        <v>9086</v>
      </c>
      <c r="M41" s="113">
        <v>1862</v>
      </c>
    </row>
    <row r="42" spans="2:13">
      <c r="B42" s="147" t="s">
        <v>483</v>
      </c>
      <c r="C42" s="207">
        <f>D42+E42</f>
        <v>7389</v>
      </c>
      <c r="D42" s="145">
        <v>5976</v>
      </c>
      <c r="E42" s="145">
        <v>1413</v>
      </c>
      <c r="F42" s="155"/>
      <c r="G42" s="43">
        <f>H42+I42</f>
        <v>7173</v>
      </c>
      <c r="H42" s="43">
        <v>5800</v>
      </c>
      <c r="I42" s="43">
        <v>1373</v>
      </c>
      <c r="J42" s="155"/>
      <c r="K42" s="43">
        <f>L42+M42</f>
        <v>7107</v>
      </c>
      <c r="L42" s="43">
        <v>5777</v>
      </c>
      <c r="M42" s="113">
        <v>1330</v>
      </c>
    </row>
    <row r="43" spans="2:13">
      <c r="B43" s="147" t="s">
        <v>484</v>
      </c>
      <c r="C43" s="207">
        <f>D43+E43</f>
        <v>3634</v>
      </c>
      <c r="D43" s="145">
        <v>3010</v>
      </c>
      <c r="E43" s="145">
        <v>624</v>
      </c>
      <c r="F43" s="155"/>
      <c r="G43" s="43">
        <f>H43+I43</f>
        <v>3460</v>
      </c>
      <c r="H43" s="43">
        <v>2945</v>
      </c>
      <c r="I43" s="43">
        <v>515</v>
      </c>
      <c r="J43" s="155"/>
      <c r="K43" s="43">
        <f>L43+M43</f>
        <v>3255</v>
      </c>
      <c r="L43" s="43">
        <v>2826</v>
      </c>
      <c r="M43" s="113">
        <v>429</v>
      </c>
    </row>
    <row r="44" spans="2:13">
      <c r="B44" s="147" t="s">
        <v>485</v>
      </c>
      <c r="C44" s="207">
        <f>D44+E44</f>
        <v>219</v>
      </c>
      <c r="D44" s="145">
        <v>154</v>
      </c>
      <c r="E44" s="145">
        <v>65</v>
      </c>
      <c r="F44" s="155"/>
      <c r="G44" s="43">
        <f>H44+I44</f>
        <v>223</v>
      </c>
      <c r="H44" s="43">
        <v>171</v>
      </c>
      <c r="I44" s="43">
        <v>52</v>
      </c>
      <c r="J44" s="155"/>
      <c r="K44" s="43">
        <f>L44+M44</f>
        <v>251</v>
      </c>
      <c r="L44" s="43">
        <v>197</v>
      </c>
      <c r="M44" s="113">
        <v>54</v>
      </c>
    </row>
    <row r="45" spans="2:13">
      <c r="B45" s="147" t="s">
        <v>489</v>
      </c>
      <c r="C45" s="207">
        <f>D45+E45</f>
        <v>325</v>
      </c>
      <c r="D45" s="145">
        <v>268</v>
      </c>
      <c r="E45" s="145">
        <v>57</v>
      </c>
      <c r="F45" s="155"/>
      <c r="G45" s="43">
        <f>H45+I45</f>
        <v>443</v>
      </c>
      <c r="H45" s="43">
        <v>371</v>
      </c>
      <c r="I45" s="43">
        <v>72</v>
      </c>
      <c r="J45" s="155"/>
      <c r="K45" s="43">
        <f>L45+M45</f>
        <v>335</v>
      </c>
      <c r="L45" s="43">
        <v>286</v>
      </c>
      <c r="M45" s="113">
        <v>49</v>
      </c>
    </row>
    <row r="46" spans="2:13">
      <c r="B46" s="234"/>
      <c r="C46" s="125"/>
      <c r="D46" s="125"/>
      <c r="E46" s="125"/>
      <c r="F46" s="169"/>
      <c r="G46" s="170"/>
      <c r="H46" s="149"/>
      <c r="I46" s="149"/>
      <c r="J46" s="169"/>
      <c r="K46" s="170"/>
      <c r="L46" s="149"/>
      <c r="M46" s="150"/>
    </row>
    <row r="47" spans="2:13">
      <c r="B47" s="124" t="s">
        <v>77</v>
      </c>
    </row>
    <row r="48" spans="2:13">
      <c r="B48" s="124" t="s">
        <v>555</v>
      </c>
    </row>
    <row r="49" spans="2:13">
      <c r="B49" s="171" t="s">
        <v>193</v>
      </c>
    </row>
    <row r="50" spans="2:13">
      <c r="B50" s="124" t="s">
        <v>271</v>
      </c>
    </row>
    <row r="54" spans="2:13">
      <c r="B54" s="124" t="s">
        <v>194</v>
      </c>
    </row>
    <row r="55" spans="2:13">
      <c r="B55" s="125"/>
      <c r="C55" s="125"/>
      <c r="D55" s="125"/>
      <c r="E55" s="125"/>
      <c r="F55" s="152"/>
      <c r="G55" s="125"/>
      <c r="I55" s="125"/>
      <c r="J55" s="152"/>
      <c r="K55" s="125"/>
      <c r="L55" s="291" t="s">
        <v>80</v>
      </c>
      <c r="M55" s="291"/>
    </row>
    <row r="56" spans="2:13">
      <c r="B56" s="296" t="s">
        <v>177</v>
      </c>
      <c r="C56" s="293" t="s">
        <v>272</v>
      </c>
      <c r="D56" s="293"/>
      <c r="E56" s="293"/>
      <c r="F56" s="298" t="s">
        <v>177</v>
      </c>
      <c r="G56" s="300" t="s">
        <v>178</v>
      </c>
      <c r="H56" s="300"/>
      <c r="I56" s="300"/>
      <c r="J56" s="298" t="s">
        <v>177</v>
      </c>
      <c r="K56" s="300" t="s">
        <v>179</v>
      </c>
      <c r="L56" s="300"/>
      <c r="M56" s="301"/>
    </row>
    <row r="57" spans="2:13">
      <c r="B57" s="297"/>
      <c r="C57" s="206" t="s">
        <v>42</v>
      </c>
      <c r="D57" s="142" t="s">
        <v>180</v>
      </c>
      <c r="E57" s="142" t="s">
        <v>181</v>
      </c>
      <c r="F57" s="299"/>
      <c r="G57" s="172" t="s">
        <v>42</v>
      </c>
      <c r="H57" s="173" t="s">
        <v>180</v>
      </c>
      <c r="I57" s="173" t="s">
        <v>181</v>
      </c>
      <c r="J57" s="299"/>
      <c r="K57" s="172" t="s">
        <v>42</v>
      </c>
      <c r="L57" s="173" t="s">
        <v>180</v>
      </c>
      <c r="M57" s="174" t="s">
        <v>181</v>
      </c>
    </row>
    <row r="58" spans="2:13">
      <c r="B58" s="144"/>
      <c r="C58" s="129"/>
      <c r="D58" s="129"/>
      <c r="E58" s="129"/>
      <c r="F58" s="175"/>
      <c r="G58" s="176"/>
      <c r="H58" s="176"/>
      <c r="I58" s="176"/>
      <c r="J58" s="175"/>
      <c r="K58" s="176"/>
      <c r="L58" s="176"/>
      <c r="M58" s="177"/>
    </row>
    <row r="59" spans="2:13">
      <c r="B59" s="178" t="s">
        <v>195</v>
      </c>
      <c r="C59" s="145">
        <f>D59+E59</f>
        <v>71782</v>
      </c>
      <c r="D59" s="145">
        <v>56880</v>
      </c>
      <c r="E59" s="145">
        <v>14902</v>
      </c>
      <c r="F59" s="179"/>
      <c r="G59" s="22">
        <f>H59+I59</f>
        <v>75897</v>
      </c>
      <c r="H59" s="22">
        <v>60928</v>
      </c>
      <c r="I59" s="22">
        <v>14969</v>
      </c>
      <c r="J59" s="179"/>
      <c r="K59" s="22">
        <f>L59+M59</f>
        <v>85104</v>
      </c>
      <c r="L59" s="180">
        <v>69175</v>
      </c>
      <c r="M59" s="181">
        <v>15929</v>
      </c>
    </row>
    <row r="60" spans="2:13">
      <c r="B60" s="178" t="s">
        <v>196</v>
      </c>
      <c r="C60" s="145"/>
      <c r="D60" s="145"/>
      <c r="E60" s="145"/>
      <c r="F60" s="179"/>
      <c r="G60" s="22"/>
      <c r="H60" s="22"/>
      <c r="I60" s="22"/>
      <c r="J60" s="179"/>
      <c r="K60" s="22"/>
      <c r="L60" s="182"/>
      <c r="M60" s="183"/>
    </row>
    <row r="61" spans="2:13">
      <c r="B61" s="178"/>
      <c r="C61" s="145"/>
      <c r="D61" s="145"/>
      <c r="E61" s="145"/>
      <c r="F61" s="179"/>
      <c r="G61" s="22"/>
      <c r="H61" s="22"/>
      <c r="I61" s="22"/>
      <c r="J61" s="179"/>
      <c r="K61" s="22"/>
      <c r="L61" s="22"/>
      <c r="M61" s="23"/>
    </row>
    <row r="62" spans="2:13">
      <c r="B62" s="178" t="s">
        <v>197</v>
      </c>
      <c r="C62" s="145">
        <f>D62+E62</f>
        <v>34745</v>
      </c>
      <c r="D62" s="145">
        <v>27376</v>
      </c>
      <c r="E62" s="145">
        <v>7369</v>
      </c>
      <c r="F62" s="179"/>
      <c r="G62" s="22">
        <f>H62+I62</f>
        <v>35656</v>
      </c>
      <c r="H62" s="22">
        <v>28429</v>
      </c>
      <c r="I62" s="22">
        <v>7227</v>
      </c>
      <c r="J62" s="179"/>
      <c r="K62" s="22">
        <f>L62+M62</f>
        <v>36421</v>
      </c>
      <c r="L62" s="22">
        <v>29511</v>
      </c>
      <c r="M62" s="23">
        <v>6910</v>
      </c>
    </row>
    <row r="63" spans="2:13">
      <c r="B63" s="178" t="s">
        <v>198</v>
      </c>
      <c r="C63" s="145"/>
      <c r="D63" s="145"/>
      <c r="E63" s="145"/>
      <c r="F63" s="179"/>
      <c r="G63" s="22"/>
      <c r="H63" s="22"/>
      <c r="I63" s="22"/>
      <c r="J63" s="179"/>
      <c r="K63" s="22"/>
      <c r="L63" s="22"/>
      <c r="M63" s="23"/>
    </row>
    <row r="64" spans="2:13">
      <c r="B64" s="178" t="s">
        <v>199</v>
      </c>
      <c r="C64" s="145">
        <f>D64+E64</f>
        <v>37037</v>
      </c>
      <c r="D64" s="145">
        <f>D67+D98</f>
        <v>29504</v>
      </c>
      <c r="E64" s="145">
        <f>E67+E98</f>
        <v>7533</v>
      </c>
      <c r="F64" s="179"/>
      <c r="G64" s="22">
        <f>H64+I64</f>
        <v>40241</v>
      </c>
      <c r="H64" s="22">
        <v>32499</v>
      </c>
      <c r="I64" s="22">
        <v>7742</v>
      </c>
      <c r="J64" s="179"/>
      <c r="K64" s="22">
        <f>L64+M64</f>
        <v>45437</v>
      </c>
      <c r="L64" s="22">
        <v>36977</v>
      </c>
      <c r="M64" s="23">
        <v>8460</v>
      </c>
    </row>
    <row r="65" spans="2:13">
      <c r="B65" s="178" t="s">
        <v>200</v>
      </c>
      <c r="C65" s="145"/>
      <c r="D65" s="145"/>
      <c r="E65" s="145"/>
      <c r="F65" s="179"/>
      <c r="G65" s="22"/>
      <c r="H65" s="22"/>
      <c r="I65" s="22"/>
      <c r="J65" s="179"/>
      <c r="K65" s="22"/>
      <c r="L65" s="22"/>
      <c r="M65" s="23"/>
    </row>
    <row r="66" spans="2:13">
      <c r="B66" s="146"/>
      <c r="C66" s="145"/>
      <c r="D66" s="145"/>
      <c r="E66" s="145"/>
      <c r="F66" s="179"/>
      <c r="G66" s="22"/>
      <c r="H66" s="22"/>
      <c r="I66" s="22"/>
      <c r="J66" s="179"/>
      <c r="K66" s="22"/>
      <c r="L66" s="22"/>
      <c r="M66" s="23"/>
    </row>
    <row r="67" spans="2:13">
      <c r="B67" s="146" t="s">
        <v>187</v>
      </c>
      <c r="C67" s="145">
        <f t="shared" ref="C67:C92" si="3">D67+E67</f>
        <v>27249</v>
      </c>
      <c r="D67" s="145">
        <f>SUM(D68:D92)</f>
        <v>23867</v>
      </c>
      <c r="E67" s="145">
        <f>SUM(E68:E92)</f>
        <v>3382</v>
      </c>
      <c r="F67" s="179"/>
      <c r="G67" s="22">
        <f t="shared" ref="G67:G96" si="4">H67+I67</f>
        <v>29707</v>
      </c>
      <c r="H67" s="22">
        <f>SUM(H68:H96)</f>
        <v>26304</v>
      </c>
      <c r="I67" s="22">
        <f>SUM(I68:I96)</f>
        <v>3403</v>
      </c>
      <c r="J67" s="179"/>
      <c r="K67" s="22">
        <f t="shared" ref="K67:K85" si="5">L67+M67</f>
        <v>33165</v>
      </c>
      <c r="L67" s="22">
        <v>29002</v>
      </c>
      <c r="M67" s="23">
        <v>4163</v>
      </c>
    </row>
    <row r="68" spans="2:13">
      <c r="B68" s="147" t="s">
        <v>460</v>
      </c>
      <c r="C68" s="145">
        <f t="shared" si="3"/>
        <v>9375</v>
      </c>
      <c r="D68" s="145">
        <v>8207</v>
      </c>
      <c r="E68" s="145">
        <v>1168</v>
      </c>
      <c r="F68" s="238" t="s">
        <v>460</v>
      </c>
      <c r="G68" s="22">
        <f t="shared" si="4"/>
        <v>11246</v>
      </c>
      <c r="H68" s="22">
        <v>10145</v>
      </c>
      <c r="I68" s="22">
        <v>1101</v>
      </c>
      <c r="J68" s="238" t="s">
        <v>460</v>
      </c>
      <c r="K68" s="22">
        <f t="shared" si="5"/>
        <v>13422</v>
      </c>
      <c r="L68" s="22">
        <v>11978</v>
      </c>
      <c r="M68" s="23">
        <v>1444</v>
      </c>
    </row>
    <row r="69" spans="2:13">
      <c r="B69" s="147" t="s">
        <v>461</v>
      </c>
      <c r="C69" s="145">
        <f t="shared" si="3"/>
        <v>655</v>
      </c>
      <c r="D69" s="145">
        <v>590</v>
      </c>
      <c r="E69" s="145">
        <v>65</v>
      </c>
      <c r="F69" s="238" t="s">
        <v>461</v>
      </c>
      <c r="G69" s="22">
        <f t="shared" si="4"/>
        <v>640</v>
      </c>
      <c r="H69" s="22">
        <v>548</v>
      </c>
      <c r="I69" s="22">
        <v>92</v>
      </c>
      <c r="J69" s="238" t="s">
        <v>461</v>
      </c>
      <c r="K69" s="22">
        <f t="shared" si="5"/>
        <v>713</v>
      </c>
      <c r="L69" s="22">
        <v>587</v>
      </c>
      <c r="M69" s="23">
        <v>126</v>
      </c>
    </row>
    <row r="70" spans="2:13">
      <c r="B70" s="147" t="s">
        <v>462</v>
      </c>
      <c r="C70" s="145">
        <f t="shared" si="3"/>
        <v>101</v>
      </c>
      <c r="D70" s="145">
        <v>76</v>
      </c>
      <c r="E70" s="145">
        <v>25</v>
      </c>
      <c r="F70" s="238" t="s">
        <v>462</v>
      </c>
      <c r="G70" s="22">
        <f t="shared" si="4"/>
        <v>115</v>
      </c>
      <c r="H70" s="22">
        <v>75</v>
      </c>
      <c r="I70" s="22">
        <v>40</v>
      </c>
      <c r="J70" s="238" t="s">
        <v>462</v>
      </c>
      <c r="K70" s="22">
        <f t="shared" si="5"/>
        <v>251</v>
      </c>
      <c r="L70" s="22">
        <v>165</v>
      </c>
      <c r="M70" s="23">
        <v>86</v>
      </c>
    </row>
    <row r="71" spans="2:13">
      <c r="B71" s="147" t="s">
        <v>463</v>
      </c>
      <c r="C71" s="145">
        <f t="shared" si="3"/>
        <v>1480</v>
      </c>
      <c r="D71" s="145">
        <v>1333</v>
      </c>
      <c r="E71" s="145">
        <v>147</v>
      </c>
      <c r="F71" s="238" t="s">
        <v>463</v>
      </c>
      <c r="G71" s="22">
        <f t="shared" si="4"/>
        <v>1312</v>
      </c>
      <c r="H71" s="22">
        <v>1184</v>
      </c>
      <c r="I71" s="22">
        <v>128</v>
      </c>
      <c r="J71" s="238" t="s">
        <v>463</v>
      </c>
      <c r="K71" s="22">
        <f t="shared" si="5"/>
        <v>1576</v>
      </c>
      <c r="L71" s="22">
        <v>1372</v>
      </c>
      <c r="M71" s="23">
        <v>204</v>
      </c>
    </row>
    <row r="72" spans="2:13">
      <c r="B72" s="147" t="s">
        <v>527</v>
      </c>
      <c r="C72" s="145">
        <f t="shared" si="3"/>
        <v>301</v>
      </c>
      <c r="D72" s="145">
        <v>265</v>
      </c>
      <c r="E72" s="145">
        <v>36</v>
      </c>
      <c r="F72" s="237" t="s">
        <v>521</v>
      </c>
      <c r="G72" s="22">
        <f t="shared" si="4"/>
        <v>3994</v>
      </c>
      <c r="H72" s="22">
        <v>3445</v>
      </c>
      <c r="I72" s="22">
        <v>549</v>
      </c>
      <c r="J72" s="237" t="s">
        <v>521</v>
      </c>
      <c r="K72" s="22">
        <f t="shared" si="5"/>
        <v>4327</v>
      </c>
      <c r="L72" s="22">
        <v>3786</v>
      </c>
      <c r="M72" s="23">
        <v>541</v>
      </c>
    </row>
    <row r="73" spans="2:13">
      <c r="B73" s="147" t="s">
        <v>464</v>
      </c>
      <c r="C73" s="145">
        <f t="shared" si="3"/>
        <v>3616</v>
      </c>
      <c r="D73" s="145">
        <v>3098</v>
      </c>
      <c r="E73" s="145">
        <v>518</v>
      </c>
      <c r="F73" s="237" t="s">
        <v>514</v>
      </c>
      <c r="G73" s="22">
        <f t="shared" si="4"/>
        <v>4917</v>
      </c>
      <c r="H73" s="22">
        <v>4474</v>
      </c>
      <c r="I73" s="22">
        <v>443</v>
      </c>
      <c r="J73" s="237" t="s">
        <v>514</v>
      </c>
      <c r="K73" s="22">
        <f t="shared" si="5"/>
        <v>5564</v>
      </c>
      <c r="L73" s="22">
        <v>5033</v>
      </c>
      <c r="M73" s="23">
        <v>531</v>
      </c>
    </row>
    <row r="74" spans="2:13">
      <c r="B74" s="147" t="s">
        <v>465</v>
      </c>
      <c r="C74" s="145">
        <f t="shared" si="3"/>
        <v>211</v>
      </c>
      <c r="D74" s="145">
        <v>189</v>
      </c>
      <c r="E74" s="145">
        <v>22</v>
      </c>
      <c r="F74" s="237" t="s">
        <v>515</v>
      </c>
      <c r="G74" s="22">
        <f t="shared" si="4"/>
        <v>1306</v>
      </c>
      <c r="H74" s="22">
        <v>1161</v>
      </c>
      <c r="I74" s="22">
        <v>145</v>
      </c>
      <c r="J74" s="237" t="s">
        <v>515</v>
      </c>
      <c r="K74" s="22">
        <f t="shared" si="5"/>
        <v>1449</v>
      </c>
      <c r="L74" s="22">
        <v>1175</v>
      </c>
      <c r="M74" s="23">
        <v>274</v>
      </c>
    </row>
    <row r="75" spans="2:13">
      <c r="B75" s="147" t="s">
        <v>466</v>
      </c>
      <c r="C75" s="145">
        <f t="shared" si="3"/>
        <v>4419</v>
      </c>
      <c r="D75" s="145">
        <v>4015</v>
      </c>
      <c r="E75" s="145">
        <v>404</v>
      </c>
      <c r="F75" s="237" t="s">
        <v>516</v>
      </c>
      <c r="G75" s="22">
        <f t="shared" si="4"/>
        <v>1984</v>
      </c>
      <c r="H75" s="22">
        <v>1624</v>
      </c>
      <c r="I75" s="22">
        <v>360</v>
      </c>
      <c r="J75" s="237" t="s">
        <v>516</v>
      </c>
      <c r="K75" s="22">
        <f t="shared" si="5"/>
        <v>1980</v>
      </c>
      <c r="L75" s="22">
        <v>1625</v>
      </c>
      <c r="M75" s="23">
        <v>355</v>
      </c>
    </row>
    <row r="76" spans="2:13">
      <c r="B76" s="147" t="s">
        <v>467</v>
      </c>
      <c r="C76" s="145">
        <f t="shared" si="3"/>
        <v>481</v>
      </c>
      <c r="D76" s="145">
        <v>377</v>
      </c>
      <c r="E76" s="145">
        <v>104</v>
      </c>
      <c r="F76" s="237" t="s">
        <v>517</v>
      </c>
      <c r="G76" s="22">
        <f t="shared" si="4"/>
        <v>1734</v>
      </c>
      <c r="H76" s="22">
        <v>1540</v>
      </c>
      <c r="I76" s="22">
        <v>194</v>
      </c>
      <c r="J76" s="237" t="s">
        <v>517</v>
      </c>
      <c r="K76" s="22">
        <f t="shared" si="5"/>
        <v>1816</v>
      </c>
      <c r="L76" s="22">
        <v>1571</v>
      </c>
      <c r="M76" s="23">
        <v>245</v>
      </c>
    </row>
    <row r="77" spans="2:13">
      <c r="B77" s="147" t="s">
        <v>468</v>
      </c>
      <c r="C77" s="145">
        <f t="shared" si="3"/>
        <v>1659</v>
      </c>
      <c r="D77" s="145">
        <v>1342</v>
      </c>
      <c r="E77" s="145">
        <v>317</v>
      </c>
      <c r="F77" s="237" t="s">
        <v>518</v>
      </c>
      <c r="G77" s="22">
        <f t="shared" si="4"/>
        <v>176</v>
      </c>
      <c r="H77" s="22">
        <v>136</v>
      </c>
      <c r="I77" s="22">
        <v>40</v>
      </c>
      <c r="J77" s="237" t="s">
        <v>518</v>
      </c>
      <c r="K77" s="22">
        <f t="shared" si="5"/>
        <v>217</v>
      </c>
      <c r="L77" s="22">
        <v>176</v>
      </c>
      <c r="M77" s="23">
        <v>41</v>
      </c>
    </row>
    <row r="78" spans="2:13">
      <c r="B78" s="147" t="s">
        <v>469</v>
      </c>
      <c r="C78" s="145">
        <f t="shared" si="3"/>
        <v>571</v>
      </c>
      <c r="D78" s="145">
        <v>526</v>
      </c>
      <c r="E78" s="145">
        <v>45</v>
      </c>
      <c r="F78" s="237" t="s">
        <v>519</v>
      </c>
      <c r="G78" s="22">
        <f t="shared" si="4"/>
        <v>487</v>
      </c>
      <c r="H78" s="22">
        <v>411</v>
      </c>
      <c r="I78" s="22">
        <v>76</v>
      </c>
      <c r="J78" s="237" t="s">
        <v>519</v>
      </c>
      <c r="K78" s="22">
        <f t="shared" si="5"/>
        <v>1006</v>
      </c>
      <c r="L78" s="22">
        <v>859</v>
      </c>
      <c r="M78" s="23">
        <v>147</v>
      </c>
    </row>
    <row r="79" spans="2:13">
      <c r="B79" s="147" t="s">
        <v>470</v>
      </c>
      <c r="C79" s="145">
        <f t="shared" si="3"/>
        <v>1200</v>
      </c>
      <c r="D79" s="145">
        <v>1028</v>
      </c>
      <c r="E79" s="145">
        <v>172</v>
      </c>
      <c r="F79" s="237" t="s">
        <v>520</v>
      </c>
      <c r="G79" s="22">
        <f t="shared" si="4"/>
        <v>133</v>
      </c>
      <c r="H79" s="22">
        <v>109</v>
      </c>
      <c r="I79" s="22">
        <v>24</v>
      </c>
      <c r="J79" s="237" t="s">
        <v>520</v>
      </c>
      <c r="K79" s="22">
        <f t="shared" si="5"/>
        <v>184</v>
      </c>
      <c r="L79" s="22">
        <v>137</v>
      </c>
      <c r="M79" s="23">
        <v>47</v>
      </c>
    </row>
    <row r="80" spans="2:13">
      <c r="B80" s="147" t="s">
        <v>471</v>
      </c>
      <c r="C80" s="145">
        <f t="shared" si="3"/>
        <v>542</v>
      </c>
      <c r="D80" s="145">
        <v>489</v>
      </c>
      <c r="E80" s="145">
        <v>53</v>
      </c>
      <c r="F80" s="237" t="s">
        <v>490</v>
      </c>
      <c r="G80" s="22">
        <f t="shared" si="4"/>
        <v>295</v>
      </c>
      <c r="H80" s="22">
        <v>269</v>
      </c>
      <c r="I80" s="22">
        <v>26</v>
      </c>
      <c r="J80" s="237" t="s">
        <v>188</v>
      </c>
      <c r="K80" s="22">
        <f t="shared" si="5"/>
        <v>148</v>
      </c>
      <c r="L80" s="22">
        <v>139</v>
      </c>
      <c r="M80" s="23">
        <v>9</v>
      </c>
    </row>
    <row r="81" spans="2:13">
      <c r="B81" s="147" t="s">
        <v>525</v>
      </c>
      <c r="C81" s="145">
        <f t="shared" si="3"/>
        <v>62</v>
      </c>
      <c r="D81" s="145">
        <v>54</v>
      </c>
      <c r="E81" s="145">
        <v>8</v>
      </c>
      <c r="F81" s="237" t="s">
        <v>502</v>
      </c>
      <c r="G81" s="22">
        <f t="shared" si="4"/>
        <v>194</v>
      </c>
      <c r="H81" s="22">
        <v>164</v>
      </c>
      <c r="I81" s="22">
        <v>30</v>
      </c>
      <c r="J81" s="237" t="s">
        <v>201</v>
      </c>
      <c r="K81" s="22">
        <f t="shared" si="5"/>
        <v>260</v>
      </c>
      <c r="L81" s="22">
        <v>208</v>
      </c>
      <c r="M81" s="23">
        <v>52</v>
      </c>
    </row>
    <row r="82" spans="2:13">
      <c r="B82" s="147" t="s">
        <v>472</v>
      </c>
      <c r="C82" s="145">
        <f t="shared" si="3"/>
        <v>153</v>
      </c>
      <c r="D82" s="145">
        <v>138</v>
      </c>
      <c r="E82" s="145">
        <v>15</v>
      </c>
      <c r="F82" s="237" t="s">
        <v>503</v>
      </c>
      <c r="G82" s="22">
        <f t="shared" si="4"/>
        <v>163</v>
      </c>
      <c r="H82" s="22">
        <v>143</v>
      </c>
      <c r="I82" s="22">
        <v>20</v>
      </c>
      <c r="J82" s="237" t="s">
        <v>189</v>
      </c>
      <c r="K82" s="22">
        <f t="shared" si="5"/>
        <v>114</v>
      </c>
      <c r="L82" s="22">
        <v>89</v>
      </c>
      <c r="M82" s="23">
        <v>25</v>
      </c>
    </row>
    <row r="83" spans="2:13">
      <c r="B83" s="147" t="s">
        <v>473</v>
      </c>
      <c r="C83" s="145">
        <f t="shared" si="3"/>
        <v>362</v>
      </c>
      <c r="D83" s="145">
        <v>316</v>
      </c>
      <c r="E83" s="145">
        <v>46</v>
      </c>
      <c r="F83" s="237" t="s">
        <v>494</v>
      </c>
      <c r="G83" s="22">
        <f t="shared" si="4"/>
        <v>137</v>
      </c>
      <c r="H83" s="22">
        <v>124</v>
      </c>
      <c r="I83" s="22">
        <v>13</v>
      </c>
      <c r="J83" s="237" t="s">
        <v>190</v>
      </c>
      <c r="K83" s="22">
        <f t="shared" si="5"/>
        <v>66</v>
      </c>
      <c r="L83" s="22">
        <v>54</v>
      </c>
      <c r="M83" s="23">
        <v>12</v>
      </c>
    </row>
    <row r="84" spans="2:13">
      <c r="B84" s="147" t="s">
        <v>474</v>
      </c>
      <c r="C84" s="145">
        <f t="shared" si="3"/>
        <v>179</v>
      </c>
      <c r="D84" s="145">
        <v>166</v>
      </c>
      <c r="E84" s="145">
        <v>13</v>
      </c>
      <c r="F84" s="237" t="s">
        <v>504</v>
      </c>
      <c r="G84" s="22">
        <f t="shared" si="4"/>
        <v>241</v>
      </c>
      <c r="H84" s="22">
        <v>219</v>
      </c>
      <c r="I84" s="22">
        <v>22</v>
      </c>
      <c r="J84" s="237" t="s">
        <v>202</v>
      </c>
      <c r="K84" s="22">
        <f t="shared" si="5"/>
        <v>39</v>
      </c>
      <c r="L84" s="22">
        <v>32</v>
      </c>
      <c r="M84" s="23">
        <v>7</v>
      </c>
    </row>
    <row r="85" spans="2:13">
      <c r="B85" s="147" t="s">
        <v>475</v>
      </c>
      <c r="C85" s="145">
        <f t="shared" si="3"/>
        <v>244</v>
      </c>
      <c r="D85" s="145">
        <v>219</v>
      </c>
      <c r="E85" s="145">
        <v>25</v>
      </c>
      <c r="F85" s="237" t="s">
        <v>505</v>
      </c>
      <c r="G85" s="22">
        <f t="shared" si="4"/>
        <v>315</v>
      </c>
      <c r="H85" s="22">
        <v>272</v>
      </c>
      <c r="I85" s="22">
        <v>43</v>
      </c>
      <c r="J85" s="237" t="s">
        <v>191</v>
      </c>
      <c r="K85" s="22">
        <f t="shared" si="5"/>
        <v>33</v>
      </c>
      <c r="L85" s="22">
        <v>16</v>
      </c>
      <c r="M85" s="23">
        <v>17</v>
      </c>
    </row>
    <row r="86" spans="2:13">
      <c r="B86" s="147" t="s">
        <v>492</v>
      </c>
      <c r="C86" s="145">
        <f t="shared" si="3"/>
        <v>157</v>
      </c>
      <c r="D86" s="145">
        <v>150</v>
      </c>
      <c r="E86" s="145">
        <v>7</v>
      </c>
      <c r="F86" s="237" t="s">
        <v>497</v>
      </c>
      <c r="G86" s="22">
        <f t="shared" si="4"/>
        <v>47</v>
      </c>
      <c r="H86" s="22">
        <v>38</v>
      </c>
      <c r="I86" s="22">
        <v>9</v>
      </c>
      <c r="J86" s="167"/>
      <c r="K86" s="22"/>
      <c r="L86" s="22"/>
      <c r="M86" s="23"/>
    </row>
    <row r="87" spans="2:13">
      <c r="B87" s="147" t="s">
        <v>476</v>
      </c>
      <c r="C87" s="145">
        <f t="shared" si="3"/>
        <v>155</v>
      </c>
      <c r="D87" s="145">
        <v>144</v>
      </c>
      <c r="E87" s="145">
        <v>11</v>
      </c>
      <c r="F87" s="237" t="s">
        <v>506</v>
      </c>
      <c r="G87" s="22">
        <f t="shared" si="4"/>
        <v>64</v>
      </c>
      <c r="H87" s="22">
        <v>55</v>
      </c>
      <c r="I87" s="22">
        <v>9</v>
      </c>
      <c r="J87" s="167"/>
      <c r="K87" s="22"/>
      <c r="L87" s="22"/>
      <c r="M87" s="23"/>
    </row>
    <row r="88" spans="2:13">
      <c r="B88" s="147" t="s">
        <v>477</v>
      </c>
      <c r="C88" s="145">
        <f t="shared" si="3"/>
        <v>261</v>
      </c>
      <c r="D88" s="145">
        <v>234</v>
      </c>
      <c r="E88" s="145">
        <v>27</v>
      </c>
      <c r="F88" s="237" t="s">
        <v>499</v>
      </c>
      <c r="G88" s="22">
        <f t="shared" si="4"/>
        <v>48</v>
      </c>
      <c r="H88" s="22">
        <v>47</v>
      </c>
      <c r="I88" s="22">
        <v>1</v>
      </c>
      <c r="J88" s="168"/>
      <c r="K88" s="22"/>
      <c r="L88" s="22"/>
      <c r="M88" s="23"/>
    </row>
    <row r="89" spans="2:13">
      <c r="B89" s="147" t="s">
        <v>478</v>
      </c>
      <c r="C89" s="145">
        <f t="shared" si="3"/>
        <v>325</v>
      </c>
      <c r="D89" s="145">
        <v>295</v>
      </c>
      <c r="E89" s="145">
        <v>30</v>
      </c>
      <c r="F89" s="237" t="s">
        <v>507</v>
      </c>
      <c r="G89" s="22">
        <f t="shared" si="4"/>
        <v>34</v>
      </c>
      <c r="H89" s="22">
        <v>31</v>
      </c>
      <c r="I89" s="22">
        <v>3</v>
      </c>
      <c r="J89" s="168"/>
      <c r="K89" s="22"/>
      <c r="L89" s="22"/>
      <c r="M89" s="23"/>
    </row>
    <row r="90" spans="2:13">
      <c r="B90" s="147" t="s">
        <v>479</v>
      </c>
      <c r="C90" s="145">
        <f t="shared" si="3"/>
        <v>63</v>
      </c>
      <c r="D90" s="145">
        <v>53</v>
      </c>
      <c r="E90" s="145">
        <v>10</v>
      </c>
      <c r="F90" s="237" t="s">
        <v>500</v>
      </c>
      <c r="G90" s="22">
        <f t="shared" si="4"/>
        <v>28</v>
      </c>
      <c r="H90" s="22">
        <v>24</v>
      </c>
      <c r="I90" s="22">
        <v>4</v>
      </c>
      <c r="J90" s="168"/>
      <c r="K90" s="22"/>
      <c r="L90" s="22"/>
      <c r="M90" s="23"/>
    </row>
    <row r="91" spans="2:13">
      <c r="B91" s="147" t="s">
        <v>526</v>
      </c>
      <c r="C91" s="145">
        <f t="shared" si="3"/>
        <v>105</v>
      </c>
      <c r="D91" s="145">
        <v>95</v>
      </c>
      <c r="E91" s="145">
        <v>10</v>
      </c>
      <c r="F91" s="237" t="s">
        <v>508</v>
      </c>
      <c r="G91" s="22">
        <f t="shared" si="4"/>
        <v>21</v>
      </c>
      <c r="H91" s="22">
        <v>16</v>
      </c>
      <c r="I91" s="22">
        <v>5</v>
      </c>
      <c r="J91" s="167"/>
      <c r="K91" s="22"/>
      <c r="L91" s="22"/>
      <c r="M91" s="23"/>
    </row>
    <row r="92" spans="2:13">
      <c r="B92" s="147" t="s">
        <v>481</v>
      </c>
      <c r="C92" s="145">
        <f t="shared" si="3"/>
        <v>572</v>
      </c>
      <c r="D92" s="145">
        <v>468</v>
      </c>
      <c r="E92" s="145">
        <v>104</v>
      </c>
      <c r="F92" s="237" t="s">
        <v>509</v>
      </c>
      <c r="G92" s="22">
        <f t="shared" si="4"/>
        <v>23</v>
      </c>
      <c r="H92" s="22">
        <v>15</v>
      </c>
      <c r="I92" s="22">
        <v>8</v>
      </c>
      <c r="J92" s="167"/>
      <c r="K92" s="22"/>
      <c r="L92" s="22"/>
      <c r="M92" s="23"/>
    </row>
    <row r="93" spans="2:13">
      <c r="B93" s="128"/>
      <c r="C93" s="145"/>
      <c r="D93" s="145"/>
      <c r="E93" s="145"/>
      <c r="F93" s="237" t="s">
        <v>510</v>
      </c>
      <c r="G93" s="22">
        <f t="shared" si="4"/>
        <v>18</v>
      </c>
      <c r="H93" s="22">
        <v>16</v>
      </c>
      <c r="I93" s="22">
        <v>2</v>
      </c>
      <c r="J93" s="167"/>
      <c r="K93" s="22"/>
      <c r="L93" s="22"/>
      <c r="M93" s="23"/>
    </row>
    <row r="94" spans="2:13">
      <c r="B94" s="128"/>
      <c r="C94" s="182"/>
      <c r="D94" s="182"/>
      <c r="E94" s="182"/>
      <c r="F94" s="237" t="s">
        <v>511</v>
      </c>
      <c r="G94" s="22">
        <f t="shared" si="4"/>
        <v>11</v>
      </c>
      <c r="H94" s="22">
        <v>6</v>
      </c>
      <c r="I94" s="22">
        <v>5</v>
      </c>
      <c r="J94" s="167"/>
      <c r="K94" s="22"/>
      <c r="L94" s="22"/>
      <c r="M94" s="23"/>
    </row>
    <row r="95" spans="2:13">
      <c r="B95" s="128"/>
      <c r="C95" s="182"/>
      <c r="D95" s="182"/>
      <c r="E95" s="182"/>
      <c r="F95" s="237" t="s">
        <v>512</v>
      </c>
      <c r="G95" s="22">
        <f t="shared" si="4"/>
        <v>11</v>
      </c>
      <c r="H95" s="22">
        <v>5</v>
      </c>
      <c r="I95" s="22">
        <v>6</v>
      </c>
      <c r="J95" s="167"/>
      <c r="K95" s="22"/>
      <c r="L95" s="22"/>
      <c r="M95" s="23"/>
    </row>
    <row r="96" spans="2:13">
      <c r="B96" s="128"/>
      <c r="C96" s="182"/>
      <c r="D96" s="182"/>
      <c r="E96" s="182"/>
      <c r="F96" s="237" t="s">
        <v>524</v>
      </c>
      <c r="G96" s="22">
        <f t="shared" si="4"/>
        <v>13</v>
      </c>
      <c r="H96" s="22">
        <v>8</v>
      </c>
      <c r="I96" s="22">
        <v>5</v>
      </c>
      <c r="J96" s="167"/>
      <c r="K96" s="22"/>
      <c r="L96" s="22"/>
      <c r="M96" s="23"/>
    </row>
    <row r="97" spans="2:13">
      <c r="B97" s="146"/>
      <c r="C97" s="182"/>
      <c r="D97" s="182"/>
      <c r="E97" s="182"/>
      <c r="F97" s="179"/>
      <c r="G97" s="22"/>
      <c r="H97" s="22"/>
      <c r="I97" s="22"/>
      <c r="J97" s="179"/>
      <c r="K97" s="22"/>
      <c r="L97" s="22"/>
      <c r="M97" s="23"/>
    </row>
    <row r="98" spans="2:13">
      <c r="B98" s="146" t="s">
        <v>192</v>
      </c>
      <c r="C98" s="145">
        <f>D98+E98</f>
        <v>9788</v>
      </c>
      <c r="D98" s="145">
        <f>SUM(D99:D102)</f>
        <v>5637</v>
      </c>
      <c r="E98" s="145">
        <f>SUM(E99:E102)</f>
        <v>4151</v>
      </c>
      <c r="F98" s="184"/>
      <c r="G98" s="22">
        <f>H98+I98</f>
        <v>10534</v>
      </c>
      <c r="H98" s="22">
        <f>SUM(H99:H102)</f>
        <v>6195</v>
      </c>
      <c r="I98" s="22">
        <f>SUM(I99:I102)</f>
        <v>4339</v>
      </c>
      <c r="J98" s="184"/>
      <c r="K98" s="22">
        <f>L98+M98</f>
        <v>12272</v>
      </c>
      <c r="L98" s="22">
        <v>7975</v>
      </c>
      <c r="M98" s="23">
        <v>4297</v>
      </c>
    </row>
    <row r="99" spans="2:13">
      <c r="B99" s="147" t="s">
        <v>483</v>
      </c>
      <c r="C99" s="145">
        <f>D99+E99</f>
        <v>5816</v>
      </c>
      <c r="D99" s="145">
        <v>3774</v>
      </c>
      <c r="E99" s="145">
        <v>2042</v>
      </c>
      <c r="F99" s="184"/>
      <c r="G99" s="22">
        <f>H99+I99</f>
        <v>5863</v>
      </c>
      <c r="H99" s="22">
        <v>4043</v>
      </c>
      <c r="I99" s="22">
        <v>1820</v>
      </c>
      <c r="J99" s="184"/>
      <c r="K99" s="22">
        <f>L99+M99</f>
        <v>6567</v>
      </c>
      <c r="L99" s="22">
        <v>4800</v>
      </c>
      <c r="M99" s="23">
        <v>1767</v>
      </c>
    </row>
    <row r="100" spans="2:13">
      <c r="B100" s="147" t="s">
        <v>484</v>
      </c>
      <c r="C100" s="145">
        <f>D100+E100</f>
        <v>2517</v>
      </c>
      <c r="D100" s="145">
        <v>1275</v>
      </c>
      <c r="E100" s="145">
        <v>1242</v>
      </c>
      <c r="F100" s="179"/>
      <c r="G100" s="22">
        <f>H100+I100</f>
        <v>2792</v>
      </c>
      <c r="H100" s="22">
        <v>1398</v>
      </c>
      <c r="I100" s="22">
        <v>1394</v>
      </c>
      <c r="J100" s="179"/>
      <c r="K100" s="22">
        <f>L100+M100</f>
        <v>3376</v>
      </c>
      <c r="L100" s="22">
        <v>1959</v>
      </c>
      <c r="M100" s="23">
        <v>1417</v>
      </c>
    </row>
    <row r="101" spans="2:13">
      <c r="B101" s="147" t="s">
        <v>485</v>
      </c>
      <c r="C101" s="145">
        <f>D101+E101</f>
        <v>597</v>
      </c>
      <c r="D101" s="145">
        <v>207</v>
      </c>
      <c r="E101" s="145">
        <v>390</v>
      </c>
      <c r="F101" s="179"/>
      <c r="G101" s="22">
        <f>H101+I101</f>
        <v>657</v>
      </c>
      <c r="H101" s="22">
        <v>247</v>
      </c>
      <c r="I101" s="22">
        <v>410</v>
      </c>
      <c r="J101" s="179"/>
      <c r="K101" s="22">
        <f>L101+M101</f>
        <v>787</v>
      </c>
      <c r="L101" s="22">
        <v>391</v>
      </c>
      <c r="M101" s="23">
        <v>396</v>
      </c>
    </row>
    <row r="102" spans="2:13">
      <c r="B102" s="147" t="s">
        <v>486</v>
      </c>
      <c r="C102" s="145">
        <f>D102+E102</f>
        <v>858</v>
      </c>
      <c r="D102" s="145">
        <v>381</v>
      </c>
      <c r="E102" s="145">
        <v>477</v>
      </c>
      <c r="F102" s="179"/>
      <c r="G102" s="22">
        <f>H102+I102</f>
        <v>1222</v>
      </c>
      <c r="H102" s="22">
        <v>507</v>
      </c>
      <c r="I102" s="22">
        <v>715</v>
      </c>
      <c r="J102" s="179"/>
      <c r="K102" s="22">
        <f>L102+M102</f>
        <v>1542</v>
      </c>
      <c r="L102" s="22">
        <v>825</v>
      </c>
      <c r="M102" s="23">
        <v>717</v>
      </c>
    </row>
    <row r="103" spans="2:13">
      <c r="B103" s="148"/>
      <c r="C103" s="125"/>
      <c r="D103" s="125"/>
      <c r="E103" s="125"/>
      <c r="F103" s="169"/>
      <c r="G103" s="185"/>
      <c r="H103" s="185"/>
      <c r="I103" s="185"/>
      <c r="J103" s="169"/>
      <c r="K103" s="185"/>
      <c r="L103" s="185"/>
      <c r="M103" s="186"/>
    </row>
    <row r="104" spans="2:13">
      <c r="B104" s="124" t="s">
        <v>77</v>
      </c>
    </row>
    <row r="105" spans="2:13">
      <c r="B105" s="124" t="s">
        <v>274</v>
      </c>
    </row>
    <row r="106" spans="2:13">
      <c r="B106" s="124" t="s">
        <v>203</v>
      </c>
    </row>
    <row r="107" spans="2:13">
      <c r="B107" s="124" t="s">
        <v>204</v>
      </c>
    </row>
  </sheetData>
  <mergeCells count="14">
    <mergeCell ref="L3:M3"/>
    <mergeCell ref="B4:B5"/>
    <mergeCell ref="C4:E4"/>
    <mergeCell ref="F4:F5"/>
    <mergeCell ref="G4:I4"/>
    <mergeCell ref="J4:J5"/>
    <mergeCell ref="K4:M4"/>
    <mergeCell ref="L55:M55"/>
    <mergeCell ref="B56:B57"/>
    <mergeCell ref="C56:E56"/>
    <mergeCell ref="F56:F57"/>
    <mergeCell ref="G56:I56"/>
    <mergeCell ref="J56:J57"/>
    <mergeCell ref="K56:M56"/>
  </mergeCells>
  <phoneticPr fontId="2"/>
  <pageMargins left="0.7" right="0.7" top="0.75" bottom="0.75" header="0.3" footer="0.3"/>
  <pageSetup paperSize="9" scale="79" fitToHeight="0" orientation="portrait" r:id="rId1"/>
  <rowBreaks count="1" manualBreakCount="1">
    <brk id="5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1"/>
  <sheetViews>
    <sheetView workbookViewId="0">
      <selection activeCell="B2" sqref="B2"/>
    </sheetView>
  </sheetViews>
  <sheetFormatPr defaultRowHeight="13.5"/>
  <cols>
    <col min="1" max="1" width="3.125" style="124" customWidth="1"/>
    <col min="2" max="2" width="27.375" style="124" customWidth="1"/>
    <col min="3" max="5" width="9.125" style="124" customWidth="1"/>
    <col min="6" max="6" width="27.375" style="124" customWidth="1"/>
    <col min="7" max="7" width="9" style="124" customWidth="1"/>
    <col min="8" max="256" width="9" style="124"/>
    <col min="257" max="257" width="3.125" style="124" customWidth="1"/>
    <col min="258" max="258" width="27.375" style="124" customWidth="1"/>
    <col min="259" max="261" width="9.125" style="124" customWidth="1"/>
    <col min="262" max="262" width="27.375" style="124" customWidth="1"/>
    <col min="263" max="263" width="9" style="124" customWidth="1"/>
    <col min="264" max="512" width="9" style="124"/>
    <col min="513" max="513" width="3.125" style="124" customWidth="1"/>
    <col min="514" max="514" width="27.375" style="124" customWidth="1"/>
    <col min="515" max="517" width="9.125" style="124" customWidth="1"/>
    <col min="518" max="518" width="27.375" style="124" customWidth="1"/>
    <col min="519" max="519" width="9" style="124" customWidth="1"/>
    <col min="520" max="768" width="9" style="124"/>
    <col min="769" max="769" width="3.125" style="124" customWidth="1"/>
    <col min="770" max="770" width="27.375" style="124" customWidth="1"/>
    <col min="771" max="773" width="9.125" style="124" customWidth="1"/>
    <col min="774" max="774" width="27.375" style="124" customWidth="1"/>
    <col min="775" max="775" width="9" style="124" customWidth="1"/>
    <col min="776" max="1024" width="9" style="124"/>
    <col min="1025" max="1025" width="3.125" style="124" customWidth="1"/>
    <col min="1026" max="1026" width="27.375" style="124" customWidth="1"/>
    <col min="1027" max="1029" width="9.125" style="124" customWidth="1"/>
    <col min="1030" max="1030" width="27.375" style="124" customWidth="1"/>
    <col min="1031" max="1031" width="9" style="124" customWidth="1"/>
    <col min="1032" max="1280" width="9" style="124"/>
    <col min="1281" max="1281" width="3.125" style="124" customWidth="1"/>
    <col min="1282" max="1282" width="27.375" style="124" customWidth="1"/>
    <col min="1283" max="1285" width="9.125" style="124" customWidth="1"/>
    <col min="1286" max="1286" width="27.375" style="124" customWidth="1"/>
    <col min="1287" max="1287" width="9" style="124" customWidth="1"/>
    <col min="1288" max="1536" width="9" style="124"/>
    <col min="1537" max="1537" width="3.125" style="124" customWidth="1"/>
    <col min="1538" max="1538" width="27.375" style="124" customWidth="1"/>
    <col min="1539" max="1541" width="9.125" style="124" customWidth="1"/>
    <col min="1542" max="1542" width="27.375" style="124" customWidth="1"/>
    <col min="1543" max="1543" width="9" style="124" customWidth="1"/>
    <col min="1544" max="1792" width="9" style="124"/>
    <col min="1793" max="1793" width="3.125" style="124" customWidth="1"/>
    <col min="1794" max="1794" width="27.375" style="124" customWidth="1"/>
    <col min="1795" max="1797" width="9.125" style="124" customWidth="1"/>
    <col min="1798" max="1798" width="27.375" style="124" customWidth="1"/>
    <col min="1799" max="1799" width="9" style="124" customWidth="1"/>
    <col min="1800" max="2048" width="9" style="124"/>
    <col min="2049" max="2049" width="3.125" style="124" customWidth="1"/>
    <col min="2050" max="2050" width="27.375" style="124" customWidth="1"/>
    <col min="2051" max="2053" width="9.125" style="124" customWidth="1"/>
    <col min="2054" max="2054" width="27.375" style="124" customWidth="1"/>
    <col min="2055" max="2055" width="9" style="124" customWidth="1"/>
    <col min="2056" max="2304" width="9" style="124"/>
    <col min="2305" max="2305" width="3.125" style="124" customWidth="1"/>
    <col min="2306" max="2306" width="27.375" style="124" customWidth="1"/>
    <col min="2307" max="2309" width="9.125" style="124" customWidth="1"/>
    <col min="2310" max="2310" width="27.375" style="124" customWidth="1"/>
    <col min="2311" max="2311" width="9" style="124" customWidth="1"/>
    <col min="2312" max="2560" width="9" style="124"/>
    <col min="2561" max="2561" width="3.125" style="124" customWidth="1"/>
    <col min="2562" max="2562" width="27.375" style="124" customWidth="1"/>
    <col min="2563" max="2565" width="9.125" style="124" customWidth="1"/>
    <col min="2566" max="2566" width="27.375" style="124" customWidth="1"/>
    <col min="2567" max="2567" width="9" style="124" customWidth="1"/>
    <col min="2568" max="2816" width="9" style="124"/>
    <col min="2817" max="2817" width="3.125" style="124" customWidth="1"/>
    <col min="2818" max="2818" width="27.375" style="124" customWidth="1"/>
    <col min="2819" max="2821" width="9.125" style="124" customWidth="1"/>
    <col min="2822" max="2822" width="27.375" style="124" customWidth="1"/>
    <col min="2823" max="2823" width="9" style="124" customWidth="1"/>
    <col min="2824" max="3072" width="9" style="124"/>
    <col min="3073" max="3073" width="3.125" style="124" customWidth="1"/>
    <col min="3074" max="3074" width="27.375" style="124" customWidth="1"/>
    <col min="3075" max="3077" width="9.125" style="124" customWidth="1"/>
    <col min="3078" max="3078" width="27.375" style="124" customWidth="1"/>
    <col min="3079" max="3079" width="9" style="124" customWidth="1"/>
    <col min="3080" max="3328" width="9" style="124"/>
    <col min="3329" max="3329" width="3.125" style="124" customWidth="1"/>
    <col min="3330" max="3330" width="27.375" style="124" customWidth="1"/>
    <col min="3331" max="3333" width="9.125" style="124" customWidth="1"/>
    <col min="3334" max="3334" width="27.375" style="124" customWidth="1"/>
    <col min="3335" max="3335" width="9" style="124" customWidth="1"/>
    <col min="3336" max="3584" width="9" style="124"/>
    <col min="3585" max="3585" width="3.125" style="124" customWidth="1"/>
    <col min="3586" max="3586" width="27.375" style="124" customWidth="1"/>
    <col min="3587" max="3589" width="9.125" style="124" customWidth="1"/>
    <col min="3590" max="3590" width="27.375" style="124" customWidth="1"/>
    <col min="3591" max="3591" width="9" style="124" customWidth="1"/>
    <col min="3592" max="3840" width="9" style="124"/>
    <col min="3841" max="3841" width="3.125" style="124" customWidth="1"/>
    <col min="3842" max="3842" width="27.375" style="124" customWidth="1"/>
    <col min="3843" max="3845" width="9.125" style="124" customWidth="1"/>
    <col min="3846" max="3846" width="27.375" style="124" customWidth="1"/>
    <col min="3847" max="3847" width="9" style="124" customWidth="1"/>
    <col min="3848" max="4096" width="9" style="124"/>
    <col min="4097" max="4097" width="3.125" style="124" customWidth="1"/>
    <col min="4098" max="4098" width="27.375" style="124" customWidth="1"/>
    <col min="4099" max="4101" width="9.125" style="124" customWidth="1"/>
    <col min="4102" max="4102" width="27.375" style="124" customWidth="1"/>
    <col min="4103" max="4103" width="9" style="124" customWidth="1"/>
    <col min="4104" max="4352" width="9" style="124"/>
    <col min="4353" max="4353" width="3.125" style="124" customWidth="1"/>
    <col min="4354" max="4354" width="27.375" style="124" customWidth="1"/>
    <col min="4355" max="4357" width="9.125" style="124" customWidth="1"/>
    <col min="4358" max="4358" width="27.375" style="124" customWidth="1"/>
    <col min="4359" max="4359" width="9" style="124" customWidth="1"/>
    <col min="4360" max="4608" width="9" style="124"/>
    <col min="4609" max="4609" width="3.125" style="124" customWidth="1"/>
    <col min="4610" max="4610" width="27.375" style="124" customWidth="1"/>
    <col min="4611" max="4613" width="9.125" style="124" customWidth="1"/>
    <col min="4614" max="4614" width="27.375" style="124" customWidth="1"/>
    <col min="4615" max="4615" width="9" style="124" customWidth="1"/>
    <col min="4616" max="4864" width="9" style="124"/>
    <col min="4865" max="4865" width="3.125" style="124" customWidth="1"/>
    <col min="4866" max="4866" width="27.375" style="124" customWidth="1"/>
    <col min="4867" max="4869" width="9.125" style="124" customWidth="1"/>
    <col min="4870" max="4870" width="27.375" style="124" customWidth="1"/>
    <col min="4871" max="4871" width="9" style="124" customWidth="1"/>
    <col min="4872" max="5120" width="9" style="124"/>
    <col min="5121" max="5121" width="3.125" style="124" customWidth="1"/>
    <col min="5122" max="5122" width="27.375" style="124" customWidth="1"/>
    <col min="5123" max="5125" width="9.125" style="124" customWidth="1"/>
    <col min="5126" max="5126" width="27.375" style="124" customWidth="1"/>
    <col min="5127" max="5127" width="9" style="124" customWidth="1"/>
    <col min="5128" max="5376" width="9" style="124"/>
    <col min="5377" max="5377" width="3.125" style="124" customWidth="1"/>
    <col min="5378" max="5378" width="27.375" style="124" customWidth="1"/>
    <col min="5379" max="5381" width="9.125" style="124" customWidth="1"/>
    <col min="5382" max="5382" width="27.375" style="124" customWidth="1"/>
    <col min="5383" max="5383" width="9" style="124" customWidth="1"/>
    <col min="5384" max="5632" width="9" style="124"/>
    <col min="5633" max="5633" width="3.125" style="124" customWidth="1"/>
    <col min="5634" max="5634" width="27.375" style="124" customWidth="1"/>
    <col min="5635" max="5637" width="9.125" style="124" customWidth="1"/>
    <col min="5638" max="5638" width="27.375" style="124" customWidth="1"/>
    <col min="5639" max="5639" width="9" style="124" customWidth="1"/>
    <col min="5640" max="5888" width="9" style="124"/>
    <col min="5889" max="5889" width="3.125" style="124" customWidth="1"/>
    <col min="5890" max="5890" width="27.375" style="124" customWidth="1"/>
    <col min="5891" max="5893" width="9.125" style="124" customWidth="1"/>
    <col min="5894" max="5894" width="27.375" style="124" customWidth="1"/>
    <col min="5895" max="5895" width="9" style="124" customWidth="1"/>
    <col min="5896" max="6144" width="9" style="124"/>
    <col min="6145" max="6145" width="3.125" style="124" customWidth="1"/>
    <col min="6146" max="6146" width="27.375" style="124" customWidth="1"/>
    <col min="6147" max="6149" width="9.125" style="124" customWidth="1"/>
    <col min="6150" max="6150" width="27.375" style="124" customWidth="1"/>
    <col min="6151" max="6151" width="9" style="124" customWidth="1"/>
    <col min="6152" max="6400" width="9" style="124"/>
    <col min="6401" max="6401" width="3.125" style="124" customWidth="1"/>
    <col min="6402" max="6402" width="27.375" style="124" customWidth="1"/>
    <col min="6403" max="6405" width="9.125" style="124" customWidth="1"/>
    <col min="6406" max="6406" width="27.375" style="124" customWidth="1"/>
    <col min="6407" max="6407" width="9" style="124" customWidth="1"/>
    <col min="6408" max="6656" width="9" style="124"/>
    <col min="6657" max="6657" width="3.125" style="124" customWidth="1"/>
    <col min="6658" max="6658" width="27.375" style="124" customWidth="1"/>
    <col min="6659" max="6661" width="9.125" style="124" customWidth="1"/>
    <col min="6662" max="6662" width="27.375" style="124" customWidth="1"/>
    <col min="6663" max="6663" width="9" style="124" customWidth="1"/>
    <col min="6664" max="6912" width="9" style="124"/>
    <col min="6913" max="6913" width="3.125" style="124" customWidth="1"/>
    <col min="6914" max="6914" width="27.375" style="124" customWidth="1"/>
    <col min="6915" max="6917" width="9.125" style="124" customWidth="1"/>
    <col min="6918" max="6918" width="27.375" style="124" customWidth="1"/>
    <col min="6919" max="6919" width="9" style="124" customWidth="1"/>
    <col min="6920" max="7168" width="9" style="124"/>
    <col min="7169" max="7169" width="3.125" style="124" customWidth="1"/>
    <col min="7170" max="7170" width="27.375" style="124" customWidth="1"/>
    <col min="7171" max="7173" width="9.125" style="124" customWidth="1"/>
    <col min="7174" max="7174" width="27.375" style="124" customWidth="1"/>
    <col min="7175" max="7175" width="9" style="124" customWidth="1"/>
    <col min="7176" max="7424" width="9" style="124"/>
    <col min="7425" max="7425" width="3.125" style="124" customWidth="1"/>
    <col min="7426" max="7426" width="27.375" style="124" customWidth="1"/>
    <col min="7427" max="7429" width="9.125" style="124" customWidth="1"/>
    <col min="7430" max="7430" width="27.375" style="124" customWidth="1"/>
    <col min="7431" max="7431" width="9" style="124" customWidth="1"/>
    <col min="7432" max="7680" width="9" style="124"/>
    <col min="7681" max="7681" width="3.125" style="124" customWidth="1"/>
    <col min="7682" max="7682" width="27.375" style="124" customWidth="1"/>
    <col min="7683" max="7685" width="9.125" style="124" customWidth="1"/>
    <col min="7686" max="7686" width="27.375" style="124" customWidth="1"/>
    <col min="7687" max="7687" width="9" style="124" customWidth="1"/>
    <col min="7688" max="7936" width="9" style="124"/>
    <col min="7937" max="7937" width="3.125" style="124" customWidth="1"/>
    <col min="7938" max="7938" width="27.375" style="124" customWidth="1"/>
    <col min="7939" max="7941" width="9.125" style="124" customWidth="1"/>
    <col min="7942" max="7942" width="27.375" style="124" customWidth="1"/>
    <col min="7943" max="7943" width="9" style="124" customWidth="1"/>
    <col min="7944" max="8192" width="9" style="124"/>
    <col min="8193" max="8193" width="3.125" style="124" customWidth="1"/>
    <col min="8194" max="8194" width="27.375" style="124" customWidth="1"/>
    <col min="8195" max="8197" width="9.125" style="124" customWidth="1"/>
    <col min="8198" max="8198" width="27.375" style="124" customWidth="1"/>
    <col min="8199" max="8199" width="9" style="124" customWidth="1"/>
    <col min="8200" max="8448" width="9" style="124"/>
    <col min="8449" max="8449" width="3.125" style="124" customWidth="1"/>
    <col min="8450" max="8450" width="27.375" style="124" customWidth="1"/>
    <col min="8451" max="8453" width="9.125" style="124" customWidth="1"/>
    <col min="8454" max="8454" width="27.375" style="124" customWidth="1"/>
    <col min="8455" max="8455" width="9" style="124" customWidth="1"/>
    <col min="8456" max="8704" width="9" style="124"/>
    <col min="8705" max="8705" width="3.125" style="124" customWidth="1"/>
    <col min="8706" max="8706" width="27.375" style="124" customWidth="1"/>
    <col min="8707" max="8709" width="9.125" style="124" customWidth="1"/>
    <col min="8710" max="8710" width="27.375" style="124" customWidth="1"/>
    <col min="8711" max="8711" width="9" style="124" customWidth="1"/>
    <col min="8712" max="8960" width="9" style="124"/>
    <col min="8961" max="8961" width="3.125" style="124" customWidth="1"/>
    <col min="8962" max="8962" width="27.375" style="124" customWidth="1"/>
    <col min="8963" max="8965" width="9.125" style="124" customWidth="1"/>
    <col min="8966" max="8966" width="27.375" style="124" customWidth="1"/>
    <col min="8967" max="8967" width="9" style="124" customWidth="1"/>
    <col min="8968" max="9216" width="9" style="124"/>
    <col min="9217" max="9217" width="3.125" style="124" customWidth="1"/>
    <col min="9218" max="9218" width="27.375" style="124" customWidth="1"/>
    <col min="9219" max="9221" width="9.125" style="124" customWidth="1"/>
    <col min="9222" max="9222" width="27.375" style="124" customWidth="1"/>
    <col min="9223" max="9223" width="9" style="124" customWidth="1"/>
    <col min="9224" max="9472" width="9" style="124"/>
    <col min="9473" max="9473" width="3.125" style="124" customWidth="1"/>
    <col min="9474" max="9474" width="27.375" style="124" customWidth="1"/>
    <col min="9475" max="9477" width="9.125" style="124" customWidth="1"/>
    <col min="9478" max="9478" width="27.375" style="124" customWidth="1"/>
    <col min="9479" max="9479" width="9" style="124" customWidth="1"/>
    <col min="9480" max="9728" width="9" style="124"/>
    <col min="9729" max="9729" width="3.125" style="124" customWidth="1"/>
    <col min="9730" max="9730" width="27.375" style="124" customWidth="1"/>
    <col min="9731" max="9733" width="9.125" style="124" customWidth="1"/>
    <col min="9734" max="9734" width="27.375" style="124" customWidth="1"/>
    <col min="9735" max="9735" width="9" style="124" customWidth="1"/>
    <col min="9736" max="9984" width="9" style="124"/>
    <col min="9985" max="9985" width="3.125" style="124" customWidth="1"/>
    <col min="9986" max="9986" width="27.375" style="124" customWidth="1"/>
    <col min="9987" max="9989" width="9.125" style="124" customWidth="1"/>
    <col min="9990" max="9990" width="27.375" style="124" customWidth="1"/>
    <col min="9991" max="9991" width="9" style="124" customWidth="1"/>
    <col min="9992" max="10240" width="9" style="124"/>
    <col min="10241" max="10241" width="3.125" style="124" customWidth="1"/>
    <col min="10242" max="10242" width="27.375" style="124" customWidth="1"/>
    <col min="10243" max="10245" width="9.125" style="124" customWidth="1"/>
    <col min="10246" max="10246" width="27.375" style="124" customWidth="1"/>
    <col min="10247" max="10247" width="9" style="124" customWidth="1"/>
    <col min="10248" max="10496" width="9" style="124"/>
    <col min="10497" max="10497" width="3.125" style="124" customWidth="1"/>
    <col min="10498" max="10498" width="27.375" style="124" customWidth="1"/>
    <col min="10499" max="10501" width="9.125" style="124" customWidth="1"/>
    <col min="10502" max="10502" width="27.375" style="124" customWidth="1"/>
    <col min="10503" max="10503" width="9" style="124" customWidth="1"/>
    <col min="10504" max="10752" width="9" style="124"/>
    <col min="10753" max="10753" width="3.125" style="124" customWidth="1"/>
    <col min="10754" max="10754" width="27.375" style="124" customWidth="1"/>
    <col min="10755" max="10757" width="9.125" style="124" customWidth="1"/>
    <col min="10758" max="10758" width="27.375" style="124" customWidth="1"/>
    <col min="10759" max="10759" width="9" style="124" customWidth="1"/>
    <col min="10760" max="11008" width="9" style="124"/>
    <col min="11009" max="11009" width="3.125" style="124" customWidth="1"/>
    <col min="11010" max="11010" width="27.375" style="124" customWidth="1"/>
    <col min="11011" max="11013" width="9.125" style="124" customWidth="1"/>
    <col min="11014" max="11014" width="27.375" style="124" customWidth="1"/>
    <col min="11015" max="11015" width="9" style="124" customWidth="1"/>
    <col min="11016" max="11264" width="9" style="124"/>
    <col min="11265" max="11265" width="3.125" style="124" customWidth="1"/>
    <col min="11266" max="11266" width="27.375" style="124" customWidth="1"/>
    <col min="11267" max="11269" width="9.125" style="124" customWidth="1"/>
    <col min="11270" max="11270" width="27.375" style="124" customWidth="1"/>
    <col min="11271" max="11271" width="9" style="124" customWidth="1"/>
    <col min="11272" max="11520" width="9" style="124"/>
    <col min="11521" max="11521" width="3.125" style="124" customWidth="1"/>
    <col min="11522" max="11522" width="27.375" style="124" customWidth="1"/>
    <col min="11523" max="11525" width="9.125" style="124" customWidth="1"/>
    <col min="11526" max="11526" width="27.375" style="124" customWidth="1"/>
    <col min="11527" max="11527" width="9" style="124" customWidth="1"/>
    <col min="11528" max="11776" width="9" style="124"/>
    <col min="11777" max="11777" width="3.125" style="124" customWidth="1"/>
    <col min="11778" max="11778" width="27.375" style="124" customWidth="1"/>
    <col min="11779" max="11781" width="9.125" style="124" customWidth="1"/>
    <col min="11782" max="11782" width="27.375" style="124" customWidth="1"/>
    <col min="11783" max="11783" width="9" style="124" customWidth="1"/>
    <col min="11784" max="12032" width="9" style="124"/>
    <col min="12033" max="12033" width="3.125" style="124" customWidth="1"/>
    <col min="12034" max="12034" width="27.375" style="124" customWidth="1"/>
    <col min="12035" max="12037" width="9.125" style="124" customWidth="1"/>
    <col min="12038" max="12038" width="27.375" style="124" customWidth="1"/>
    <col min="12039" max="12039" width="9" style="124" customWidth="1"/>
    <col min="12040" max="12288" width="9" style="124"/>
    <col min="12289" max="12289" width="3.125" style="124" customWidth="1"/>
    <col min="12290" max="12290" width="27.375" style="124" customWidth="1"/>
    <col min="12291" max="12293" width="9.125" style="124" customWidth="1"/>
    <col min="12294" max="12294" width="27.375" style="124" customWidth="1"/>
    <col min="12295" max="12295" width="9" style="124" customWidth="1"/>
    <col min="12296" max="12544" width="9" style="124"/>
    <col min="12545" max="12545" width="3.125" style="124" customWidth="1"/>
    <col min="12546" max="12546" width="27.375" style="124" customWidth="1"/>
    <col min="12547" max="12549" width="9.125" style="124" customWidth="1"/>
    <col min="12550" max="12550" width="27.375" style="124" customWidth="1"/>
    <col min="12551" max="12551" width="9" style="124" customWidth="1"/>
    <col min="12552" max="12800" width="9" style="124"/>
    <col min="12801" max="12801" width="3.125" style="124" customWidth="1"/>
    <col min="12802" max="12802" width="27.375" style="124" customWidth="1"/>
    <col min="12803" max="12805" width="9.125" style="124" customWidth="1"/>
    <col min="12806" max="12806" width="27.375" style="124" customWidth="1"/>
    <col min="12807" max="12807" width="9" style="124" customWidth="1"/>
    <col min="12808" max="13056" width="9" style="124"/>
    <col min="13057" max="13057" width="3.125" style="124" customWidth="1"/>
    <col min="13058" max="13058" width="27.375" style="124" customWidth="1"/>
    <col min="13059" max="13061" width="9.125" style="124" customWidth="1"/>
    <col min="13062" max="13062" width="27.375" style="124" customWidth="1"/>
    <col min="13063" max="13063" width="9" style="124" customWidth="1"/>
    <col min="13064" max="13312" width="9" style="124"/>
    <col min="13313" max="13313" width="3.125" style="124" customWidth="1"/>
    <col min="13314" max="13314" width="27.375" style="124" customWidth="1"/>
    <col min="13315" max="13317" width="9.125" style="124" customWidth="1"/>
    <col min="13318" max="13318" width="27.375" style="124" customWidth="1"/>
    <col min="13319" max="13319" width="9" style="124" customWidth="1"/>
    <col min="13320" max="13568" width="9" style="124"/>
    <col min="13569" max="13569" width="3.125" style="124" customWidth="1"/>
    <col min="13570" max="13570" width="27.375" style="124" customWidth="1"/>
    <col min="13571" max="13573" width="9.125" style="124" customWidth="1"/>
    <col min="13574" max="13574" width="27.375" style="124" customWidth="1"/>
    <col min="13575" max="13575" width="9" style="124" customWidth="1"/>
    <col min="13576" max="13824" width="9" style="124"/>
    <col min="13825" max="13825" width="3.125" style="124" customWidth="1"/>
    <col min="13826" max="13826" width="27.375" style="124" customWidth="1"/>
    <col min="13827" max="13829" width="9.125" style="124" customWidth="1"/>
    <col min="13830" max="13830" width="27.375" style="124" customWidth="1"/>
    <col min="13831" max="13831" width="9" style="124" customWidth="1"/>
    <col min="13832" max="14080" width="9" style="124"/>
    <col min="14081" max="14081" width="3.125" style="124" customWidth="1"/>
    <col min="14082" max="14082" width="27.375" style="124" customWidth="1"/>
    <col min="14083" max="14085" width="9.125" style="124" customWidth="1"/>
    <col min="14086" max="14086" width="27.375" style="124" customWidth="1"/>
    <col min="14087" max="14087" width="9" style="124" customWidth="1"/>
    <col min="14088" max="14336" width="9" style="124"/>
    <col min="14337" max="14337" width="3.125" style="124" customWidth="1"/>
    <col min="14338" max="14338" width="27.375" style="124" customWidth="1"/>
    <col min="14339" max="14341" width="9.125" style="124" customWidth="1"/>
    <col min="14342" max="14342" width="27.375" style="124" customWidth="1"/>
    <col min="14343" max="14343" width="9" style="124" customWidth="1"/>
    <col min="14344" max="14592" width="9" style="124"/>
    <col min="14593" max="14593" width="3.125" style="124" customWidth="1"/>
    <col min="14594" max="14594" width="27.375" style="124" customWidth="1"/>
    <col min="14595" max="14597" width="9.125" style="124" customWidth="1"/>
    <col min="14598" max="14598" width="27.375" style="124" customWidth="1"/>
    <col min="14599" max="14599" width="9" style="124" customWidth="1"/>
    <col min="14600" max="14848" width="9" style="124"/>
    <col min="14849" max="14849" width="3.125" style="124" customWidth="1"/>
    <col min="14850" max="14850" width="27.375" style="124" customWidth="1"/>
    <col min="14851" max="14853" width="9.125" style="124" customWidth="1"/>
    <col min="14854" max="14854" width="27.375" style="124" customWidth="1"/>
    <col min="14855" max="14855" width="9" style="124" customWidth="1"/>
    <col min="14856" max="15104" width="9" style="124"/>
    <col min="15105" max="15105" width="3.125" style="124" customWidth="1"/>
    <col min="15106" max="15106" width="27.375" style="124" customWidth="1"/>
    <col min="15107" max="15109" width="9.125" style="124" customWidth="1"/>
    <col min="15110" max="15110" width="27.375" style="124" customWidth="1"/>
    <col min="15111" max="15111" width="9" style="124" customWidth="1"/>
    <col min="15112" max="15360" width="9" style="124"/>
    <col min="15361" max="15361" width="3.125" style="124" customWidth="1"/>
    <col min="15362" max="15362" width="27.375" style="124" customWidth="1"/>
    <col min="15363" max="15365" width="9.125" style="124" customWidth="1"/>
    <col min="15366" max="15366" width="27.375" style="124" customWidth="1"/>
    <col min="15367" max="15367" width="9" style="124" customWidth="1"/>
    <col min="15368" max="15616" width="9" style="124"/>
    <col min="15617" max="15617" width="3.125" style="124" customWidth="1"/>
    <col min="15618" max="15618" width="27.375" style="124" customWidth="1"/>
    <col min="15619" max="15621" width="9.125" style="124" customWidth="1"/>
    <col min="15622" max="15622" width="27.375" style="124" customWidth="1"/>
    <col min="15623" max="15623" width="9" style="124" customWidth="1"/>
    <col min="15624" max="15872" width="9" style="124"/>
    <col min="15873" max="15873" width="3.125" style="124" customWidth="1"/>
    <col min="15874" max="15874" width="27.375" style="124" customWidth="1"/>
    <col min="15875" max="15877" width="9.125" style="124" customWidth="1"/>
    <col min="15878" max="15878" width="27.375" style="124" customWidth="1"/>
    <col min="15879" max="15879" width="9" style="124" customWidth="1"/>
    <col min="15880" max="16128" width="9" style="124"/>
    <col min="16129" max="16129" width="3.125" style="124" customWidth="1"/>
    <col min="16130" max="16130" width="27.375" style="124" customWidth="1"/>
    <col min="16131" max="16133" width="9.125" style="124" customWidth="1"/>
    <col min="16134" max="16134" width="27.375" style="124" customWidth="1"/>
    <col min="16135" max="16135" width="9" style="124" customWidth="1"/>
    <col min="16136" max="16384" width="9" style="124"/>
  </cols>
  <sheetData>
    <row r="1" spans="2:9" ht="13.15" customHeight="1"/>
    <row r="2" spans="2:9" ht="13.15" customHeight="1">
      <c r="B2" s="304" t="s">
        <v>205</v>
      </c>
    </row>
    <row r="3" spans="2:9" ht="13.15" customHeight="1">
      <c r="B3" s="125"/>
      <c r="C3" s="125"/>
      <c r="D3" s="125"/>
      <c r="E3" s="125"/>
      <c r="H3" s="125"/>
      <c r="I3" s="125" t="s">
        <v>558</v>
      </c>
    </row>
    <row r="4" spans="2:9" ht="13.15" customHeight="1">
      <c r="B4" s="296" t="s">
        <v>37</v>
      </c>
      <c r="C4" s="187"/>
      <c r="D4" s="187" t="s">
        <v>275</v>
      </c>
      <c r="E4" s="187"/>
      <c r="F4" s="273" t="s">
        <v>276</v>
      </c>
      <c r="G4" s="188"/>
      <c r="H4" s="189" t="s">
        <v>277</v>
      </c>
      <c r="I4" s="190"/>
    </row>
    <row r="5" spans="2:9" ht="13.15" customHeight="1">
      <c r="B5" s="297"/>
      <c r="C5" s="206" t="s">
        <v>42</v>
      </c>
      <c r="D5" s="142" t="s">
        <v>206</v>
      </c>
      <c r="E5" s="142" t="s">
        <v>207</v>
      </c>
      <c r="F5" s="274"/>
      <c r="G5" s="7" t="s">
        <v>42</v>
      </c>
      <c r="H5" s="7" t="s">
        <v>206</v>
      </c>
      <c r="I5" s="30" t="s">
        <v>207</v>
      </c>
    </row>
    <row r="6" spans="2:9" ht="13.15" customHeight="1">
      <c r="B6" s="146"/>
      <c r="C6" s="129"/>
      <c r="D6" s="129"/>
      <c r="E6" s="129"/>
      <c r="F6" s="9"/>
      <c r="G6" s="76"/>
      <c r="H6" s="76"/>
      <c r="I6" s="191"/>
    </row>
    <row r="7" spans="2:9" ht="13.15" customHeight="1">
      <c r="B7" s="178" t="s">
        <v>208</v>
      </c>
      <c r="C7" s="145">
        <f>D7+E7</f>
        <v>58162</v>
      </c>
      <c r="D7" s="145">
        <f>D9+D14+D19+D35</f>
        <v>35223</v>
      </c>
      <c r="E7" s="145">
        <f>E9+E14+E19+E35</f>
        <v>22939</v>
      </c>
      <c r="F7" s="192" t="s">
        <v>208</v>
      </c>
      <c r="G7" s="15">
        <f>H7+I7</f>
        <v>61563</v>
      </c>
      <c r="H7" s="15">
        <f>H9+H14+H19+H35</f>
        <v>37158</v>
      </c>
      <c r="I7" s="193">
        <f>I9+I14+I19+I35</f>
        <v>24405</v>
      </c>
    </row>
    <row r="8" spans="2:9" ht="13.15" customHeight="1">
      <c r="B8" s="146"/>
      <c r="C8" s="145"/>
      <c r="D8" s="145"/>
      <c r="E8" s="145"/>
      <c r="F8" s="65"/>
      <c r="G8" s="15"/>
      <c r="H8" s="15"/>
      <c r="I8" s="193"/>
    </row>
    <row r="9" spans="2:9" ht="13.15" customHeight="1">
      <c r="B9" s="146" t="s">
        <v>209</v>
      </c>
      <c r="C9" s="145">
        <f t="shared" ref="C9:C35" si="0">D9+E9</f>
        <v>1079</v>
      </c>
      <c r="D9" s="145">
        <f>SUM(D10:D12)</f>
        <v>650</v>
      </c>
      <c r="E9" s="145">
        <f>SUM(E10:E12)</f>
        <v>429</v>
      </c>
      <c r="F9" s="65" t="s">
        <v>209</v>
      </c>
      <c r="G9" s="15">
        <f>G10+G11+G12</f>
        <v>913</v>
      </c>
      <c r="H9" s="15">
        <f>H10+H11+H12</f>
        <v>560</v>
      </c>
      <c r="I9" s="193">
        <v>353</v>
      </c>
    </row>
    <row r="10" spans="2:9" ht="13.15" customHeight="1">
      <c r="B10" s="178" t="s">
        <v>210</v>
      </c>
      <c r="C10" s="145">
        <f t="shared" si="0"/>
        <v>1044</v>
      </c>
      <c r="D10" s="145">
        <v>629</v>
      </c>
      <c r="E10" s="145">
        <v>415</v>
      </c>
      <c r="F10" s="192" t="s">
        <v>210</v>
      </c>
      <c r="G10" s="15">
        <f>H10+I10</f>
        <v>885</v>
      </c>
      <c r="H10" s="15">
        <v>540</v>
      </c>
      <c r="I10" s="193">
        <v>345</v>
      </c>
    </row>
    <row r="11" spans="2:9" ht="13.15" customHeight="1">
      <c r="B11" s="178" t="s">
        <v>211</v>
      </c>
      <c r="C11" s="145">
        <f t="shared" si="0"/>
        <v>3</v>
      </c>
      <c r="D11" s="145">
        <v>1</v>
      </c>
      <c r="E11" s="145">
        <v>2</v>
      </c>
      <c r="F11" s="192" t="s">
        <v>278</v>
      </c>
      <c r="G11" s="15">
        <v>4</v>
      </c>
      <c r="H11" s="15">
        <v>4</v>
      </c>
      <c r="I11" s="194" t="s">
        <v>279</v>
      </c>
    </row>
    <row r="12" spans="2:9" ht="13.15" customHeight="1">
      <c r="B12" s="178" t="s">
        <v>214</v>
      </c>
      <c r="C12" s="145">
        <f t="shared" si="0"/>
        <v>32</v>
      </c>
      <c r="D12" s="145">
        <v>20</v>
      </c>
      <c r="E12" s="145">
        <v>12</v>
      </c>
      <c r="F12" s="192" t="s">
        <v>280</v>
      </c>
      <c r="G12" s="15">
        <f>H12+I12</f>
        <v>24</v>
      </c>
      <c r="H12" s="15">
        <v>16</v>
      </c>
      <c r="I12" s="193">
        <v>8</v>
      </c>
    </row>
    <row r="13" spans="2:9" ht="13.15" customHeight="1">
      <c r="B13" s="146"/>
      <c r="C13" s="145"/>
      <c r="D13" s="145"/>
      <c r="E13" s="145"/>
      <c r="F13" s="65"/>
      <c r="G13" s="15"/>
      <c r="H13" s="15"/>
      <c r="I13" s="193"/>
    </row>
    <row r="14" spans="2:9" ht="13.15" customHeight="1">
      <c r="B14" s="146" t="s">
        <v>215</v>
      </c>
      <c r="C14" s="145">
        <f t="shared" si="0"/>
        <v>17896</v>
      </c>
      <c r="D14" s="145">
        <f>SUM(D15:D17)</f>
        <v>13598</v>
      </c>
      <c r="E14" s="145">
        <f>SUM(E15:E17)</f>
        <v>4298</v>
      </c>
      <c r="F14" s="65" t="s">
        <v>215</v>
      </c>
      <c r="G14" s="15">
        <f>G15+G16+G17</f>
        <v>18532</v>
      </c>
      <c r="H14" s="15">
        <f>H15+H16+H17</f>
        <v>14268</v>
      </c>
      <c r="I14" s="193">
        <v>4264</v>
      </c>
    </row>
    <row r="15" spans="2:9" ht="13.15" customHeight="1">
      <c r="B15" s="178" t="s">
        <v>216</v>
      </c>
      <c r="C15" s="145">
        <v>6</v>
      </c>
      <c r="D15" s="145">
        <v>6</v>
      </c>
      <c r="E15" s="212" t="s">
        <v>279</v>
      </c>
      <c r="F15" s="192" t="s">
        <v>217</v>
      </c>
      <c r="G15" s="15">
        <v>2</v>
      </c>
      <c r="H15" s="15">
        <v>2</v>
      </c>
      <c r="I15" s="194" t="s">
        <v>279</v>
      </c>
    </row>
    <row r="16" spans="2:9" ht="13.15" customHeight="1">
      <c r="B16" s="178" t="s">
        <v>218</v>
      </c>
      <c r="C16" s="145">
        <f t="shared" si="0"/>
        <v>3780</v>
      </c>
      <c r="D16" s="145">
        <v>3166</v>
      </c>
      <c r="E16" s="145">
        <v>614</v>
      </c>
      <c r="F16" s="192" t="s">
        <v>218</v>
      </c>
      <c r="G16" s="15">
        <f>H16+I16</f>
        <v>3260</v>
      </c>
      <c r="H16" s="15">
        <v>2727</v>
      </c>
      <c r="I16" s="193">
        <v>533</v>
      </c>
    </row>
    <row r="17" spans="2:9" ht="13.15" customHeight="1">
      <c r="B17" s="178" t="s">
        <v>219</v>
      </c>
      <c r="C17" s="145">
        <f t="shared" si="0"/>
        <v>14110</v>
      </c>
      <c r="D17" s="145">
        <v>10426</v>
      </c>
      <c r="E17" s="145">
        <v>3684</v>
      </c>
      <c r="F17" s="192" t="s">
        <v>219</v>
      </c>
      <c r="G17" s="15">
        <f>H17+I17</f>
        <v>15270</v>
      </c>
      <c r="H17" s="15">
        <v>11539</v>
      </c>
      <c r="I17" s="193">
        <v>3731</v>
      </c>
    </row>
    <row r="18" spans="2:9" ht="13.15" customHeight="1">
      <c r="B18" s="146"/>
      <c r="C18" s="145"/>
      <c r="D18" s="145"/>
      <c r="E18" s="145"/>
      <c r="F18" s="65"/>
      <c r="G18" s="15"/>
      <c r="H18" s="15"/>
      <c r="I18" s="193"/>
    </row>
    <row r="19" spans="2:9" ht="13.15" customHeight="1">
      <c r="B19" s="146" t="s">
        <v>220</v>
      </c>
      <c r="C19" s="145">
        <f>D19+E19</f>
        <v>38054</v>
      </c>
      <c r="D19" s="145">
        <f>SUM(D20:D33)</f>
        <v>20275</v>
      </c>
      <c r="E19" s="145">
        <f>SUM(E20:E33)</f>
        <v>17779</v>
      </c>
      <c r="F19" s="65" t="s">
        <v>220</v>
      </c>
      <c r="G19" s="15">
        <f>SUM(G20:G33)</f>
        <v>38301</v>
      </c>
      <c r="H19" s="15">
        <f>SUM(H20:H33)</f>
        <v>19904</v>
      </c>
      <c r="I19" s="193">
        <f>SUM(I20:I33)</f>
        <v>18397</v>
      </c>
    </row>
    <row r="20" spans="2:9" ht="13.15" customHeight="1">
      <c r="B20" s="178" t="s">
        <v>221</v>
      </c>
      <c r="C20" s="145">
        <f t="shared" si="0"/>
        <v>163</v>
      </c>
      <c r="D20" s="145">
        <v>140</v>
      </c>
      <c r="E20" s="145">
        <v>23</v>
      </c>
      <c r="F20" s="192" t="s">
        <v>221</v>
      </c>
      <c r="G20" s="15">
        <f>H20+I20</f>
        <v>211</v>
      </c>
      <c r="H20" s="15">
        <v>187</v>
      </c>
      <c r="I20" s="193">
        <v>24</v>
      </c>
    </row>
    <row r="21" spans="2:9" ht="13.15" customHeight="1">
      <c r="B21" s="178" t="s">
        <v>222</v>
      </c>
      <c r="C21" s="145">
        <f t="shared" si="0"/>
        <v>1075</v>
      </c>
      <c r="D21" s="145">
        <v>830</v>
      </c>
      <c r="E21" s="145">
        <v>245</v>
      </c>
      <c r="F21" s="192" t="s">
        <v>222</v>
      </c>
      <c r="G21" s="15">
        <f t="shared" ref="G21:G35" si="1">H21+I21</f>
        <v>1076</v>
      </c>
      <c r="H21" s="15">
        <v>805</v>
      </c>
      <c r="I21" s="193">
        <v>271</v>
      </c>
    </row>
    <row r="22" spans="2:9" ht="13.15" customHeight="1">
      <c r="B22" s="178" t="s">
        <v>281</v>
      </c>
      <c r="C22" s="145">
        <f t="shared" si="0"/>
        <v>2315</v>
      </c>
      <c r="D22" s="145">
        <v>1922</v>
      </c>
      <c r="E22" s="145">
        <v>393</v>
      </c>
      <c r="F22" s="192" t="s">
        <v>223</v>
      </c>
      <c r="G22" s="15">
        <f t="shared" si="1"/>
        <v>2523</v>
      </c>
      <c r="H22" s="15">
        <v>2067</v>
      </c>
      <c r="I22" s="193">
        <v>456</v>
      </c>
    </row>
    <row r="23" spans="2:9" ht="13.15" customHeight="1">
      <c r="B23" s="178" t="s">
        <v>224</v>
      </c>
      <c r="C23" s="145">
        <f t="shared" si="0"/>
        <v>10062</v>
      </c>
      <c r="D23" s="145">
        <v>5060</v>
      </c>
      <c r="E23" s="145">
        <v>5002</v>
      </c>
      <c r="F23" s="192" t="s">
        <v>224</v>
      </c>
      <c r="G23" s="15">
        <f t="shared" si="1"/>
        <v>9521</v>
      </c>
      <c r="H23" s="15">
        <v>4826</v>
      </c>
      <c r="I23" s="193">
        <v>4695</v>
      </c>
    </row>
    <row r="24" spans="2:9" ht="13.15" customHeight="1">
      <c r="B24" s="178" t="s">
        <v>225</v>
      </c>
      <c r="C24" s="145">
        <f t="shared" si="0"/>
        <v>1502</v>
      </c>
      <c r="D24" s="145">
        <v>739</v>
      </c>
      <c r="E24" s="145">
        <v>763</v>
      </c>
      <c r="F24" s="192" t="s">
        <v>226</v>
      </c>
      <c r="G24" s="15">
        <f t="shared" si="1"/>
        <v>1573</v>
      </c>
      <c r="H24" s="15">
        <v>754</v>
      </c>
      <c r="I24" s="193">
        <v>819</v>
      </c>
    </row>
    <row r="25" spans="2:9" ht="13.15" customHeight="1">
      <c r="B25" s="178" t="s">
        <v>227</v>
      </c>
      <c r="C25" s="145">
        <f t="shared" si="0"/>
        <v>792</v>
      </c>
      <c r="D25" s="145">
        <v>511</v>
      </c>
      <c r="E25" s="145">
        <v>281</v>
      </c>
      <c r="F25" s="192" t="s">
        <v>228</v>
      </c>
      <c r="G25" s="15">
        <f t="shared" si="1"/>
        <v>1081</v>
      </c>
      <c r="H25" s="15">
        <v>696</v>
      </c>
      <c r="I25" s="193">
        <v>385</v>
      </c>
    </row>
    <row r="26" spans="2:9" ht="13.15" customHeight="1">
      <c r="B26" s="178"/>
      <c r="C26" s="145"/>
      <c r="D26" s="145"/>
      <c r="E26" s="145"/>
      <c r="F26" s="192" t="s">
        <v>229</v>
      </c>
      <c r="G26" s="15">
        <f t="shared" si="1"/>
        <v>2052</v>
      </c>
      <c r="H26" s="15">
        <v>1401</v>
      </c>
      <c r="I26" s="193">
        <v>651</v>
      </c>
    </row>
    <row r="27" spans="2:9" ht="13.15" customHeight="1">
      <c r="B27" s="178" t="s">
        <v>230</v>
      </c>
      <c r="C27" s="145">
        <f>D27+E27</f>
        <v>2769</v>
      </c>
      <c r="D27" s="145">
        <v>1399</v>
      </c>
      <c r="E27" s="145">
        <v>1370</v>
      </c>
      <c r="F27" s="192" t="s">
        <v>231</v>
      </c>
      <c r="G27" s="15">
        <f t="shared" si="1"/>
        <v>3811</v>
      </c>
      <c r="H27" s="15">
        <v>1795</v>
      </c>
      <c r="I27" s="193">
        <v>2016</v>
      </c>
    </row>
    <row r="28" spans="2:9" ht="13.15" customHeight="1">
      <c r="B28" s="178"/>
      <c r="C28" s="145"/>
      <c r="D28" s="145"/>
      <c r="E28" s="145"/>
      <c r="F28" s="192" t="s">
        <v>232</v>
      </c>
      <c r="G28" s="15">
        <f t="shared" si="1"/>
        <v>2141</v>
      </c>
      <c r="H28" s="15">
        <v>1024</v>
      </c>
      <c r="I28" s="193">
        <v>1117</v>
      </c>
    </row>
    <row r="29" spans="2:9" ht="13.15" customHeight="1">
      <c r="B29" s="178" t="s">
        <v>233</v>
      </c>
      <c r="C29" s="145">
        <f>D29+E29</f>
        <v>4724</v>
      </c>
      <c r="D29" s="145">
        <v>1145</v>
      </c>
      <c r="E29" s="145">
        <v>3579</v>
      </c>
      <c r="F29" s="192" t="s">
        <v>233</v>
      </c>
      <c r="G29" s="15">
        <f t="shared" si="1"/>
        <v>5725</v>
      </c>
      <c r="H29" s="15">
        <v>1413</v>
      </c>
      <c r="I29" s="193">
        <v>4312</v>
      </c>
    </row>
    <row r="30" spans="2:9" ht="13.15" customHeight="1">
      <c r="B30" s="178" t="s">
        <v>234</v>
      </c>
      <c r="C30" s="145">
        <f>D30+E30</f>
        <v>3249</v>
      </c>
      <c r="D30" s="145">
        <v>1515</v>
      </c>
      <c r="E30" s="145">
        <v>1734</v>
      </c>
      <c r="F30" s="192" t="s">
        <v>234</v>
      </c>
      <c r="G30" s="15">
        <f t="shared" si="1"/>
        <v>3417</v>
      </c>
      <c r="H30" s="15">
        <v>1590</v>
      </c>
      <c r="I30" s="193">
        <v>1827</v>
      </c>
    </row>
    <row r="31" spans="2:9" ht="13.15" customHeight="1">
      <c r="B31" s="178" t="s">
        <v>235</v>
      </c>
      <c r="C31" s="145">
        <f>D31+E31</f>
        <v>424</v>
      </c>
      <c r="D31" s="145">
        <v>274</v>
      </c>
      <c r="E31" s="145">
        <v>150</v>
      </c>
      <c r="F31" s="192" t="s">
        <v>235</v>
      </c>
      <c r="G31" s="15">
        <f t="shared" si="1"/>
        <v>254</v>
      </c>
      <c r="H31" s="15">
        <v>156</v>
      </c>
      <c r="I31" s="193">
        <v>98</v>
      </c>
    </row>
    <row r="32" spans="2:9" ht="13.15" customHeight="1">
      <c r="B32" s="178" t="s">
        <v>236</v>
      </c>
      <c r="C32" s="145">
        <f>D32+E32</f>
        <v>9390</v>
      </c>
      <c r="D32" s="145">
        <v>5599</v>
      </c>
      <c r="E32" s="145">
        <v>3791</v>
      </c>
      <c r="F32" s="192" t="s">
        <v>236</v>
      </c>
      <c r="G32" s="15">
        <f t="shared" si="1"/>
        <v>3223</v>
      </c>
      <c r="H32" s="15">
        <v>2040</v>
      </c>
      <c r="I32" s="193">
        <v>1183</v>
      </c>
    </row>
    <row r="33" spans="2:9" ht="13.15" customHeight="1">
      <c r="B33" s="178" t="s">
        <v>237</v>
      </c>
      <c r="C33" s="145">
        <f t="shared" si="0"/>
        <v>1589</v>
      </c>
      <c r="D33" s="145">
        <v>1141</v>
      </c>
      <c r="E33" s="145">
        <v>448</v>
      </c>
      <c r="F33" s="192" t="s">
        <v>237</v>
      </c>
      <c r="G33" s="15">
        <f t="shared" si="1"/>
        <v>1693</v>
      </c>
      <c r="H33" s="15">
        <v>1150</v>
      </c>
      <c r="I33" s="193">
        <v>543</v>
      </c>
    </row>
    <row r="34" spans="2:9" ht="13.15" customHeight="1">
      <c r="B34" s="146"/>
      <c r="C34" s="145"/>
      <c r="D34" s="145"/>
      <c r="E34" s="145"/>
      <c r="F34" s="65"/>
      <c r="G34" s="15"/>
      <c r="H34" s="15"/>
      <c r="I34" s="193"/>
    </row>
    <row r="35" spans="2:9" ht="13.15" customHeight="1">
      <c r="B35" s="178" t="s">
        <v>238</v>
      </c>
      <c r="C35" s="145">
        <f t="shared" si="0"/>
        <v>1133</v>
      </c>
      <c r="D35" s="145">
        <v>700</v>
      </c>
      <c r="E35" s="145">
        <v>433</v>
      </c>
      <c r="F35" s="192" t="s">
        <v>238</v>
      </c>
      <c r="G35" s="15">
        <f t="shared" si="1"/>
        <v>3817</v>
      </c>
      <c r="H35" s="15">
        <v>2426</v>
      </c>
      <c r="I35" s="193">
        <v>1391</v>
      </c>
    </row>
    <row r="36" spans="2:9" ht="13.15" customHeight="1">
      <c r="B36" s="148"/>
      <c r="C36" s="125"/>
      <c r="D36" s="125"/>
      <c r="E36" s="125"/>
      <c r="F36" s="148"/>
      <c r="G36" s="125"/>
      <c r="H36" s="125"/>
      <c r="I36" s="195"/>
    </row>
    <row r="37" spans="2:9" ht="13.15" customHeight="1">
      <c r="B37" s="124" t="s">
        <v>282</v>
      </c>
    </row>
    <row r="38" spans="2:9" ht="13.15" customHeight="1">
      <c r="B38" s="124" t="s">
        <v>557</v>
      </c>
    </row>
    <row r="39" spans="2:9" ht="13.15" customHeight="1">
      <c r="B39" s="124" t="s">
        <v>561</v>
      </c>
    </row>
    <row r="40" spans="2:9" ht="13.15" customHeight="1">
      <c r="B40" s="124" t="s">
        <v>556</v>
      </c>
    </row>
    <row r="41" spans="2:9" ht="13.15" customHeight="1"/>
  </sheetData>
  <mergeCells count="2">
    <mergeCell ref="B4:B5"/>
    <mergeCell ref="F4:F5"/>
  </mergeCells>
  <phoneticPr fontId="2"/>
  <pageMargins left="0.25" right="0.25" top="0.75" bottom="0.75" header="0.3" footer="0.3"/>
  <pageSetup paperSize="9" scale="8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17"/>
  <sheetViews>
    <sheetView tabSelected="1" topLeftCell="A61" workbookViewId="0">
      <selection activeCell="B83" sqref="B83"/>
    </sheetView>
  </sheetViews>
  <sheetFormatPr defaultRowHeight="13.5"/>
  <cols>
    <col min="1" max="1" width="3.125" style="124" customWidth="1"/>
    <col min="2" max="2" width="29" style="124" customWidth="1"/>
    <col min="3" max="14" width="8.25" style="124" customWidth="1"/>
    <col min="15" max="15" width="3.125" style="124" customWidth="1"/>
    <col min="16" max="256" width="9" style="124"/>
    <col min="257" max="257" width="3.125" style="124" customWidth="1"/>
    <col min="258" max="258" width="29" style="124" customWidth="1"/>
    <col min="259" max="270" width="8.25" style="124" customWidth="1"/>
    <col min="271" max="271" width="3.125" style="124" customWidth="1"/>
    <col min="272" max="512" width="9" style="124"/>
    <col min="513" max="513" width="3.125" style="124" customWidth="1"/>
    <col min="514" max="514" width="29" style="124" customWidth="1"/>
    <col min="515" max="526" width="8.25" style="124" customWidth="1"/>
    <col min="527" max="527" width="3.125" style="124" customWidth="1"/>
    <col min="528" max="768" width="9" style="124"/>
    <col min="769" max="769" width="3.125" style="124" customWidth="1"/>
    <col min="770" max="770" width="29" style="124" customWidth="1"/>
    <col min="771" max="782" width="8.25" style="124" customWidth="1"/>
    <col min="783" max="783" width="3.125" style="124" customWidth="1"/>
    <col min="784" max="1024" width="9" style="124"/>
    <col min="1025" max="1025" width="3.125" style="124" customWidth="1"/>
    <col min="1026" max="1026" width="29" style="124" customWidth="1"/>
    <col min="1027" max="1038" width="8.25" style="124" customWidth="1"/>
    <col min="1039" max="1039" width="3.125" style="124" customWidth="1"/>
    <col min="1040" max="1280" width="9" style="124"/>
    <col min="1281" max="1281" width="3.125" style="124" customWidth="1"/>
    <col min="1282" max="1282" width="29" style="124" customWidth="1"/>
    <col min="1283" max="1294" width="8.25" style="124" customWidth="1"/>
    <col min="1295" max="1295" width="3.125" style="124" customWidth="1"/>
    <col min="1296" max="1536" width="9" style="124"/>
    <col min="1537" max="1537" width="3.125" style="124" customWidth="1"/>
    <col min="1538" max="1538" width="29" style="124" customWidth="1"/>
    <col min="1539" max="1550" width="8.25" style="124" customWidth="1"/>
    <col min="1551" max="1551" width="3.125" style="124" customWidth="1"/>
    <col min="1552" max="1792" width="9" style="124"/>
    <col min="1793" max="1793" width="3.125" style="124" customWidth="1"/>
    <col min="1794" max="1794" width="29" style="124" customWidth="1"/>
    <col min="1795" max="1806" width="8.25" style="124" customWidth="1"/>
    <col min="1807" max="1807" width="3.125" style="124" customWidth="1"/>
    <col min="1808" max="2048" width="9" style="124"/>
    <col min="2049" max="2049" width="3.125" style="124" customWidth="1"/>
    <col min="2050" max="2050" width="29" style="124" customWidth="1"/>
    <col min="2051" max="2062" width="8.25" style="124" customWidth="1"/>
    <col min="2063" max="2063" width="3.125" style="124" customWidth="1"/>
    <col min="2064" max="2304" width="9" style="124"/>
    <col min="2305" max="2305" width="3.125" style="124" customWidth="1"/>
    <col min="2306" max="2306" width="29" style="124" customWidth="1"/>
    <col min="2307" max="2318" width="8.25" style="124" customWidth="1"/>
    <col min="2319" max="2319" width="3.125" style="124" customWidth="1"/>
    <col min="2320" max="2560" width="9" style="124"/>
    <col min="2561" max="2561" width="3.125" style="124" customWidth="1"/>
    <col min="2562" max="2562" width="29" style="124" customWidth="1"/>
    <col min="2563" max="2574" width="8.25" style="124" customWidth="1"/>
    <col min="2575" max="2575" width="3.125" style="124" customWidth="1"/>
    <col min="2576" max="2816" width="9" style="124"/>
    <col min="2817" max="2817" width="3.125" style="124" customWidth="1"/>
    <col min="2818" max="2818" width="29" style="124" customWidth="1"/>
    <col min="2819" max="2830" width="8.25" style="124" customWidth="1"/>
    <col min="2831" max="2831" width="3.125" style="124" customWidth="1"/>
    <col min="2832" max="3072" width="9" style="124"/>
    <col min="3073" max="3073" width="3.125" style="124" customWidth="1"/>
    <col min="3074" max="3074" width="29" style="124" customWidth="1"/>
    <col min="3075" max="3086" width="8.25" style="124" customWidth="1"/>
    <col min="3087" max="3087" width="3.125" style="124" customWidth="1"/>
    <col min="3088" max="3328" width="9" style="124"/>
    <col min="3329" max="3329" width="3.125" style="124" customWidth="1"/>
    <col min="3330" max="3330" width="29" style="124" customWidth="1"/>
    <col min="3331" max="3342" width="8.25" style="124" customWidth="1"/>
    <col min="3343" max="3343" width="3.125" style="124" customWidth="1"/>
    <col min="3344" max="3584" width="9" style="124"/>
    <col min="3585" max="3585" width="3.125" style="124" customWidth="1"/>
    <col min="3586" max="3586" width="29" style="124" customWidth="1"/>
    <col min="3587" max="3598" width="8.25" style="124" customWidth="1"/>
    <col min="3599" max="3599" width="3.125" style="124" customWidth="1"/>
    <col min="3600" max="3840" width="9" style="124"/>
    <col min="3841" max="3841" width="3.125" style="124" customWidth="1"/>
    <col min="3842" max="3842" width="29" style="124" customWidth="1"/>
    <col min="3843" max="3854" width="8.25" style="124" customWidth="1"/>
    <col min="3855" max="3855" width="3.125" style="124" customWidth="1"/>
    <col min="3856" max="4096" width="9" style="124"/>
    <col min="4097" max="4097" width="3.125" style="124" customWidth="1"/>
    <col min="4098" max="4098" width="29" style="124" customWidth="1"/>
    <col min="4099" max="4110" width="8.25" style="124" customWidth="1"/>
    <col min="4111" max="4111" width="3.125" style="124" customWidth="1"/>
    <col min="4112" max="4352" width="9" style="124"/>
    <col min="4353" max="4353" width="3.125" style="124" customWidth="1"/>
    <col min="4354" max="4354" width="29" style="124" customWidth="1"/>
    <col min="4355" max="4366" width="8.25" style="124" customWidth="1"/>
    <col min="4367" max="4367" width="3.125" style="124" customWidth="1"/>
    <col min="4368" max="4608" width="9" style="124"/>
    <col min="4609" max="4609" width="3.125" style="124" customWidth="1"/>
    <col min="4610" max="4610" width="29" style="124" customWidth="1"/>
    <col min="4611" max="4622" width="8.25" style="124" customWidth="1"/>
    <col min="4623" max="4623" width="3.125" style="124" customWidth="1"/>
    <col min="4624" max="4864" width="9" style="124"/>
    <col min="4865" max="4865" width="3.125" style="124" customWidth="1"/>
    <col min="4866" max="4866" width="29" style="124" customWidth="1"/>
    <col min="4867" max="4878" width="8.25" style="124" customWidth="1"/>
    <col min="4879" max="4879" width="3.125" style="124" customWidth="1"/>
    <col min="4880" max="5120" width="9" style="124"/>
    <col min="5121" max="5121" width="3.125" style="124" customWidth="1"/>
    <col min="5122" max="5122" width="29" style="124" customWidth="1"/>
    <col min="5123" max="5134" width="8.25" style="124" customWidth="1"/>
    <col min="5135" max="5135" width="3.125" style="124" customWidth="1"/>
    <col min="5136" max="5376" width="9" style="124"/>
    <col min="5377" max="5377" width="3.125" style="124" customWidth="1"/>
    <col min="5378" max="5378" width="29" style="124" customWidth="1"/>
    <col min="5379" max="5390" width="8.25" style="124" customWidth="1"/>
    <col min="5391" max="5391" width="3.125" style="124" customWidth="1"/>
    <col min="5392" max="5632" width="9" style="124"/>
    <col min="5633" max="5633" width="3.125" style="124" customWidth="1"/>
    <col min="5634" max="5634" width="29" style="124" customWidth="1"/>
    <col min="5635" max="5646" width="8.25" style="124" customWidth="1"/>
    <col min="5647" max="5647" width="3.125" style="124" customWidth="1"/>
    <col min="5648" max="5888" width="9" style="124"/>
    <col min="5889" max="5889" width="3.125" style="124" customWidth="1"/>
    <col min="5890" max="5890" width="29" style="124" customWidth="1"/>
    <col min="5891" max="5902" width="8.25" style="124" customWidth="1"/>
    <col min="5903" max="5903" width="3.125" style="124" customWidth="1"/>
    <col min="5904" max="6144" width="9" style="124"/>
    <col min="6145" max="6145" width="3.125" style="124" customWidth="1"/>
    <col min="6146" max="6146" width="29" style="124" customWidth="1"/>
    <col min="6147" max="6158" width="8.25" style="124" customWidth="1"/>
    <col min="6159" max="6159" width="3.125" style="124" customWidth="1"/>
    <col min="6160" max="6400" width="9" style="124"/>
    <col min="6401" max="6401" width="3.125" style="124" customWidth="1"/>
    <col min="6402" max="6402" width="29" style="124" customWidth="1"/>
    <col min="6403" max="6414" width="8.25" style="124" customWidth="1"/>
    <col min="6415" max="6415" width="3.125" style="124" customWidth="1"/>
    <col min="6416" max="6656" width="9" style="124"/>
    <col min="6657" max="6657" width="3.125" style="124" customWidth="1"/>
    <col min="6658" max="6658" width="29" style="124" customWidth="1"/>
    <col min="6659" max="6670" width="8.25" style="124" customWidth="1"/>
    <col min="6671" max="6671" width="3.125" style="124" customWidth="1"/>
    <col min="6672" max="6912" width="9" style="124"/>
    <col min="6913" max="6913" width="3.125" style="124" customWidth="1"/>
    <col min="6914" max="6914" width="29" style="124" customWidth="1"/>
    <col min="6915" max="6926" width="8.25" style="124" customWidth="1"/>
    <col min="6927" max="6927" width="3.125" style="124" customWidth="1"/>
    <col min="6928" max="7168" width="9" style="124"/>
    <col min="7169" max="7169" width="3.125" style="124" customWidth="1"/>
    <col min="7170" max="7170" width="29" style="124" customWidth="1"/>
    <col min="7171" max="7182" width="8.25" style="124" customWidth="1"/>
    <col min="7183" max="7183" width="3.125" style="124" customWidth="1"/>
    <col min="7184" max="7424" width="9" style="124"/>
    <col min="7425" max="7425" width="3.125" style="124" customWidth="1"/>
    <col min="7426" max="7426" width="29" style="124" customWidth="1"/>
    <col min="7427" max="7438" width="8.25" style="124" customWidth="1"/>
    <col min="7439" max="7439" width="3.125" style="124" customWidth="1"/>
    <col min="7440" max="7680" width="9" style="124"/>
    <col min="7681" max="7681" width="3.125" style="124" customWidth="1"/>
    <col min="7682" max="7682" width="29" style="124" customWidth="1"/>
    <col min="7683" max="7694" width="8.25" style="124" customWidth="1"/>
    <col min="7695" max="7695" width="3.125" style="124" customWidth="1"/>
    <col min="7696" max="7936" width="9" style="124"/>
    <col min="7937" max="7937" width="3.125" style="124" customWidth="1"/>
    <col min="7938" max="7938" width="29" style="124" customWidth="1"/>
    <col min="7939" max="7950" width="8.25" style="124" customWidth="1"/>
    <col min="7951" max="7951" width="3.125" style="124" customWidth="1"/>
    <col min="7952" max="8192" width="9" style="124"/>
    <col min="8193" max="8193" width="3.125" style="124" customWidth="1"/>
    <col min="8194" max="8194" width="29" style="124" customWidth="1"/>
    <col min="8195" max="8206" width="8.25" style="124" customWidth="1"/>
    <col min="8207" max="8207" width="3.125" style="124" customWidth="1"/>
    <col min="8208" max="8448" width="9" style="124"/>
    <col min="8449" max="8449" width="3.125" style="124" customWidth="1"/>
    <col min="8450" max="8450" width="29" style="124" customWidth="1"/>
    <col min="8451" max="8462" width="8.25" style="124" customWidth="1"/>
    <col min="8463" max="8463" width="3.125" style="124" customWidth="1"/>
    <col min="8464" max="8704" width="9" style="124"/>
    <col min="8705" max="8705" width="3.125" style="124" customWidth="1"/>
    <col min="8706" max="8706" width="29" style="124" customWidth="1"/>
    <col min="8707" max="8718" width="8.25" style="124" customWidth="1"/>
    <col min="8719" max="8719" width="3.125" style="124" customWidth="1"/>
    <col min="8720" max="8960" width="9" style="124"/>
    <col min="8961" max="8961" width="3.125" style="124" customWidth="1"/>
    <col min="8962" max="8962" width="29" style="124" customWidth="1"/>
    <col min="8963" max="8974" width="8.25" style="124" customWidth="1"/>
    <col min="8975" max="8975" width="3.125" style="124" customWidth="1"/>
    <col min="8976" max="9216" width="9" style="124"/>
    <col min="9217" max="9217" width="3.125" style="124" customWidth="1"/>
    <col min="9218" max="9218" width="29" style="124" customWidth="1"/>
    <col min="9219" max="9230" width="8.25" style="124" customWidth="1"/>
    <col min="9231" max="9231" width="3.125" style="124" customWidth="1"/>
    <col min="9232" max="9472" width="9" style="124"/>
    <col min="9473" max="9473" width="3.125" style="124" customWidth="1"/>
    <col min="9474" max="9474" width="29" style="124" customWidth="1"/>
    <col min="9475" max="9486" width="8.25" style="124" customWidth="1"/>
    <col min="9487" max="9487" width="3.125" style="124" customWidth="1"/>
    <col min="9488" max="9728" width="9" style="124"/>
    <col min="9729" max="9729" width="3.125" style="124" customWidth="1"/>
    <col min="9730" max="9730" width="29" style="124" customWidth="1"/>
    <col min="9731" max="9742" width="8.25" style="124" customWidth="1"/>
    <col min="9743" max="9743" width="3.125" style="124" customWidth="1"/>
    <col min="9744" max="9984" width="9" style="124"/>
    <col min="9985" max="9985" width="3.125" style="124" customWidth="1"/>
    <col min="9986" max="9986" width="29" style="124" customWidth="1"/>
    <col min="9987" max="9998" width="8.25" style="124" customWidth="1"/>
    <col min="9999" max="9999" width="3.125" style="124" customWidth="1"/>
    <col min="10000" max="10240" width="9" style="124"/>
    <col min="10241" max="10241" width="3.125" style="124" customWidth="1"/>
    <col min="10242" max="10242" width="29" style="124" customWidth="1"/>
    <col min="10243" max="10254" width="8.25" style="124" customWidth="1"/>
    <col min="10255" max="10255" width="3.125" style="124" customWidth="1"/>
    <col min="10256" max="10496" width="9" style="124"/>
    <col min="10497" max="10497" width="3.125" style="124" customWidth="1"/>
    <col min="10498" max="10498" width="29" style="124" customWidth="1"/>
    <col min="10499" max="10510" width="8.25" style="124" customWidth="1"/>
    <col min="10511" max="10511" width="3.125" style="124" customWidth="1"/>
    <col min="10512" max="10752" width="9" style="124"/>
    <col min="10753" max="10753" width="3.125" style="124" customWidth="1"/>
    <col min="10754" max="10754" width="29" style="124" customWidth="1"/>
    <col min="10755" max="10766" width="8.25" style="124" customWidth="1"/>
    <col min="10767" max="10767" width="3.125" style="124" customWidth="1"/>
    <col min="10768" max="11008" width="9" style="124"/>
    <col min="11009" max="11009" width="3.125" style="124" customWidth="1"/>
    <col min="11010" max="11010" width="29" style="124" customWidth="1"/>
    <col min="11011" max="11022" width="8.25" style="124" customWidth="1"/>
    <col min="11023" max="11023" width="3.125" style="124" customWidth="1"/>
    <col min="11024" max="11264" width="9" style="124"/>
    <col min="11265" max="11265" width="3.125" style="124" customWidth="1"/>
    <col min="11266" max="11266" width="29" style="124" customWidth="1"/>
    <col min="11267" max="11278" width="8.25" style="124" customWidth="1"/>
    <col min="11279" max="11279" width="3.125" style="124" customWidth="1"/>
    <col min="11280" max="11520" width="9" style="124"/>
    <col min="11521" max="11521" width="3.125" style="124" customWidth="1"/>
    <col min="11522" max="11522" width="29" style="124" customWidth="1"/>
    <col min="11523" max="11534" width="8.25" style="124" customWidth="1"/>
    <col min="11535" max="11535" width="3.125" style="124" customWidth="1"/>
    <col min="11536" max="11776" width="9" style="124"/>
    <col min="11777" max="11777" width="3.125" style="124" customWidth="1"/>
    <col min="11778" max="11778" width="29" style="124" customWidth="1"/>
    <col min="11779" max="11790" width="8.25" style="124" customWidth="1"/>
    <col min="11791" max="11791" width="3.125" style="124" customWidth="1"/>
    <col min="11792" max="12032" width="9" style="124"/>
    <col min="12033" max="12033" width="3.125" style="124" customWidth="1"/>
    <col min="12034" max="12034" width="29" style="124" customWidth="1"/>
    <col min="12035" max="12046" width="8.25" style="124" customWidth="1"/>
    <col min="12047" max="12047" width="3.125" style="124" customWidth="1"/>
    <col min="12048" max="12288" width="9" style="124"/>
    <col min="12289" max="12289" width="3.125" style="124" customWidth="1"/>
    <col min="12290" max="12290" width="29" style="124" customWidth="1"/>
    <col min="12291" max="12302" width="8.25" style="124" customWidth="1"/>
    <col min="12303" max="12303" width="3.125" style="124" customWidth="1"/>
    <col min="12304" max="12544" width="9" style="124"/>
    <col min="12545" max="12545" width="3.125" style="124" customWidth="1"/>
    <col min="12546" max="12546" width="29" style="124" customWidth="1"/>
    <col min="12547" max="12558" width="8.25" style="124" customWidth="1"/>
    <col min="12559" max="12559" width="3.125" style="124" customWidth="1"/>
    <col min="12560" max="12800" width="9" style="124"/>
    <col min="12801" max="12801" width="3.125" style="124" customWidth="1"/>
    <col min="12802" max="12802" width="29" style="124" customWidth="1"/>
    <col min="12803" max="12814" width="8.25" style="124" customWidth="1"/>
    <col min="12815" max="12815" width="3.125" style="124" customWidth="1"/>
    <col min="12816" max="13056" width="9" style="124"/>
    <col min="13057" max="13057" width="3.125" style="124" customWidth="1"/>
    <col min="13058" max="13058" width="29" style="124" customWidth="1"/>
    <col min="13059" max="13070" width="8.25" style="124" customWidth="1"/>
    <col min="13071" max="13071" width="3.125" style="124" customWidth="1"/>
    <col min="13072" max="13312" width="9" style="124"/>
    <col min="13313" max="13313" width="3.125" style="124" customWidth="1"/>
    <col min="13314" max="13314" width="29" style="124" customWidth="1"/>
    <col min="13315" max="13326" width="8.25" style="124" customWidth="1"/>
    <col min="13327" max="13327" width="3.125" style="124" customWidth="1"/>
    <col min="13328" max="13568" width="9" style="124"/>
    <col min="13569" max="13569" width="3.125" style="124" customWidth="1"/>
    <col min="13570" max="13570" width="29" style="124" customWidth="1"/>
    <col min="13571" max="13582" width="8.25" style="124" customWidth="1"/>
    <col min="13583" max="13583" width="3.125" style="124" customWidth="1"/>
    <col min="13584" max="13824" width="9" style="124"/>
    <col min="13825" max="13825" width="3.125" style="124" customWidth="1"/>
    <col min="13826" max="13826" width="29" style="124" customWidth="1"/>
    <col min="13827" max="13838" width="8.25" style="124" customWidth="1"/>
    <col min="13839" max="13839" width="3.125" style="124" customWidth="1"/>
    <col min="13840" max="14080" width="9" style="124"/>
    <col min="14081" max="14081" width="3.125" style="124" customWidth="1"/>
    <col min="14082" max="14082" width="29" style="124" customWidth="1"/>
    <col min="14083" max="14094" width="8.25" style="124" customWidth="1"/>
    <col min="14095" max="14095" width="3.125" style="124" customWidth="1"/>
    <col min="14096" max="14336" width="9" style="124"/>
    <col min="14337" max="14337" width="3.125" style="124" customWidth="1"/>
    <col min="14338" max="14338" width="29" style="124" customWidth="1"/>
    <col min="14339" max="14350" width="8.25" style="124" customWidth="1"/>
    <col min="14351" max="14351" width="3.125" style="124" customWidth="1"/>
    <col min="14352" max="14592" width="9" style="124"/>
    <col min="14593" max="14593" width="3.125" style="124" customWidth="1"/>
    <col min="14594" max="14594" width="29" style="124" customWidth="1"/>
    <col min="14595" max="14606" width="8.25" style="124" customWidth="1"/>
    <col min="14607" max="14607" width="3.125" style="124" customWidth="1"/>
    <col min="14608" max="14848" width="9" style="124"/>
    <col min="14849" max="14849" width="3.125" style="124" customWidth="1"/>
    <col min="14850" max="14850" width="29" style="124" customWidth="1"/>
    <col min="14851" max="14862" width="8.25" style="124" customWidth="1"/>
    <col min="14863" max="14863" width="3.125" style="124" customWidth="1"/>
    <col min="14864" max="15104" width="9" style="124"/>
    <col min="15105" max="15105" width="3.125" style="124" customWidth="1"/>
    <col min="15106" max="15106" width="29" style="124" customWidth="1"/>
    <col min="15107" max="15118" width="8.25" style="124" customWidth="1"/>
    <col min="15119" max="15119" width="3.125" style="124" customWidth="1"/>
    <col min="15120" max="15360" width="9" style="124"/>
    <col min="15361" max="15361" width="3.125" style="124" customWidth="1"/>
    <col min="15362" max="15362" width="29" style="124" customWidth="1"/>
    <col min="15363" max="15374" width="8.25" style="124" customWidth="1"/>
    <col min="15375" max="15375" width="3.125" style="124" customWidth="1"/>
    <col min="15376" max="15616" width="9" style="124"/>
    <col min="15617" max="15617" width="3.125" style="124" customWidth="1"/>
    <col min="15618" max="15618" width="29" style="124" customWidth="1"/>
    <col min="15619" max="15630" width="8.25" style="124" customWidth="1"/>
    <col min="15631" max="15631" width="3.125" style="124" customWidth="1"/>
    <col min="15632" max="15872" width="9" style="124"/>
    <col min="15873" max="15873" width="3.125" style="124" customWidth="1"/>
    <col min="15874" max="15874" width="29" style="124" customWidth="1"/>
    <col min="15875" max="15886" width="8.25" style="124" customWidth="1"/>
    <col min="15887" max="15887" width="3.125" style="124" customWidth="1"/>
    <col min="15888" max="16128" width="9" style="124"/>
    <col min="16129" max="16129" width="3.125" style="124" customWidth="1"/>
    <col min="16130" max="16130" width="29" style="124" customWidth="1"/>
    <col min="16131" max="16142" width="8.25" style="124" customWidth="1"/>
    <col min="16143" max="16143" width="3.125" style="124" customWidth="1"/>
    <col min="16144" max="16384" width="9" style="124"/>
  </cols>
  <sheetData>
    <row r="1" spans="2:14" ht="13.15" customHeight="1">
      <c r="B1" s="304" t="s">
        <v>240</v>
      </c>
    </row>
    <row r="2" spans="2:14" ht="13.15" customHeight="1"/>
    <row r="3" spans="2:14" ht="13.15" customHeight="1">
      <c r="B3" s="305" t="s">
        <v>283</v>
      </c>
      <c r="N3" s="239" t="s">
        <v>80</v>
      </c>
    </row>
    <row r="4" spans="2:14" ht="13.15" customHeight="1">
      <c r="B4" s="296" t="s">
        <v>241</v>
      </c>
      <c r="C4" s="196" t="s">
        <v>242</v>
      </c>
      <c r="D4" s="197" t="s">
        <v>284</v>
      </c>
      <c r="E4" s="197" t="s">
        <v>285</v>
      </c>
      <c r="F4" s="197" t="s">
        <v>286</v>
      </c>
      <c r="G4" s="197" t="s">
        <v>287</v>
      </c>
      <c r="H4" s="197" t="s">
        <v>288</v>
      </c>
      <c r="I4" s="197" t="s">
        <v>289</v>
      </c>
      <c r="J4" s="197" t="s">
        <v>247</v>
      </c>
      <c r="K4" s="197" t="s">
        <v>248</v>
      </c>
      <c r="L4" s="197" t="s">
        <v>249</v>
      </c>
      <c r="M4" s="197" t="s">
        <v>250</v>
      </c>
      <c r="N4" s="196" t="s">
        <v>251</v>
      </c>
    </row>
    <row r="5" spans="2:14" ht="13.15" customHeight="1">
      <c r="B5" s="297"/>
      <c r="C5" s="195" t="s">
        <v>252</v>
      </c>
      <c r="D5" s="198" t="s">
        <v>264</v>
      </c>
      <c r="E5" s="198" t="s">
        <v>253</v>
      </c>
      <c r="F5" s="198" t="s">
        <v>254</v>
      </c>
      <c r="G5" s="198" t="s">
        <v>255</v>
      </c>
      <c r="H5" s="198" t="s">
        <v>256</v>
      </c>
      <c r="I5" s="198" t="s">
        <v>257</v>
      </c>
      <c r="J5" s="198" t="s">
        <v>290</v>
      </c>
      <c r="K5" s="198" t="s">
        <v>291</v>
      </c>
      <c r="L5" s="198" t="s">
        <v>259</v>
      </c>
      <c r="M5" s="198" t="s">
        <v>292</v>
      </c>
      <c r="N5" s="143"/>
    </row>
    <row r="6" spans="2:14" ht="13.15" customHeight="1">
      <c r="B6" s="146"/>
      <c r="C6" s="182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205"/>
    </row>
    <row r="7" spans="2:14" ht="13.15" customHeight="1">
      <c r="B7" s="178" t="s">
        <v>260</v>
      </c>
      <c r="C7" s="15">
        <f>C47+C87</f>
        <v>110613</v>
      </c>
      <c r="D7" s="15">
        <f t="shared" ref="D7:N8" si="0">D47+D87</f>
        <v>7747</v>
      </c>
      <c r="E7" s="15">
        <f t="shared" si="0"/>
        <v>11742</v>
      </c>
      <c r="F7" s="15">
        <f t="shared" si="0"/>
        <v>8304</v>
      </c>
      <c r="G7" s="15">
        <f t="shared" si="0"/>
        <v>9748</v>
      </c>
      <c r="H7" s="15">
        <f t="shared" si="0"/>
        <v>11268</v>
      </c>
      <c r="I7" s="15">
        <f t="shared" si="0"/>
        <v>9360</v>
      </c>
      <c r="J7" s="15">
        <f t="shared" si="0"/>
        <v>7784</v>
      </c>
      <c r="K7" s="15">
        <f t="shared" si="0"/>
        <v>6583</v>
      </c>
      <c r="L7" s="15">
        <f t="shared" si="0"/>
        <v>7615</v>
      </c>
      <c r="M7" s="15">
        <f t="shared" si="0"/>
        <v>9035</v>
      </c>
      <c r="N7" s="193">
        <f t="shared" si="0"/>
        <v>21427</v>
      </c>
    </row>
    <row r="8" spans="2:14" ht="13.15" customHeight="1">
      <c r="B8" s="178" t="s">
        <v>261</v>
      </c>
      <c r="C8" s="15">
        <f>C48+C88</f>
        <v>61563</v>
      </c>
      <c r="D8" s="15">
        <f t="shared" si="0"/>
        <v>1151</v>
      </c>
      <c r="E8" s="15">
        <f t="shared" si="0"/>
        <v>5650</v>
      </c>
      <c r="F8" s="15">
        <f t="shared" si="0"/>
        <v>6212</v>
      </c>
      <c r="G8" s="15">
        <f t="shared" si="0"/>
        <v>7021</v>
      </c>
      <c r="H8" s="15">
        <f t="shared" si="0"/>
        <v>8242</v>
      </c>
      <c r="I8" s="15">
        <f t="shared" si="0"/>
        <v>7238</v>
      </c>
      <c r="J8" s="15">
        <f t="shared" si="0"/>
        <v>6254</v>
      </c>
      <c r="K8" s="15">
        <f t="shared" si="0"/>
        <v>5145</v>
      </c>
      <c r="L8" s="15">
        <f t="shared" si="0"/>
        <v>5482</v>
      </c>
      <c r="M8" s="15">
        <f t="shared" si="0"/>
        <v>4890</v>
      </c>
      <c r="N8" s="193">
        <f t="shared" si="0"/>
        <v>4278</v>
      </c>
    </row>
    <row r="9" spans="2:14" ht="13.15" customHeight="1">
      <c r="B9" s="14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93"/>
    </row>
    <row r="10" spans="2:14" ht="13.15" customHeight="1">
      <c r="B10" s="146" t="s">
        <v>209</v>
      </c>
      <c r="C10" s="15">
        <f t="shared" ref="C10:N11" si="1">C50+C90</f>
        <v>913</v>
      </c>
      <c r="D10" s="15">
        <v>3</v>
      </c>
      <c r="E10" s="15">
        <v>15</v>
      </c>
      <c r="F10" s="15">
        <f t="shared" si="1"/>
        <v>18</v>
      </c>
      <c r="G10" s="15">
        <f t="shared" si="1"/>
        <v>26</v>
      </c>
      <c r="H10" s="15">
        <f t="shared" si="1"/>
        <v>51</v>
      </c>
      <c r="I10" s="15">
        <f t="shared" si="1"/>
        <v>43</v>
      </c>
      <c r="J10" s="15">
        <f t="shared" si="1"/>
        <v>43</v>
      </c>
      <c r="K10" s="15">
        <f t="shared" si="1"/>
        <v>41</v>
      </c>
      <c r="L10" s="15">
        <f t="shared" si="1"/>
        <v>69</v>
      </c>
      <c r="M10" s="15">
        <f t="shared" si="1"/>
        <v>125</v>
      </c>
      <c r="N10" s="193">
        <f t="shared" si="1"/>
        <v>479</v>
      </c>
    </row>
    <row r="11" spans="2:14" ht="13.15" customHeight="1">
      <c r="B11" s="178" t="s">
        <v>210</v>
      </c>
      <c r="C11" s="15">
        <f t="shared" si="1"/>
        <v>885</v>
      </c>
      <c r="D11" s="15">
        <v>3</v>
      </c>
      <c r="E11" s="15">
        <v>15</v>
      </c>
      <c r="F11" s="15">
        <f t="shared" si="1"/>
        <v>18</v>
      </c>
      <c r="G11" s="15">
        <f t="shared" si="1"/>
        <v>26</v>
      </c>
      <c r="H11" s="15">
        <f t="shared" si="1"/>
        <v>48</v>
      </c>
      <c r="I11" s="15">
        <f t="shared" si="1"/>
        <v>41</v>
      </c>
      <c r="J11" s="15">
        <f t="shared" si="1"/>
        <v>42</v>
      </c>
      <c r="K11" s="15">
        <f t="shared" si="1"/>
        <v>40</v>
      </c>
      <c r="L11" s="15">
        <f t="shared" si="1"/>
        <v>68</v>
      </c>
      <c r="M11" s="15">
        <f t="shared" si="1"/>
        <v>125</v>
      </c>
      <c r="N11" s="193">
        <f t="shared" si="1"/>
        <v>459</v>
      </c>
    </row>
    <row r="12" spans="2:14" ht="13.15" customHeight="1">
      <c r="B12" s="178" t="s">
        <v>212</v>
      </c>
      <c r="C12" s="15">
        <v>4</v>
      </c>
      <c r="D12" s="212" t="s">
        <v>213</v>
      </c>
      <c r="E12" s="212" t="s">
        <v>213</v>
      </c>
      <c r="F12" s="212" t="s">
        <v>213</v>
      </c>
      <c r="G12" s="212" t="s">
        <v>213</v>
      </c>
      <c r="H12" s="79">
        <v>3</v>
      </c>
      <c r="I12" s="212" t="s">
        <v>213</v>
      </c>
      <c r="J12" s="212" t="s">
        <v>213</v>
      </c>
      <c r="K12" s="212" t="s">
        <v>213</v>
      </c>
      <c r="L12" s="15">
        <v>1</v>
      </c>
      <c r="M12" s="212" t="s">
        <v>213</v>
      </c>
      <c r="N12" s="194" t="s">
        <v>213</v>
      </c>
    </row>
    <row r="13" spans="2:14" ht="13.15" customHeight="1">
      <c r="B13" s="178" t="s">
        <v>280</v>
      </c>
      <c r="C13" s="15">
        <f>C53+C93</f>
        <v>24</v>
      </c>
      <c r="D13" s="212" t="s">
        <v>213</v>
      </c>
      <c r="E13" s="212" t="s">
        <v>213</v>
      </c>
      <c r="F13" s="212" t="s">
        <v>213</v>
      </c>
      <c r="G13" s="212" t="s">
        <v>213</v>
      </c>
      <c r="H13" s="212" t="s">
        <v>213</v>
      </c>
      <c r="I13" s="15">
        <v>2</v>
      </c>
      <c r="J13" s="15">
        <v>1</v>
      </c>
      <c r="K13" s="15">
        <v>1</v>
      </c>
      <c r="L13" s="212" t="s">
        <v>213</v>
      </c>
      <c r="M13" s="212" t="s">
        <v>213</v>
      </c>
      <c r="N13" s="193">
        <f>N53+N93</f>
        <v>20</v>
      </c>
    </row>
    <row r="14" spans="2:14" ht="13.15" customHeight="1">
      <c r="B14" s="14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93"/>
    </row>
    <row r="15" spans="2:14" ht="13.15" customHeight="1">
      <c r="B15" s="146" t="s">
        <v>215</v>
      </c>
      <c r="C15" s="15">
        <f t="shared" ref="C15:N15" si="2">C55+C95</f>
        <v>18532</v>
      </c>
      <c r="D15" s="15">
        <f t="shared" si="2"/>
        <v>120</v>
      </c>
      <c r="E15" s="15">
        <f t="shared" si="2"/>
        <v>856</v>
      </c>
      <c r="F15" s="15">
        <f t="shared" si="2"/>
        <v>1808</v>
      </c>
      <c r="G15" s="15">
        <f t="shared" si="2"/>
        <v>2372</v>
      </c>
      <c r="H15" s="15">
        <f t="shared" si="2"/>
        <v>2924</v>
      </c>
      <c r="I15" s="15">
        <f t="shared" si="2"/>
        <v>2589</v>
      </c>
      <c r="J15" s="15">
        <f t="shared" si="2"/>
        <v>2106</v>
      </c>
      <c r="K15" s="15">
        <f t="shared" si="2"/>
        <v>1658</v>
      </c>
      <c r="L15" s="15">
        <f t="shared" si="2"/>
        <v>1915</v>
      </c>
      <c r="M15" s="15">
        <f t="shared" si="2"/>
        <v>1392</v>
      </c>
      <c r="N15" s="193">
        <f t="shared" si="2"/>
        <v>792</v>
      </c>
    </row>
    <row r="16" spans="2:14" ht="13.15" customHeight="1">
      <c r="B16" s="178" t="s">
        <v>217</v>
      </c>
      <c r="C16" s="15">
        <v>2</v>
      </c>
      <c r="D16" s="212" t="s">
        <v>213</v>
      </c>
      <c r="E16" s="212" t="s">
        <v>213</v>
      </c>
      <c r="F16" s="212" t="s">
        <v>293</v>
      </c>
      <c r="G16" s="212" t="s">
        <v>213</v>
      </c>
      <c r="H16" s="212" t="s">
        <v>213</v>
      </c>
      <c r="I16" s="212" t="s">
        <v>213</v>
      </c>
      <c r="J16" s="212" t="s">
        <v>294</v>
      </c>
      <c r="K16" s="212" t="s">
        <v>213</v>
      </c>
      <c r="L16" s="212" t="s">
        <v>213</v>
      </c>
      <c r="M16" s="212" t="s">
        <v>293</v>
      </c>
      <c r="N16" s="166">
        <v>2</v>
      </c>
    </row>
    <row r="17" spans="2:14" ht="13.15" customHeight="1">
      <c r="B17" s="178" t="s">
        <v>218</v>
      </c>
      <c r="C17" s="15">
        <f t="shared" ref="C17:N18" si="3">C57+C97</f>
        <v>3260</v>
      </c>
      <c r="D17" s="15">
        <f t="shared" si="3"/>
        <v>19</v>
      </c>
      <c r="E17" s="15">
        <f t="shared" si="3"/>
        <v>102</v>
      </c>
      <c r="F17" s="15">
        <f t="shared" si="3"/>
        <v>213</v>
      </c>
      <c r="G17" s="15">
        <f t="shared" si="3"/>
        <v>362</v>
      </c>
      <c r="H17" s="15">
        <f t="shared" si="3"/>
        <v>563</v>
      </c>
      <c r="I17" s="15">
        <f t="shared" si="3"/>
        <v>433</v>
      </c>
      <c r="J17" s="15">
        <f t="shared" si="3"/>
        <v>331</v>
      </c>
      <c r="K17" s="15">
        <f t="shared" si="3"/>
        <v>247</v>
      </c>
      <c r="L17" s="15">
        <f t="shared" si="3"/>
        <v>364</v>
      </c>
      <c r="M17" s="15">
        <f t="shared" si="3"/>
        <v>361</v>
      </c>
      <c r="N17" s="193">
        <f t="shared" si="3"/>
        <v>265</v>
      </c>
    </row>
    <row r="18" spans="2:14" ht="13.15" customHeight="1">
      <c r="B18" s="178" t="s">
        <v>219</v>
      </c>
      <c r="C18" s="15">
        <f t="shared" si="3"/>
        <v>15270</v>
      </c>
      <c r="D18" s="15">
        <f t="shared" si="3"/>
        <v>101</v>
      </c>
      <c r="E18" s="15">
        <f t="shared" si="3"/>
        <v>754</v>
      </c>
      <c r="F18" s="15">
        <f t="shared" si="3"/>
        <v>1595</v>
      </c>
      <c r="G18" s="15">
        <f t="shared" si="3"/>
        <v>2010</v>
      </c>
      <c r="H18" s="15">
        <f t="shared" si="3"/>
        <v>2361</v>
      </c>
      <c r="I18" s="15">
        <f t="shared" si="3"/>
        <v>2156</v>
      </c>
      <c r="J18" s="15">
        <f t="shared" si="3"/>
        <v>1775</v>
      </c>
      <c r="K18" s="15">
        <f t="shared" si="3"/>
        <v>1411</v>
      </c>
      <c r="L18" s="15">
        <f t="shared" si="3"/>
        <v>1551</v>
      </c>
      <c r="M18" s="15">
        <f t="shared" si="3"/>
        <v>1031</v>
      </c>
      <c r="N18" s="193">
        <f t="shared" si="3"/>
        <v>525</v>
      </c>
    </row>
    <row r="19" spans="2:14" ht="13.15" customHeight="1">
      <c r="B19" s="146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93"/>
    </row>
    <row r="20" spans="2:14" ht="13.15" customHeight="1">
      <c r="B20" s="146" t="s">
        <v>220</v>
      </c>
      <c r="C20" s="15">
        <f t="shared" ref="C20:N29" si="4">C60+C100</f>
        <v>38301</v>
      </c>
      <c r="D20" s="15">
        <f t="shared" si="4"/>
        <v>929</v>
      </c>
      <c r="E20" s="15">
        <f t="shared" si="4"/>
        <v>4310</v>
      </c>
      <c r="F20" s="15">
        <f t="shared" si="4"/>
        <v>3869</v>
      </c>
      <c r="G20" s="15">
        <f t="shared" si="4"/>
        <v>4123</v>
      </c>
      <c r="H20" s="15">
        <f t="shared" si="4"/>
        <v>4744</v>
      </c>
      <c r="I20" s="15">
        <f t="shared" si="4"/>
        <v>4203</v>
      </c>
      <c r="J20" s="15">
        <f t="shared" si="4"/>
        <v>3831</v>
      </c>
      <c r="K20" s="15">
        <f t="shared" si="4"/>
        <v>3224</v>
      </c>
      <c r="L20" s="15">
        <f t="shared" si="4"/>
        <v>3289</v>
      </c>
      <c r="M20" s="15">
        <f t="shared" si="4"/>
        <v>3158</v>
      </c>
      <c r="N20" s="193">
        <f t="shared" si="4"/>
        <v>2621</v>
      </c>
    </row>
    <row r="21" spans="2:14" ht="13.15" customHeight="1">
      <c r="B21" s="178" t="s">
        <v>221</v>
      </c>
      <c r="C21" s="15">
        <f t="shared" si="4"/>
        <v>211</v>
      </c>
      <c r="D21" s="212" t="s">
        <v>295</v>
      </c>
      <c r="E21" s="15">
        <v>7</v>
      </c>
      <c r="F21" s="15">
        <f t="shared" si="4"/>
        <v>11</v>
      </c>
      <c r="G21" s="15">
        <f t="shared" si="4"/>
        <v>29</v>
      </c>
      <c r="H21" s="15">
        <f t="shared" si="4"/>
        <v>33</v>
      </c>
      <c r="I21" s="15">
        <f t="shared" si="4"/>
        <v>31</v>
      </c>
      <c r="J21" s="15">
        <f t="shared" si="4"/>
        <v>28</v>
      </c>
      <c r="K21" s="15">
        <f t="shared" si="4"/>
        <v>28</v>
      </c>
      <c r="L21" s="15">
        <f t="shared" si="4"/>
        <v>26</v>
      </c>
      <c r="M21" s="15">
        <v>17</v>
      </c>
      <c r="N21" s="193">
        <v>1</v>
      </c>
    </row>
    <row r="22" spans="2:14" ht="13.15" customHeight="1">
      <c r="B22" s="178" t="s">
        <v>222</v>
      </c>
      <c r="C22" s="15">
        <f t="shared" si="4"/>
        <v>1076</v>
      </c>
      <c r="D22" s="15">
        <v>3</v>
      </c>
      <c r="E22" s="15">
        <f t="shared" si="4"/>
        <v>72</v>
      </c>
      <c r="F22" s="15">
        <f t="shared" si="4"/>
        <v>143</v>
      </c>
      <c r="G22" s="15">
        <f t="shared" si="4"/>
        <v>185</v>
      </c>
      <c r="H22" s="15">
        <f t="shared" si="4"/>
        <v>194</v>
      </c>
      <c r="I22" s="15">
        <f t="shared" si="4"/>
        <v>170</v>
      </c>
      <c r="J22" s="15">
        <f t="shared" si="4"/>
        <v>124</v>
      </c>
      <c r="K22" s="15">
        <f t="shared" si="4"/>
        <v>77</v>
      </c>
      <c r="L22" s="15">
        <f t="shared" si="4"/>
        <v>52</v>
      </c>
      <c r="M22" s="15">
        <f t="shared" si="4"/>
        <v>43</v>
      </c>
      <c r="N22" s="193">
        <v>13</v>
      </c>
    </row>
    <row r="23" spans="2:14" ht="13.15" customHeight="1">
      <c r="B23" s="178" t="s">
        <v>223</v>
      </c>
      <c r="C23" s="15">
        <f t="shared" si="4"/>
        <v>2523</v>
      </c>
      <c r="D23" s="15">
        <f t="shared" si="4"/>
        <v>20</v>
      </c>
      <c r="E23" s="15">
        <f t="shared" si="4"/>
        <v>179</v>
      </c>
      <c r="F23" s="15">
        <f t="shared" si="4"/>
        <v>179</v>
      </c>
      <c r="G23" s="15">
        <f t="shared" si="4"/>
        <v>234</v>
      </c>
      <c r="H23" s="15">
        <f t="shared" si="4"/>
        <v>354</v>
      </c>
      <c r="I23" s="15">
        <f t="shared" si="4"/>
        <v>309</v>
      </c>
      <c r="J23" s="15">
        <f t="shared" si="4"/>
        <v>265</v>
      </c>
      <c r="K23" s="15">
        <f t="shared" si="4"/>
        <v>224</v>
      </c>
      <c r="L23" s="15">
        <f t="shared" si="4"/>
        <v>296</v>
      </c>
      <c r="M23" s="15">
        <f t="shared" si="4"/>
        <v>297</v>
      </c>
      <c r="N23" s="193">
        <f t="shared" si="4"/>
        <v>166</v>
      </c>
    </row>
    <row r="24" spans="2:14" ht="13.15" customHeight="1">
      <c r="B24" s="178" t="s">
        <v>224</v>
      </c>
      <c r="C24" s="15">
        <f t="shared" si="4"/>
        <v>9521</v>
      </c>
      <c r="D24" s="15">
        <f t="shared" si="4"/>
        <v>283</v>
      </c>
      <c r="E24" s="15">
        <f t="shared" si="4"/>
        <v>1135</v>
      </c>
      <c r="F24" s="15">
        <f t="shared" si="4"/>
        <v>919</v>
      </c>
      <c r="G24" s="15">
        <f t="shared" si="4"/>
        <v>949</v>
      </c>
      <c r="H24" s="15">
        <f t="shared" si="4"/>
        <v>1258</v>
      </c>
      <c r="I24" s="15">
        <f t="shared" si="4"/>
        <v>1043</v>
      </c>
      <c r="J24" s="15">
        <f t="shared" si="4"/>
        <v>954</v>
      </c>
      <c r="K24" s="15">
        <f t="shared" si="4"/>
        <v>768</v>
      </c>
      <c r="L24" s="15">
        <f t="shared" si="4"/>
        <v>838</v>
      </c>
      <c r="M24" s="15">
        <f t="shared" si="4"/>
        <v>799</v>
      </c>
      <c r="N24" s="193">
        <f t="shared" si="4"/>
        <v>575</v>
      </c>
    </row>
    <row r="25" spans="2:14" ht="13.15" customHeight="1">
      <c r="B25" s="178" t="s">
        <v>226</v>
      </c>
      <c r="C25" s="15">
        <f t="shared" si="4"/>
        <v>1573</v>
      </c>
      <c r="D25" s="15">
        <v>1</v>
      </c>
      <c r="E25" s="15">
        <f t="shared" si="4"/>
        <v>115</v>
      </c>
      <c r="F25" s="15">
        <f t="shared" si="4"/>
        <v>216</v>
      </c>
      <c r="G25" s="15">
        <f t="shared" si="4"/>
        <v>192</v>
      </c>
      <c r="H25" s="15">
        <f t="shared" si="4"/>
        <v>242</v>
      </c>
      <c r="I25" s="15">
        <f t="shared" si="4"/>
        <v>210</v>
      </c>
      <c r="J25" s="15">
        <f t="shared" si="4"/>
        <v>198</v>
      </c>
      <c r="K25" s="15">
        <f t="shared" si="4"/>
        <v>141</v>
      </c>
      <c r="L25" s="15">
        <f t="shared" si="4"/>
        <v>128</v>
      </c>
      <c r="M25" s="15">
        <f t="shared" si="4"/>
        <v>90</v>
      </c>
      <c r="N25" s="193">
        <f t="shared" si="4"/>
        <v>40</v>
      </c>
    </row>
    <row r="26" spans="2:14" ht="13.15" customHeight="1">
      <c r="B26" s="178" t="s">
        <v>228</v>
      </c>
      <c r="C26" s="15">
        <f t="shared" si="4"/>
        <v>1081</v>
      </c>
      <c r="D26" s="15">
        <v>2</v>
      </c>
      <c r="E26" s="15">
        <f t="shared" si="4"/>
        <v>73</v>
      </c>
      <c r="F26" s="15">
        <f t="shared" si="4"/>
        <v>82</v>
      </c>
      <c r="G26" s="15">
        <f t="shared" si="4"/>
        <v>90</v>
      </c>
      <c r="H26" s="15">
        <f t="shared" si="4"/>
        <v>99</v>
      </c>
      <c r="I26" s="15">
        <f t="shared" si="4"/>
        <v>85</v>
      </c>
      <c r="J26" s="15">
        <f t="shared" si="4"/>
        <v>78</v>
      </c>
      <c r="K26" s="15">
        <f t="shared" si="4"/>
        <v>85</v>
      </c>
      <c r="L26" s="15">
        <f t="shared" si="4"/>
        <v>94</v>
      </c>
      <c r="M26" s="15">
        <f t="shared" si="4"/>
        <v>163</v>
      </c>
      <c r="N26" s="193">
        <f t="shared" si="4"/>
        <v>230</v>
      </c>
    </row>
    <row r="27" spans="2:14" ht="13.15" customHeight="1">
      <c r="B27" s="178" t="s">
        <v>262</v>
      </c>
      <c r="C27" s="15">
        <f>SUM(D27:N27)</f>
        <v>2052</v>
      </c>
      <c r="D27" s="15">
        <v>3</v>
      </c>
      <c r="E27" s="15">
        <f t="shared" si="4"/>
        <v>68</v>
      </c>
      <c r="F27" s="15">
        <f t="shared" si="4"/>
        <v>235</v>
      </c>
      <c r="G27" s="15">
        <f t="shared" si="4"/>
        <v>286</v>
      </c>
      <c r="H27" s="15">
        <f t="shared" si="4"/>
        <v>290</v>
      </c>
      <c r="I27" s="15">
        <f t="shared" si="4"/>
        <v>288</v>
      </c>
      <c r="J27" s="15">
        <f t="shared" si="4"/>
        <v>202</v>
      </c>
      <c r="K27" s="15">
        <f t="shared" si="4"/>
        <v>142</v>
      </c>
      <c r="L27" s="15">
        <f t="shared" si="4"/>
        <v>168</v>
      </c>
      <c r="M27" s="15">
        <f t="shared" si="4"/>
        <v>187</v>
      </c>
      <c r="N27" s="193">
        <f t="shared" si="4"/>
        <v>183</v>
      </c>
    </row>
    <row r="28" spans="2:14" ht="13.15" customHeight="1">
      <c r="B28" s="178" t="s">
        <v>231</v>
      </c>
      <c r="C28" s="15">
        <f>D28+E28+F28+G28+H28+I28+J28+K28+L28+M28+N28</f>
        <v>3811</v>
      </c>
      <c r="D28" s="15">
        <f t="shared" si="4"/>
        <v>424</v>
      </c>
      <c r="E28" s="15">
        <f t="shared" si="4"/>
        <v>1082</v>
      </c>
      <c r="F28" s="15">
        <f t="shared" si="4"/>
        <v>250</v>
      </c>
      <c r="G28" s="15">
        <f t="shared" si="4"/>
        <v>249</v>
      </c>
      <c r="H28" s="15">
        <f t="shared" si="4"/>
        <v>346</v>
      </c>
      <c r="I28" s="15">
        <f t="shared" si="4"/>
        <v>295</v>
      </c>
      <c r="J28" s="15">
        <f t="shared" si="4"/>
        <v>236</v>
      </c>
      <c r="K28" s="15">
        <f t="shared" si="4"/>
        <v>220</v>
      </c>
      <c r="L28" s="15">
        <f t="shared" si="4"/>
        <v>226</v>
      </c>
      <c r="M28" s="15">
        <f t="shared" si="4"/>
        <v>280</v>
      </c>
      <c r="N28" s="193">
        <f t="shared" si="4"/>
        <v>203</v>
      </c>
    </row>
    <row r="29" spans="2:14" ht="13.15" customHeight="1">
      <c r="B29" s="178" t="s">
        <v>232</v>
      </c>
      <c r="C29" s="15">
        <f>SUM(D29:N29)</f>
        <v>2141</v>
      </c>
      <c r="D29" s="15">
        <f t="shared" si="4"/>
        <v>57</v>
      </c>
      <c r="E29" s="15">
        <f t="shared" si="4"/>
        <v>364</v>
      </c>
      <c r="F29" s="15">
        <f t="shared" si="4"/>
        <v>250</v>
      </c>
      <c r="G29" s="15">
        <f t="shared" si="4"/>
        <v>210</v>
      </c>
      <c r="H29" s="15">
        <f t="shared" si="4"/>
        <v>214</v>
      </c>
      <c r="I29" s="15">
        <f t="shared" si="4"/>
        <v>191</v>
      </c>
      <c r="J29" s="15">
        <f t="shared" si="4"/>
        <v>162</v>
      </c>
      <c r="K29" s="15">
        <f t="shared" si="4"/>
        <v>140</v>
      </c>
      <c r="L29" s="15">
        <f t="shared" si="4"/>
        <v>160</v>
      </c>
      <c r="M29" s="15">
        <f t="shared" si="4"/>
        <v>179</v>
      </c>
      <c r="N29" s="193">
        <f t="shared" si="4"/>
        <v>214</v>
      </c>
    </row>
    <row r="30" spans="2:14" ht="13.15" customHeight="1">
      <c r="B30" s="178" t="s">
        <v>233</v>
      </c>
      <c r="C30" s="15">
        <f t="shared" ref="C30:N34" si="5">C70+C110</f>
        <v>5725</v>
      </c>
      <c r="D30" s="15">
        <f t="shared" si="5"/>
        <v>15</v>
      </c>
      <c r="E30" s="15">
        <f t="shared" si="5"/>
        <v>566</v>
      </c>
      <c r="F30" s="15">
        <f t="shared" si="5"/>
        <v>851</v>
      </c>
      <c r="G30" s="15">
        <f t="shared" si="5"/>
        <v>761</v>
      </c>
      <c r="H30" s="15">
        <f t="shared" si="5"/>
        <v>699</v>
      </c>
      <c r="I30" s="15">
        <f t="shared" si="5"/>
        <v>665</v>
      </c>
      <c r="J30" s="15">
        <f t="shared" si="5"/>
        <v>640</v>
      </c>
      <c r="K30" s="15">
        <f t="shared" si="5"/>
        <v>537</v>
      </c>
      <c r="L30" s="15">
        <f t="shared" si="5"/>
        <v>438</v>
      </c>
      <c r="M30" s="15">
        <f t="shared" si="5"/>
        <v>320</v>
      </c>
      <c r="N30" s="193">
        <f t="shared" si="5"/>
        <v>233</v>
      </c>
    </row>
    <row r="31" spans="2:14" ht="13.15" customHeight="1">
      <c r="B31" s="178" t="s">
        <v>234</v>
      </c>
      <c r="C31" s="15">
        <f t="shared" si="5"/>
        <v>3417</v>
      </c>
      <c r="D31" s="15">
        <f t="shared" si="5"/>
        <v>99</v>
      </c>
      <c r="E31" s="15">
        <f t="shared" si="5"/>
        <v>442</v>
      </c>
      <c r="F31" s="15">
        <f t="shared" si="5"/>
        <v>355</v>
      </c>
      <c r="G31" s="15">
        <f t="shared" si="5"/>
        <v>374</v>
      </c>
      <c r="H31" s="15">
        <f t="shared" si="5"/>
        <v>415</v>
      </c>
      <c r="I31" s="15">
        <f t="shared" si="5"/>
        <v>373</v>
      </c>
      <c r="J31" s="15">
        <f t="shared" si="5"/>
        <v>414</v>
      </c>
      <c r="K31" s="15">
        <f t="shared" si="5"/>
        <v>372</v>
      </c>
      <c r="L31" s="15">
        <f t="shared" si="5"/>
        <v>275</v>
      </c>
      <c r="M31" s="15">
        <f t="shared" si="5"/>
        <v>168</v>
      </c>
      <c r="N31" s="193">
        <f t="shared" si="5"/>
        <v>130</v>
      </c>
    </row>
    <row r="32" spans="2:14" ht="13.15" customHeight="1">
      <c r="B32" s="178" t="s">
        <v>235</v>
      </c>
      <c r="C32" s="15">
        <f t="shared" si="5"/>
        <v>254</v>
      </c>
      <c r="D32" s="15">
        <v>2</v>
      </c>
      <c r="E32" s="15">
        <f t="shared" si="5"/>
        <v>13</v>
      </c>
      <c r="F32" s="15">
        <f t="shared" si="5"/>
        <v>21</v>
      </c>
      <c r="G32" s="15">
        <f t="shared" si="5"/>
        <v>44</v>
      </c>
      <c r="H32" s="15">
        <f t="shared" si="5"/>
        <v>46</v>
      </c>
      <c r="I32" s="15">
        <f t="shared" si="5"/>
        <v>27</v>
      </c>
      <c r="J32" s="15">
        <f t="shared" si="5"/>
        <v>32</v>
      </c>
      <c r="K32" s="15">
        <f t="shared" si="5"/>
        <v>30</v>
      </c>
      <c r="L32" s="15">
        <f t="shared" si="5"/>
        <v>19</v>
      </c>
      <c r="M32" s="15">
        <f t="shared" si="5"/>
        <v>12</v>
      </c>
      <c r="N32" s="193">
        <f t="shared" si="5"/>
        <v>8</v>
      </c>
    </row>
    <row r="33" spans="2:14" ht="13.15" customHeight="1">
      <c r="B33" s="178" t="s">
        <v>236</v>
      </c>
      <c r="C33" s="15">
        <f t="shared" si="5"/>
        <v>3223</v>
      </c>
      <c r="D33" s="15">
        <f t="shared" si="5"/>
        <v>19</v>
      </c>
      <c r="E33" s="15">
        <f t="shared" si="5"/>
        <v>139</v>
      </c>
      <c r="F33" s="15">
        <f t="shared" si="5"/>
        <v>197</v>
      </c>
      <c r="G33" s="15">
        <f t="shared" si="5"/>
        <v>305</v>
      </c>
      <c r="H33" s="15">
        <f t="shared" si="5"/>
        <v>324</v>
      </c>
      <c r="I33" s="15">
        <f t="shared" si="5"/>
        <v>317</v>
      </c>
      <c r="J33" s="15">
        <f t="shared" si="5"/>
        <v>271</v>
      </c>
      <c r="K33" s="15">
        <f t="shared" si="5"/>
        <v>252</v>
      </c>
      <c r="L33" s="15">
        <f t="shared" si="5"/>
        <v>357</v>
      </c>
      <c r="M33" s="15">
        <f t="shared" si="5"/>
        <v>478</v>
      </c>
      <c r="N33" s="193">
        <f t="shared" si="5"/>
        <v>564</v>
      </c>
    </row>
    <row r="34" spans="2:14" ht="13.15" customHeight="1">
      <c r="B34" s="178" t="s">
        <v>237</v>
      </c>
      <c r="C34" s="15">
        <f t="shared" si="5"/>
        <v>1693</v>
      </c>
      <c r="D34" s="15">
        <v>1</v>
      </c>
      <c r="E34" s="15">
        <f t="shared" si="5"/>
        <v>55</v>
      </c>
      <c r="F34" s="15">
        <f t="shared" si="5"/>
        <v>160</v>
      </c>
      <c r="G34" s="15">
        <f t="shared" si="5"/>
        <v>215</v>
      </c>
      <c r="H34" s="15">
        <f t="shared" si="5"/>
        <v>230</v>
      </c>
      <c r="I34" s="15">
        <f t="shared" si="5"/>
        <v>199</v>
      </c>
      <c r="J34" s="15">
        <f t="shared" si="5"/>
        <v>227</v>
      </c>
      <c r="K34" s="15">
        <f t="shared" si="5"/>
        <v>208</v>
      </c>
      <c r="L34" s="15">
        <f t="shared" si="5"/>
        <v>212</v>
      </c>
      <c r="M34" s="15">
        <f t="shared" si="5"/>
        <v>125</v>
      </c>
      <c r="N34" s="193">
        <f t="shared" si="5"/>
        <v>61</v>
      </c>
    </row>
    <row r="35" spans="2:14" ht="13.15" customHeight="1">
      <c r="B35" s="146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93"/>
    </row>
    <row r="36" spans="2:14" ht="13.15" customHeight="1">
      <c r="B36" s="178" t="s">
        <v>238</v>
      </c>
      <c r="C36" s="15">
        <f t="shared" ref="C36:N36" si="6">C76+C116</f>
        <v>3817</v>
      </c>
      <c r="D36" s="15">
        <f t="shared" si="6"/>
        <v>99</v>
      </c>
      <c r="E36" s="15">
        <f t="shared" si="6"/>
        <v>469</v>
      </c>
      <c r="F36" s="15">
        <f t="shared" si="6"/>
        <v>517</v>
      </c>
      <c r="G36" s="15">
        <f t="shared" si="6"/>
        <v>500</v>
      </c>
      <c r="H36" s="15">
        <f t="shared" si="6"/>
        <v>523</v>
      </c>
      <c r="I36" s="15">
        <f t="shared" si="6"/>
        <v>403</v>
      </c>
      <c r="J36" s="15">
        <f t="shared" si="6"/>
        <v>274</v>
      </c>
      <c r="K36" s="15">
        <f t="shared" si="6"/>
        <v>222</v>
      </c>
      <c r="L36" s="15">
        <f t="shared" si="6"/>
        <v>209</v>
      </c>
      <c r="M36" s="15">
        <f t="shared" si="6"/>
        <v>215</v>
      </c>
      <c r="N36" s="193">
        <f t="shared" si="6"/>
        <v>386</v>
      </c>
    </row>
    <row r="37" spans="2:14" ht="13.15" customHeight="1">
      <c r="B37" s="148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95"/>
    </row>
    <row r="38" spans="2:14" ht="13.15" customHeight="1">
      <c r="B38" s="124" t="s">
        <v>296</v>
      </c>
    </row>
    <row r="39" spans="2:14" ht="13.15" customHeight="1">
      <c r="B39" s="124" t="s">
        <v>239</v>
      </c>
    </row>
    <row r="40" spans="2:14" ht="13.15" customHeight="1">
      <c r="B40" s="124" t="s">
        <v>297</v>
      </c>
    </row>
    <row r="43" spans="2:14" ht="14.25">
      <c r="B43" s="305" t="s">
        <v>298</v>
      </c>
      <c r="N43" s="239" t="s">
        <v>80</v>
      </c>
    </row>
    <row r="44" spans="2:14">
      <c r="B44" s="296" t="s">
        <v>241</v>
      </c>
      <c r="C44" s="196" t="s">
        <v>242</v>
      </c>
      <c r="D44" s="197" t="s">
        <v>263</v>
      </c>
      <c r="E44" s="197" t="s">
        <v>285</v>
      </c>
      <c r="F44" s="197" t="s">
        <v>243</v>
      </c>
      <c r="G44" s="197" t="s">
        <v>244</v>
      </c>
      <c r="H44" s="197" t="s">
        <v>245</v>
      </c>
      <c r="I44" s="197" t="s">
        <v>299</v>
      </c>
      <c r="J44" s="197" t="s">
        <v>247</v>
      </c>
      <c r="K44" s="197" t="s">
        <v>300</v>
      </c>
      <c r="L44" s="197" t="s">
        <v>249</v>
      </c>
      <c r="M44" s="197" t="s">
        <v>250</v>
      </c>
      <c r="N44" s="196" t="s">
        <v>301</v>
      </c>
    </row>
    <row r="45" spans="2:14">
      <c r="B45" s="297"/>
      <c r="C45" s="195" t="s">
        <v>252</v>
      </c>
      <c r="D45" s="198" t="s">
        <v>302</v>
      </c>
      <c r="E45" s="198" t="s">
        <v>253</v>
      </c>
      <c r="F45" s="198" t="s">
        <v>303</v>
      </c>
      <c r="G45" s="198" t="s">
        <v>304</v>
      </c>
      <c r="H45" s="198" t="s">
        <v>256</v>
      </c>
      <c r="I45" s="198" t="s">
        <v>257</v>
      </c>
      <c r="J45" s="198" t="s">
        <v>305</v>
      </c>
      <c r="K45" s="198" t="s">
        <v>258</v>
      </c>
      <c r="L45" s="198" t="s">
        <v>306</v>
      </c>
      <c r="M45" s="198" t="s">
        <v>307</v>
      </c>
      <c r="N45" s="143"/>
    </row>
    <row r="46" spans="2:14">
      <c r="B46" s="146"/>
      <c r="C46" s="182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205"/>
    </row>
    <row r="47" spans="2:14">
      <c r="B47" s="178" t="s">
        <v>260</v>
      </c>
      <c r="C47" s="15">
        <f>SUM(D47:N47)</f>
        <v>57268</v>
      </c>
      <c r="D47" s="15">
        <v>4411</v>
      </c>
      <c r="E47" s="15">
        <v>7599</v>
      </c>
      <c r="F47" s="15">
        <v>4320</v>
      </c>
      <c r="G47" s="15">
        <v>4886</v>
      </c>
      <c r="H47" s="15">
        <v>5842</v>
      </c>
      <c r="I47" s="15">
        <v>4775</v>
      </c>
      <c r="J47" s="15">
        <v>4102</v>
      </c>
      <c r="K47" s="15">
        <v>3374</v>
      </c>
      <c r="L47" s="15">
        <v>3762</v>
      </c>
      <c r="M47" s="15">
        <v>4358</v>
      </c>
      <c r="N47" s="193">
        <v>9839</v>
      </c>
    </row>
    <row r="48" spans="2:14">
      <c r="B48" s="178" t="s">
        <v>261</v>
      </c>
      <c r="C48" s="15">
        <f>SUM(D48:N48)</f>
        <v>37158</v>
      </c>
      <c r="D48" s="15">
        <f t="shared" ref="D48:N48" si="7">D50+D55+D60+D76</f>
        <v>677</v>
      </c>
      <c r="E48" s="15">
        <f t="shared" si="7"/>
        <v>3287</v>
      </c>
      <c r="F48" s="15">
        <f t="shared" si="7"/>
        <v>3462</v>
      </c>
      <c r="G48" s="15">
        <f t="shared" si="7"/>
        <v>4217</v>
      </c>
      <c r="H48" s="15">
        <f t="shared" si="7"/>
        <v>5166</v>
      </c>
      <c r="I48" s="15">
        <f t="shared" si="7"/>
        <v>4278</v>
      </c>
      <c r="J48" s="15">
        <f t="shared" si="7"/>
        <v>3725</v>
      </c>
      <c r="K48" s="15">
        <f t="shared" si="7"/>
        <v>3039</v>
      </c>
      <c r="L48" s="15">
        <f t="shared" si="7"/>
        <v>3331</v>
      </c>
      <c r="M48" s="15">
        <f t="shared" si="7"/>
        <v>3097</v>
      </c>
      <c r="N48" s="193">
        <f t="shared" si="7"/>
        <v>2879</v>
      </c>
    </row>
    <row r="49" spans="2:14">
      <c r="B49" s="146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93"/>
    </row>
    <row r="50" spans="2:14">
      <c r="B50" s="146" t="s">
        <v>209</v>
      </c>
      <c r="C50" s="15">
        <f>SUM(D50:N50)</f>
        <v>560</v>
      </c>
      <c r="D50" s="15">
        <f t="shared" ref="D50:N50" si="8">SUM(D51:D53)</f>
        <v>3</v>
      </c>
      <c r="E50" s="15">
        <f t="shared" si="8"/>
        <v>15</v>
      </c>
      <c r="F50" s="15">
        <f t="shared" si="8"/>
        <v>14</v>
      </c>
      <c r="G50" s="15">
        <f t="shared" si="8"/>
        <v>16</v>
      </c>
      <c r="H50" s="15">
        <f t="shared" si="8"/>
        <v>36</v>
      </c>
      <c r="I50" s="15">
        <f t="shared" si="8"/>
        <v>25</v>
      </c>
      <c r="J50" s="15">
        <f t="shared" si="8"/>
        <v>21</v>
      </c>
      <c r="K50" s="15">
        <f t="shared" si="8"/>
        <v>23</v>
      </c>
      <c r="L50" s="15">
        <f t="shared" si="8"/>
        <v>36</v>
      </c>
      <c r="M50" s="15">
        <f t="shared" si="8"/>
        <v>72</v>
      </c>
      <c r="N50" s="193">
        <f t="shared" si="8"/>
        <v>299</v>
      </c>
    </row>
    <row r="51" spans="2:14">
      <c r="B51" s="178" t="s">
        <v>210</v>
      </c>
      <c r="C51" s="15">
        <f>SUM(D51:N51)</f>
        <v>540</v>
      </c>
      <c r="D51" s="15">
        <v>3</v>
      </c>
      <c r="E51" s="15">
        <v>15</v>
      </c>
      <c r="F51" s="15">
        <v>14</v>
      </c>
      <c r="G51" s="15">
        <v>16</v>
      </c>
      <c r="H51" s="15">
        <v>33</v>
      </c>
      <c r="I51" s="15">
        <v>23</v>
      </c>
      <c r="J51" s="15">
        <v>20</v>
      </c>
      <c r="K51" s="15">
        <v>23</v>
      </c>
      <c r="L51" s="15">
        <v>35</v>
      </c>
      <c r="M51" s="15">
        <v>72</v>
      </c>
      <c r="N51" s="193">
        <v>286</v>
      </c>
    </row>
    <row r="52" spans="2:14">
      <c r="B52" s="178" t="s">
        <v>278</v>
      </c>
      <c r="C52" s="15">
        <f>SUM(D52:N52)</f>
        <v>4</v>
      </c>
      <c r="D52" s="212" t="s">
        <v>213</v>
      </c>
      <c r="E52" s="212" t="s">
        <v>213</v>
      </c>
      <c r="F52" s="212" t="s">
        <v>294</v>
      </c>
      <c r="G52" s="212" t="s">
        <v>213</v>
      </c>
      <c r="H52" s="15">
        <v>3</v>
      </c>
      <c r="I52" s="212" t="s">
        <v>213</v>
      </c>
      <c r="J52" s="212" t="s">
        <v>293</v>
      </c>
      <c r="K52" s="212" t="s">
        <v>213</v>
      </c>
      <c r="L52" s="15">
        <v>1</v>
      </c>
      <c r="M52" s="212" t="s">
        <v>213</v>
      </c>
      <c r="N52" s="194" t="s">
        <v>213</v>
      </c>
    </row>
    <row r="53" spans="2:14">
      <c r="B53" s="178" t="s">
        <v>280</v>
      </c>
      <c r="C53" s="15">
        <f>SUM(D53:N53)</f>
        <v>16</v>
      </c>
      <c r="D53" s="212" t="s">
        <v>213</v>
      </c>
      <c r="E53" s="212" t="s">
        <v>213</v>
      </c>
      <c r="F53" s="212" t="s">
        <v>294</v>
      </c>
      <c r="G53" s="212" t="s">
        <v>213</v>
      </c>
      <c r="H53" s="212" t="s">
        <v>294</v>
      </c>
      <c r="I53" s="15">
        <v>2</v>
      </c>
      <c r="J53" s="15">
        <v>1</v>
      </c>
      <c r="K53" s="212" t="s">
        <v>213</v>
      </c>
      <c r="L53" s="212" t="s">
        <v>213</v>
      </c>
      <c r="M53" s="212" t="s">
        <v>213</v>
      </c>
      <c r="N53" s="193">
        <v>13</v>
      </c>
    </row>
    <row r="54" spans="2:14">
      <c r="B54" s="146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93"/>
    </row>
    <row r="55" spans="2:14">
      <c r="B55" s="146" t="s">
        <v>215</v>
      </c>
      <c r="C55" s="15">
        <f>SUM(D55:N55)</f>
        <v>14268</v>
      </c>
      <c r="D55" s="15">
        <f t="shared" ref="D55:N55" si="9">SUM(D56:D58)</f>
        <v>83</v>
      </c>
      <c r="E55" s="15">
        <f t="shared" si="9"/>
        <v>647</v>
      </c>
      <c r="F55" s="15">
        <f t="shared" si="9"/>
        <v>1334</v>
      </c>
      <c r="G55" s="15">
        <f t="shared" si="9"/>
        <v>1783</v>
      </c>
      <c r="H55" s="15">
        <f t="shared" si="9"/>
        <v>2270</v>
      </c>
      <c r="I55" s="15">
        <f t="shared" si="9"/>
        <v>2022</v>
      </c>
      <c r="J55" s="15">
        <f t="shared" si="9"/>
        <v>1638</v>
      </c>
      <c r="K55" s="15">
        <f t="shared" si="9"/>
        <v>1299</v>
      </c>
      <c r="L55" s="15">
        <f t="shared" si="9"/>
        <v>1496</v>
      </c>
      <c r="M55" s="15">
        <f t="shared" si="9"/>
        <v>1076</v>
      </c>
      <c r="N55" s="193">
        <f t="shared" si="9"/>
        <v>620</v>
      </c>
    </row>
    <row r="56" spans="2:14">
      <c r="B56" s="178" t="s">
        <v>217</v>
      </c>
      <c r="C56" s="15">
        <f>SUM(D56:N56)</f>
        <v>2</v>
      </c>
      <c r="D56" s="212" t="s">
        <v>294</v>
      </c>
      <c r="E56" s="212" t="s">
        <v>213</v>
      </c>
      <c r="F56" s="212" t="s">
        <v>213</v>
      </c>
      <c r="G56" s="212" t="s">
        <v>294</v>
      </c>
      <c r="H56" s="212" t="s">
        <v>213</v>
      </c>
      <c r="I56" s="212" t="s">
        <v>293</v>
      </c>
      <c r="J56" s="212" t="s">
        <v>213</v>
      </c>
      <c r="K56" s="212" t="s">
        <v>213</v>
      </c>
      <c r="L56" s="212" t="s">
        <v>294</v>
      </c>
      <c r="M56" s="212" t="s">
        <v>213</v>
      </c>
      <c r="N56" s="193">
        <v>2</v>
      </c>
    </row>
    <row r="57" spans="2:14">
      <c r="B57" s="178" t="s">
        <v>218</v>
      </c>
      <c r="C57" s="15">
        <f>SUM(D57:N57)</f>
        <v>2727</v>
      </c>
      <c r="D57" s="15">
        <v>18</v>
      </c>
      <c r="E57" s="15">
        <v>85</v>
      </c>
      <c r="F57" s="15">
        <v>170</v>
      </c>
      <c r="G57" s="15">
        <v>308</v>
      </c>
      <c r="H57" s="15">
        <v>464</v>
      </c>
      <c r="I57" s="15">
        <v>366</v>
      </c>
      <c r="J57" s="15">
        <v>272</v>
      </c>
      <c r="K57" s="15">
        <v>206</v>
      </c>
      <c r="L57" s="15">
        <v>305</v>
      </c>
      <c r="M57" s="15">
        <v>310</v>
      </c>
      <c r="N57" s="193">
        <v>223</v>
      </c>
    </row>
    <row r="58" spans="2:14">
      <c r="B58" s="178" t="s">
        <v>219</v>
      </c>
      <c r="C58" s="15">
        <f>SUM(D58:N58)</f>
        <v>11539</v>
      </c>
      <c r="D58" s="15">
        <v>65</v>
      </c>
      <c r="E58" s="15">
        <v>562</v>
      </c>
      <c r="F58" s="15">
        <v>1164</v>
      </c>
      <c r="G58" s="15">
        <v>1475</v>
      </c>
      <c r="H58" s="15">
        <v>1806</v>
      </c>
      <c r="I58" s="15">
        <v>1656</v>
      </c>
      <c r="J58" s="15">
        <v>1366</v>
      </c>
      <c r="K58" s="15">
        <v>1093</v>
      </c>
      <c r="L58" s="15">
        <v>1191</v>
      </c>
      <c r="M58" s="15">
        <v>766</v>
      </c>
      <c r="N58" s="193">
        <v>395</v>
      </c>
    </row>
    <row r="59" spans="2:14">
      <c r="B59" s="146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93"/>
    </row>
    <row r="60" spans="2:14">
      <c r="B60" s="146" t="s">
        <v>220</v>
      </c>
      <c r="C60" s="15">
        <f t="shared" ref="C60:C74" si="10">SUM(D60:N60)</f>
        <v>19904</v>
      </c>
      <c r="D60" s="15">
        <f t="shared" ref="D60:N60" si="11">SUM(D61:D74)</f>
        <v>541</v>
      </c>
      <c r="E60" s="15">
        <f t="shared" si="11"/>
        <v>2338</v>
      </c>
      <c r="F60" s="15">
        <f t="shared" si="11"/>
        <v>1774</v>
      </c>
      <c r="G60" s="15">
        <f t="shared" si="11"/>
        <v>2101</v>
      </c>
      <c r="H60" s="15">
        <f t="shared" si="11"/>
        <v>2518</v>
      </c>
      <c r="I60" s="15">
        <f t="shared" si="11"/>
        <v>1965</v>
      </c>
      <c r="J60" s="15">
        <f t="shared" si="11"/>
        <v>1871</v>
      </c>
      <c r="K60" s="15">
        <f t="shared" si="11"/>
        <v>1577</v>
      </c>
      <c r="L60" s="15">
        <f t="shared" si="11"/>
        <v>1665</v>
      </c>
      <c r="M60" s="15">
        <f t="shared" si="11"/>
        <v>1820</v>
      </c>
      <c r="N60" s="193">
        <f t="shared" si="11"/>
        <v>1734</v>
      </c>
    </row>
    <row r="61" spans="2:14">
      <c r="B61" s="178" t="s">
        <v>221</v>
      </c>
      <c r="C61" s="15">
        <f t="shared" si="10"/>
        <v>187</v>
      </c>
      <c r="D61" s="212" t="s">
        <v>213</v>
      </c>
      <c r="E61" s="15">
        <v>7</v>
      </c>
      <c r="F61" s="15">
        <v>10</v>
      </c>
      <c r="G61" s="15">
        <v>23</v>
      </c>
      <c r="H61" s="15">
        <v>29</v>
      </c>
      <c r="I61" s="15">
        <v>25</v>
      </c>
      <c r="J61" s="15">
        <v>24</v>
      </c>
      <c r="K61" s="15">
        <v>27</v>
      </c>
      <c r="L61" s="15">
        <v>25</v>
      </c>
      <c r="M61" s="15">
        <v>17</v>
      </c>
      <c r="N61" s="194" t="s">
        <v>293</v>
      </c>
    </row>
    <row r="62" spans="2:14">
      <c r="B62" s="178" t="s">
        <v>222</v>
      </c>
      <c r="C62" s="15">
        <f t="shared" si="10"/>
        <v>805</v>
      </c>
      <c r="D62" s="15">
        <v>3</v>
      </c>
      <c r="E62" s="15">
        <v>40</v>
      </c>
      <c r="F62" s="15">
        <v>90</v>
      </c>
      <c r="G62" s="15">
        <v>130</v>
      </c>
      <c r="H62" s="15">
        <v>147</v>
      </c>
      <c r="I62" s="15">
        <v>132</v>
      </c>
      <c r="J62" s="15">
        <v>103</v>
      </c>
      <c r="K62" s="15">
        <v>69</v>
      </c>
      <c r="L62" s="15">
        <v>41</v>
      </c>
      <c r="M62" s="15">
        <v>37</v>
      </c>
      <c r="N62" s="193">
        <v>13</v>
      </c>
    </row>
    <row r="63" spans="2:14">
      <c r="B63" s="178" t="s">
        <v>223</v>
      </c>
      <c r="C63" s="15">
        <f t="shared" si="10"/>
        <v>2067</v>
      </c>
      <c r="D63" s="15">
        <v>15</v>
      </c>
      <c r="E63" s="15">
        <v>141</v>
      </c>
      <c r="F63" s="15">
        <v>147</v>
      </c>
      <c r="G63" s="15">
        <v>195</v>
      </c>
      <c r="H63" s="15">
        <v>285</v>
      </c>
      <c r="I63" s="15">
        <v>234</v>
      </c>
      <c r="J63" s="15">
        <v>211</v>
      </c>
      <c r="K63" s="15">
        <v>183</v>
      </c>
      <c r="L63" s="15">
        <v>249</v>
      </c>
      <c r="M63" s="15">
        <v>258</v>
      </c>
      <c r="N63" s="193">
        <v>149</v>
      </c>
    </row>
    <row r="64" spans="2:14">
      <c r="B64" s="178" t="s">
        <v>224</v>
      </c>
      <c r="C64" s="15">
        <f t="shared" si="10"/>
        <v>4826</v>
      </c>
      <c r="D64" s="15">
        <v>158</v>
      </c>
      <c r="E64" s="15">
        <v>658</v>
      </c>
      <c r="F64" s="15">
        <v>445</v>
      </c>
      <c r="G64" s="15">
        <v>491</v>
      </c>
      <c r="H64" s="15">
        <v>706</v>
      </c>
      <c r="I64" s="15">
        <v>481</v>
      </c>
      <c r="J64" s="15">
        <v>460</v>
      </c>
      <c r="K64" s="15">
        <v>352</v>
      </c>
      <c r="L64" s="15">
        <v>328</v>
      </c>
      <c r="M64" s="15">
        <v>380</v>
      </c>
      <c r="N64" s="193">
        <v>367</v>
      </c>
    </row>
    <row r="65" spans="2:14">
      <c r="B65" s="178" t="s">
        <v>226</v>
      </c>
      <c r="C65" s="15">
        <f t="shared" si="10"/>
        <v>754</v>
      </c>
      <c r="D65" s="212" t="s">
        <v>293</v>
      </c>
      <c r="E65" s="15">
        <v>28</v>
      </c>
      <c r="F65" s="15">
        <v>88</v>
      </c>
      <c r="G65" s="15">
        <v>92</v>
      </c>
      <c r="H65" s="15">
        <v>124</v>
      </c>
      <c r="I65" s="15">
        <v>102</v>
      </c>
      <c r="J65" s="15">
        <v>96</v>
      </c>
      <c r="K65" s="15">
        <v>70</v>
      </c>
      <c r="L65" s="15">
        <v>73</v>
      </c>
      <c r="M65" s="15">
        <v>61</v>
      </c>
      <c r="N65" s="193">
        <v>20</v>
      </c>
    </row>
    <row r="66" spans="2:14">
      <c r="B66" s="178" t="s">
        <v>228</v>
      </c>
      <c r="C66" s="15">
        <f t="shared" si="10"/>
        <v>696</v>
      </c>
      <c r="D66" s="15">
        <v>2</v>
      </c>
      <c r="E66" s="15">
        <v>41</v>
      </c>
      <c r="F66" s="15">
        <v>49</v>
      </c>
      <c r="G66" s="15">
        <v>55</v>
      </c>
      <c r="H66" s="15">
        <v>63</v>
      </c>
      <c r="I66" s="15">
        <v>50</v>
      </c>
      <c r="J66" s="15">
        <v>43</v>
      </c>
      <c r="K66" s="15">
        <v>53</v>
      </c>
      <c r="L66" s="15">
        <v>61</v>
      </c>
      <c r="M66" s="15">
        <v>118</v>
      </c>
      <c r="N66" s="193">
        <v>161</v>
      </c>
    </row>
    <row r="67" spans="2:14">
      <c r="B67" s="178" t="s">
        <v>262</v>
      </c>
      <c r="C67" s="15">
        <f t="shared" si="10"/>
        <v>1401</v>
      </c>
      <c r="D67" s="15">
        <v>3</v>
      </c>
      <c r="E67" s="15">
        <v>41</v>
      </c>
      <c r="F67" s="15">
        <v>136</v>
      </c>
      <c r="G67" s="15">
        <v>188</v>
      </c>
      <c r="H67" s="15">
        <v>180</v>
      </c>
      <c r="I67" s="15">
        <v>188</v>
      </c>
      <c r="J67" s="15">
        <v>138</v>
      </c>
      <c r="K67" s="15">
        <v>96</v>
      </c>
      <c r="L67" s="15">
        <v>124</v>
      </c>
      <c r="M67" s="15">
        <v>154</v>
      </c>
      <c r="N67" s="193">
        <v>153</v>
      </c>
    </row>
    <row r="68" spans="2:14">
      <c r="B68" s="178" t="s">
        <v>231</v>
      </c>
      <c r="C68" s="15">
        <f t="shared" si="10"/>
        <v>1795</v>
      </c>
      <c r="D68" s="15">
        <v>250</v>
      </c>
      <c r="E68" s="15">
        <v>705</v>
      </c>
      <c r="F68" s="15">
        <v>130</v>
      </c>
      <c r="G68" s="15">
        <v>117</v>
      </c>
      <c r="H68" s="15">
        <v>138</v>
      </c>
      <c r="I68" s="15">
        <v>95</v>
      </c>
      <c r="J68" s="15">
        <v>73</v>
      </c>
      <c r="K68" s="15">
        <v>55</v>
      </c>
      <c r="L68" s="15">
        <v>59</v>
      </c>
      <c r="M68" s="15">
        <v>82</v>
      </c>
      <c r="N68" s="193">
        <v>91</v>
      </c>
    </row>
    <row r="69" spans="2:14">
      <c r="B69" s="178" t="s">
        <v>232</v>
      </c>
      <c r="C69" s="15">
        <f t="shared" si="10"/>
        <v>1024</v>
      </c>
      <c r="D69" s="15">
        <v>31</v>
      </c>
      <c r="E69" s="15">
        <v>188</v>
      </c>
      <c r="F69" s="15">
        <v>107</v>
      </c>
      <c r="G69" s="15">
        <v>110</v>
      </c>
      <c r="H69" s="15">
        <v>104</v>
      </c>
      <c r="I69" s="15">
        <v>81</v>
      </c>
      <c r="J69" s="15">
        <v>66</v>
      </c>
      <c r="K69" s="15">
        <v>67</v>
      </c>
      <c r="L69" s="15">
        <v>62</v>
      </c>
      <c r="M69" s="15">
        <v>76</v>
      </c>
      <c r="N69" s="193">
        <v>132</v>
      </c>
    </row>
    <row r="70" spans="2:14">
      <c r="B70" s="178" t="s">
        <v>233</v>
      </c>
      <c r="C70" s="15">
        <f t="shared" si="10"/>
        <v>1413</v>
      </c>
      <c r="D70" s="15">
        <v>5</v>
      </c>
      <c r="E70" s="15">
        <v>67</v>
      </c>
      <c r="F70" s="15">
        <v>187</v>
      </c>
      <c r="G70" s="15">
        <v>194</v>
      </c>
      <c r="H70" s="15">
        <v>216</v>
      </c>
      <c r="I70" s="15">
        <v>143</v>
      </c>
      <c r="J70" s="15">
        <v>152</v>
      </c>
      <c r="K70" s="15">
        <v>128</v>
      </c>
      <c r="L70" s="15">
        <v>106</v>
      </c>
      <c r="M70" s="15">
        <v>110</v>
      </c>
      <c r="N70" s="193">
        <v>105</v>
      </c>
    </row>
    <row r="71" spans="2:14">
      <c r="B71" s="178" t="s">
        <v>234</v>
      </c>
      <c r="C71" s="15">
        <f t="shared" si="10"/>
        <v>1590</v>
      </c>
      <c r="D71" s="15">
        <v>58</v>
      </c>
      <c r="E71" s="15">
        <v>282</v>
      </c>
      <c r="F71" s="15">
        <v>154</v>
      </c>
      <c r="G71" s="15">
        <v>167</v>
      </c>
      <c r="H71" s="15">
        <v>154</v>
      </c>
      <c r="I71" s="15">
        <v>122</v>
      </c>
      <c r="J71" s="15">
        <v>178</v>
      </c>
      <c r="K71" s="15">
        <v>153</v>
      </c>
      <c r="L71" s="15">
        <v>143</v>
      </c>
      <c r="M71" s="15">
        <v>91</v>
      </c>
      <c r="N71" s="193">
        <v>88</v>
      </c>
    </row>
    <row r="72" spans="2:14">
      <c r="B72" s="178" t="s">
        <v>235</v>
      </c>
      <c r="C72" s="15">
        <f t="shared" si="10"/>
        <v>156</v>
      </c>
      <c r="D72" s="212" t="s">
        <v>213</v>
      </c>
      <c r="E72" s="15">
        <v>6</v>
      </c>
      <c r="F72" s="15">
        <v>15</v>
      </c>
      <c r="G72" s="15">
        <v>21</v>
      </c>
      <c r="H72" s="15">
        <v>27</v>
      </c>
      <c r="I72" s="15">
        <v>19</v>
      </c>
      <c r="J72" s="15">
        <v>21</v>
      </c>
      <c r="K72" s="15">
        <v>19</v>
      </c>
      <c r="L72" s="15">
        <v>12</v>
      </c>
      <c r="M72" s="15">
        <v>10</v>
      </c>
      <c r="N72" s="193">
        <v>6</v>
      </c>
    </row>
    <row r="73" spans="2:14">
      <c r="B73" s="178" t="s">
        <v>236</v>
      </c>
      <c r="C73" s="15">
        <f t="shared" si="10"/>
        <v>2040</v>
      </c>
      <c r="D73" s="15">
        <v>15</v>
      </c>
      <c r="E73" s="15">
        <v>99</v>
      </c>
      <c r="F73" s="15">
        <v>118</v>
      </c>
      <c r="G73" s="15">
        <v>184</v>
      </c>
      <c r="H73" s="15">
        <v>201</v>
      </c>
      <c r="I73" s="15">
        <v>169</v>
      </c>
      <c r="J73" s="15">
        <v>151</v>
      </c>
      <c r="K73" s="15">
        <v>149</v>
      </c>
      <c r="L73" s="15">
        <v>222</v>
      </c>
      <c r="M73" s="15">
        <v>327</v>
      </c>
      <c r="N73" s="193">
        <v>405</v>
      </c>
    </row>
    <row r="74" spans="2:14">
      <c r="B74" s="178" t="s">
        <v>237</v>
      </c>
      <c r="C74" s="15">
        <f t="shared" si="10"/>
        <v>1150</v>
      </c>
      <c r="D74" s="15">
        <v>1</v>
      </c>
      <c r="E74" s="15">
        <v>35</v>
      </c>
      <c r="F74" s="15">
        <v>98</v>
      </c>
      <c r="G74" s="15">
        <v>134</v>
      </c>
      <c r="H74" s="15">
        <v>144</v>
      </c>
      <c r="I74" s="15">
        <v>124</v>
      </c>
      <c r="J74" s="15">
        <v>155</v>
      </c>
      <c r="K74" s="15">
        <v>156</v>
      </c>
      <c r="L74" s="15">
        <v>160</v>
      </c>
      <c r="M74" s="15">
        <v>99</v>
      </c>
      <c r="N74" s="193">
        <v>44</v>
      </c>
    </row>
    <row r="75" spans="2:14">
      <c r="B75" s="146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93"/>
    </row>
    <row r="76" spans="2:14">
      <c r="B76" s="178" t="s">
        <v>238</v>
      </c>
      <c r="C76" s="15">
        <f>SUM(D76:N76)</f>
        <v>2426</v>
      </c>
      <c r="D76" s="15">
        <v>50</v>
      </c>
      <c r="E76" s="15">
        <v>287</v>
      </c>
      <c r="F76" s="15">
        <v>340</v>
      </c>
      <c r="G76" s="15">
        <v>317</v>
      </c>
      <c r="H76" s="15">
        <v>342</v>
      </c>
      <c r="I76" s="15">
        <v>266</v>
      </c>
      <c r="J76" s="15">
        <v>195</v>
      </c>
      <c r="K76" s="15">
        <v>140</v>
      </c>
      <c r="L76" s="15">
        <v>134</v>
      </c>
      <c r="M76" s="15">
        <v>129</v>
      </c>
      <c r="N76" s="193">
        <v>226</v>
      </c>
    </row>
    <row r="77" spans="2:14">
      <c r="B77" s="148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49"/>
    </row>
    <row r="78" spans="2:14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4" ht="14.25">
      <c r="B83" s="305" t="s">
        <v>265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40" t="s">
        <v>80</v>
      </c>
    </row>
    <row r="84" spans="2:14">
      <c r="B84" s="296" t="s">
        <v>241</v>
      </c>
      <c r="C84" s="196" t="s">
        <v>242</v>
      </c>
      <c r="D84" s="197" t="s">
        <v>263</v>
      </c>
      <c r="E84" s="197" t="s">
        <v>308</v>
      </c>
      <c r="F84" s="197" t="s">
        <v>243</v>
      </c>
      <c r="G84" s="197" t="s">
        <v>244</v>
      </c>
      <c r="H84" s="197" t="s">
        <v>309</v>
      </c>
      <c r="I84" s="197" t="s">
        <v>246</v>
      </c>
      <c r="J84" s="197" t="s">
        <v>310</v>
      </c>
      <c r="K84" s="197" t="s">
        <v>248</v>
      </c>
      <c r="L84" s="197" t="s">
        <v>249</v>
      </c>
      <c r="M84" s="197" t="s">
        <v>311</v>
      </c>
      <c r="N84" s="196" t="s">
        <v>251</v>
      </c>
    </row>
    <row r="85" spans="2:14">
      <c r="B85" s="297"/>
      <c r="C85" s="195" t="s">
        <v>252</v>
      </c>
      <c r="D85" s="198" t="s">
        <v>264</v>
      </c>
      <c r="E85" s="198" t="s">
        <v>253</v>
      </c>
      <c r="F85" s="198" t="s">
        <v>254</v>
      </c>
      <c r="G85" s="198" t="s">
        <v>255</v>
      </c>
      <c r="H85" s="198" t="s">
        <v>312</v>
      </c>
      <c r="I85" s="198" t="s">
        <v>313</v>
      </c>
      <c r="J85" s="198" t="s">
        <v>305</v>
      </c>
      <c r="K85" s="198" t="s">
        <v>258</v>
      </c>
      <c r="L85" s="198" t="s">
        <v>259</v>
      </c>
      <c r="M85" s="198" t="s">
        <v>307</v>
      </c>
      <c r="N85" s="143"/>
    </row>
    <row r="86" spans="2:14">
      <c r="B86" s="144"/>
      <c r="C86" s="34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191"/>
    </row>
    <row r="87" spans="2:14">
      <c r="B87" s="178" t="s">
        <v>260</v>
      </c>
      <c r="C87" s="15">
        <f>SUM(D87:N87)</f>
        <v>53345</v>
      </c>
      <c r="D87" s="15">
        <v>3336</v>
      </c>
      <c r="E87" s="15">
        <v>4143</v>
      </c>
      <c r="F87" s="15">
        <v>3984</v>
      </c>
      <c r="G87" s="15">
        <v>4862</v>
      </c>
      <c r="H87" s="15">
        <v>5426</v>
      </c>
      <c r="I87" s="15">
        <v>4585</v>
      </c>
      <c r="J87" s="15">
        <v>3682</v>
      </c>
      <c r="K87" s="15">
        <v>3209</v>
      </c>
      <c r="L87" s="15">
        <v>3853</v>
      </c>
      <c r="M87" s="15">
        <v>4677</v>
      </c>
      <c r="N87" s="193">
        <v>11588</v>
      </c>
    </row>
    <row r="88" spans="2:14">
      <c r="B88" s="178" t="s">
        <v>261</v>
      </c>
      <c r="C88" s="15">
        <f>SUM(D88:N88)</f>
        <v>24405</v>
      </c>
      <c r="D88" s="15">
        <v>474</v>
      </c>
      <c r="E88" s="15">
        <v>2363</v>
      </c>
      <c r="F88" s="15">
        <f t="shared" ref="F88:N88" si="12">F90+F95+F100+F116</f>
        <v>2750</v>
      </c>
      <c r="G88" s="15">
        <f t="shared" si="12"/>
        <v>2804</v>
      </c>
      <c r="H88" s="15">
        <f t="shared" si="12"/>
        <v>3076</v>
      </c>
      <c r="I88" s="15">
        <f t="shared" si="12"/>
        <v>2960</v>
      </c>
      <c r="J88" s="15">
        <f t="shared" si="12"/>
        <v>2529</v>
      </c>
      <c r="K88" s="15">
        <f t="shared" si="12"/>
        <v>2106</v>
      </c>
      <c r="L88" s="15">
        <f t="shared" si="12"/>
        <v>2151</v>
      </c>
      <c r="M88" s="15">
        <f t="shared" si="12"/>
        <v>1793</v>
      </c>
      <c r="N88" s="193">
        <f t="shared" si="12"/>
        <v>1399</v>
      </c>
    </row>
    <row r="89" spans="2:14">
      <c r="B89" s="146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93"/>
    </row>
    <row r="90" spans="2:14">
      <c r="B90" s="146" t="s">
        <v>209</v>
      </c>
      <c r="C90" s="15">
        <f>SUM(D90:N90)</f>
        <v>353</v>
      </c>
      <c r="D90" s="212" t="s">
        <v>213</v>
      </c>
      <c r="E90" s="212" t="s">
        <v>293</v>
      </c>
      <c r="F90" s="15">
        <f t="shared" ref="F90:N90" si="13">SUM(F91:F93)</f>
        <v>4</v>
      </c>
      <c r="G90" s="15">
        <f t="shared" si="13"/>
        <v>10</v>
      </c>
      <c r="H90" s="15">
        <f t="shared" si="13"/>
        <v>15</v>
      </c>
      <c r="I90" s="15">
        <f t="shared" si="13"/>
        <v>18</v>
      </c>
      <c r="J90" s="15">
        <f t="shared" si="13"/>
        <v>22</v>
      </c>
      <c r="K90" s="15">
        <f t="shared" si="13"/>
        <v>18</v>
      </c>
      <c r="L90" s="15">
        <f t="shared" si="13"/>
        <v>33</v>
      </c>
      <c r="M90" s="15">
        <f t="shared" si="13"/>
        <v>53</v>
      </c>
      <c r="N90" s="193">
        <f t="shared" si="13"/>
        <v>180</v>
      </c>
    </row>
    <row r="91" spans="2:14">
      <c r="B91" s="178" t="s">
        <v>210</v>
      </c>
      <c r="C91" s="15">
        <f>SUM(D91:N91)</f>
        <v>345</v>
      </c>
      <c r="D91" s="212" t="s">
        <v>213</v>
      </c>
      <c r="E91" s="212" t="s">
        <v>293</v>
      </c>
      <c r="F91" s="15">
        <v>4</v>
      </c>
      <c r="G91" s="15">
        <v>10</v>
      </c>
      <c r="H91" s="15">
        <v>15</v>
      </c>
      <c r="I91" s="15">
        <v>18</v>
      </c>
      <c r="J91" s="15">
        <v>22</v>
      </c>
      <c r="K91" s="15">
        <v>17</v>
      </c>
      <c r="L91" s="15">
        <v>33</v>
      </c>
      <c r="M91" s="15">
        <v>53</v>
      </c>
      <c r="N91" s="193">
        <v>173</v>
      </c>
    </row>
    <row r="92" spans="2:14">
      <c r="B92" s="178" t="s">
        <v>212</v>
      </c>
      <c r="C92" s="212" t="s">
        <v>293</v>
      </c>
      <c r="D92" s="212" t="s">
        <v>213</v>
      </c>
      <c r="E92" s="212" t="s">
        <v>213</v>
      </c>
      <c r="F92" s="212" t="s">
        <v>294</v>
      </c>
      <c r="G92" s="212" t="s">
        <v>213</v>
      </c>
      <c r="H92" s="212" t="s">
        <v>213</v>
      </c>
      <c r="I92" s="212" t="s">
        <v>294</v>
      </c>
      <c r="J92" s="212" t="s">
        <v>213</v>
      </c>
      <c r="K92" s="212" t="s">
        <v>293</v>
      </c>
      <c r="L92" s="212" t="s">
        <v>213</v>
      </c>
      <c r="M92" s="212" t="s">
        <v>213</v>
      </c>
      <c r="N92" s="194" t="s">
        <v>294</v>
      </c>
    </row>
    <row r="93" spans="2:14">
      <c r="B93" s="178" t="s">
        <v>280</v>
      </c>
      <c r="C93" s="15">
        <f>SUM(D93:N93)</f>
        <v>8</v>
      </c>
      <c r="D93" s="212" t="s">
        <v>213</v>
      </c>
      <c r="E93" s="212" t="s">
        <v>295</v>
      </c>
      <c r="F93" s="212" t="s">
        <v>213</v>
      </c>
      <c r="G93" s="212" t="s">
        <v>213</v>
      </c>
      <c r="H93" s="212" t="s">
        <v>213</v>
      </c>
      <c r="I93" s="212" t="s">
        <v>213</v>
      </c>
      <c r="J93" s="212" t="s">
        <v>295</v>
      </c>
      <c r="K93" s="15">
        <v>1</v>
      </c>
      <c r="L93" s="212" t="s">
        <v>293</v>
      </c>
      <c r="M93" s="212" t="s">
        <v>213</v>
      </c>
      <c r="N93" s="193">
        <v>7</v>
      </c>
    </row>
    <row r="94" spans="2:14">
      <c r="B94" s="146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93"/>
    </row>
    <row r="95" spans="2:14">
      <c r="B95" s="146" t="s">
        <v>215</v>
      </c>
      <c r="C95" s="15">
        <f>SUM(D95:N95)</f>
        <v>4264</v>
      </c>
      <c r="D95" s="15">
        <f t="shared" ref="D95:N95" si="14">SUM(D96:D98)</f>
        <v>37</v>
      </c>
      <c r="E95" s="15">
        <f t="shared" si="14"/>
        <v>209</v>
      </c>
      <c r="F95" s="15">
        <f t="shared" si="14"/>
        <v>474</v>
      </c>
      <c r="G95" s="15">
        <f t="shared" si="14"/>
        <v>589</v>
      </c>
      <c r="H95" s="15">
        <f t="shared" si="14"/>
        <v>654</v>
      </c>
      <c r="I95" s="15">
        <f t="shared" si="14"/>
        <v>567</v>
      </c>
      <c r="J95" s="15">
        <f t="shared" si="14"/>
        <v>468</v>
      </c>
      <c r="K95" s="15">
        <f t="shared" si="14"/>
        <v>359</v>
      </c>
      <c r="L95" s="15">
        <f t="shared" si="14"/>
        <v>419</v>
      </c>
      <c r="M95" s="15">
        <f t="shared" si="14"/>
        <v>316</v>
      </c>
      <c r="N95" s="193">
        <f t="shared" si="14"/>
        <v>172</v>
      </c>
    </row>
    <row r="96" spans="2:14">
      <c r="B96" s="178" t="s">
        <v>217</v>
      </c>
      <c r="C96" s="212" t="s">
        <v>213</v>
      </c>
      <c r="D96" s="212" t="s">
        <v>213</v>
      </c>
      <c r="E96" s="212" t="s">
        <v>213</v>
      </c>
      <c r="F96" s="212" t="s">
        <v>293</v>
      </c>
      <c r="G96" s="212" t="s">
        <v>213</v>
      </c>
      <c r="H96" s="212" t="s">
        <v>294</v>
      </c>
      <c r="I96" s="212" t="s">
        <v>213</v>
      </c>
      <c r="J96" s="212" t="s">
        <v>295</v>
      </c>
      <c r="K96" s="212" t="s">
        <v>213</v>
      </c>
      <c r="L96" s="212" t="s">
        <v>213</v>
      </c>
      <c r="M96" s="212" t="s">
        <v>213</v>
      </c>
      <c r="N96" s="194" t="s">
        <v>293</v>
      </c>
    </row>
    <row r="97" spans="2:14">
      <c r="B97" s="178" t="s">
        <v>218</v>
      </c>
      <c r="C97" s="15">
        <f>SUM(D97:N97)</f>
        <v>533</v>
      </c>
      <c r="D97" s="15">
        <v>1</v>
      </c>
      <c r="E97" s="15">
        <v>17</v>
      </c>
      <c r="F97" s="15">
        <v>43</v>
      </c>
      <c r="G97" s="15">
        <v>54</v>
      </c>
      <c r="H97" s="15">
        <v>99</v>
      </c>
      <c r="I97" s="15">
        <v>67</v>
      </c>
      <c r="J97" s="15">
        <v>59</v>
      </c>
      <c r="K97" s="15">
        <v>41</v>
      </c>
      <c r="L97" s="15">
        <v>59</v>
      </c>
      <c r="M97" s="15">
        <v>51</v>
      </c>
      <c r="N97" s="193">
        <v>42</v>
      </c>
    </row>
    <row r="98" spans="2:14">
      <c r="B98" s="178" t="s">
        <v>219</v>
      </c>
      <c r="C98" s="15">
        <f>SUM(D98:N98)</f>
        <v>3731</v>
      </c>
      <c r="D98" s="15">
        <v>36</v>
      </c>
      <c r="E98" s="15">
        <v>192</v>
      </c>
      <c r="F98" s="15">
        <v>431</v>
      </c>
      <c r="G98" s="15">
        <v>535</v>
      </c>
      <c r="H98" s="15">
        <v>555</v>
      </c>
      <c r="I98" s="15">
        <v>500</v>
      </c>
      <c r="J98" s="15">
        <v>409</v>
      </c>
      <c r="K98" s="15">
        <v>318</v>
      </c>
      <c r="L98" s="15">
        <v>360</v>
      </c>
      <c r="M98" s="15">
        <v>265</v>
      </c>
      <c r="N98" s="193">
        <v>130</v>
      </c>
    </row>
    <row r="99" spans="2:14">
      <c r="B99" s="146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93"/>
    </row>
    <row r="100" spans="2:14">
      <c r="B100" s="146" t="s">
        <v>220</v>
      </c>
      <c r="C100" s="15">
        <f t="shared" ref="C100:C114" si="15">SUM(D100:N100)</f>
        <v>18397</v>
      </c>
      <c r="D100" s="15">
        <f t="shared" ref="D100:N100" si="16">SUM(D101:D114)</f>
        <v>388</v>
      </c>
      <c r="E100" s="15">
        <f t="shared" si="16"/>
        <v>1972</v>
      </c>
      <c r="F100" s="15">
        <f t="shared" si="16"/>
        <v>2095</v>
      </c>
      <c r="G100" s="15">
        <f t="shared" si="16"/>
        <v>2022</v>
      </c>
      <c r="H100" s="15">
        <f t="shared" si="16"/>
        <v>2226</v>
      </c>
      <c r="I100" s="15">
        <f t="shared" si="16"/>
        <v>2238</v>
      </c>
      <c r="J100" s="15">
        <f t="shared" si="16"/>
        <v>1960</v>
      </c>
      <c r="K100" s="15">
        <f t="shared" si="16"/>
        <v>1647</v>
      </c>
      <c r="L100" s="15">
        <f t="shared" si="16"/>
        <v>1624</v>
      </c>
      <c r="M100" s="15">
        <f t="shared" si="16"/>
        <v>1338</v>
      </c>
      <c r="N100" s="193">
        <f t="shared" si="16"/>
        <v>887</v>
      </c>
    </row>
    <row r="101" spans="2:14">
      <c r="B101" s="178" t="s">
        <v>221</v>
      </c>
      <c r="C101" s="15">
        <f t="shared" si="15"/>
        <v>24</v>
      </c>
      <c r="D101" s="212" t="s">
        <v>294</v>
      </c>
      <c r="E101" s="212" t="s">
        <v>213</v>
      </c>
      <c r="F101" s="15">
        <v>1</v>
      </c>
      <c r="G101" s="15">
        <v>6</v>
      </c>
      <c r="H101" s="15">
        <v>4</v>
      </c>
      <c r="I101" s="15">
        <v>6</v>
      </c>
      <c r="J101" s="15">
        <v>4</v>
      </c>
      <c r="K101" s="15">
        <v>1</v>
      </c>
      <c r="L101" s="15">
        <v>1</v>
      </c>
      <c r="M101" s="212" t="s">
        <v>293</v>
      </c>
      <c r="N101" s="193">
        <v>1</v>
      </c>
    </row>
    <row r="102" spans="2:14">
      <c r="B102" s="178" t="s">
        <v>222</v>
      </c>
      <c r="C102" s="15">
        <f t="shared" si="15"/>
        <v>271</v>
      </c>
      <c r="D102" s="212" t="s">
        <v>213</v>
      </c>
      <c r="E102" s="15">
        <v>32</v>
      </c>
      <c r="F102" s="15">
        <v>53</v>
      </c>
      <c r="G102" s="15">
        <v>55</v>
      </c>
      <c r="H102" s="15">
        <v>47</v>
      </c>
      <c r="I102" s="15">
        <v>38</v>
      </c>
      <c r="J102" s="15">
        <v>21</v>
      </c>
      <c r="K102" s="15">
        <v>8</v>
      </c>
      <c r="L102" s="15">
        <v>11</v>
      </c>
      <c r="M102" s="15">
        <v>6</v>
      </c>
      <c r="N102" s="194" t="s">
        <v>213</v>
      </c>
    </row>
    <row r="103" spans="2:14">
      <c r="B103" s="178" t="s">
        <v>223</v>
      </c>
      <c r="C103" s="15">
        <f t="shared" si="15"/>
        <v>456</v>
      </c>
      <c r="D103" s="15">
        <v>5</v>
      </c>
      <c r="E103" s="15">
        <v>38</v>
      </c>
      <c r="F103" s="15">
        <v>32</v>
      </c>
      <c r="G103" s="15">
        <v>39</v>
      </c>
      <c r="H103" s="15">
        <v>69</v>
      </c>
      <c r="I103" s="15">
        <v>75</v>
      </c>
      <c r="J103" s="15">
        <v>54</v>
      </c>
      <c r="K103" s="15">
        <v>41</v>
      </c>
      <c r="L103" s="15">
        <v>47</v>
      </c>
      <c r="M103" s="15">
        <v>39</v>
      </c>
      <c r="N103" s="193">
        <v>17</v>
      </c>
    </row>
    <row r="104" spans="2:14">
      <c r="B104" s="178" t="s">
        <v>224</v>
      </c>
      <c r="C104" s="15">
        <f t="shared" si="15"/>
        <v>4695</v>
      </c>
      <c r="D104" s="15">
        <v>125</v>
      </c>
      <c r="E104" s="15">
        <v>477</v>
      </c>
      <c r="F104" s="15">
        <v>474</v>
      </c>
      <c r="G104" s="15">
        <v>458</v>
      </c>
      <c r="H104" s="15">
        <v>552</v>
      </c>
      <c r="I104" s="15">
        <v>562</v>
      </c>
      <c r="J104" s="15">
        <v>494</v>
      </c>
      <c r="K104" s="15">
        <v>416</v>
      </c>
      <c r="L104" s="15">
        <v>510</v>
      </c>
      <c r="M104" s="15">
        <v>419</v>
      </c>
      <c r="N104" s="193">
        <v>208</v>
      </c>
    </row>
    <row r="105" spans="2:14">
      <c r="B105" s="178" t="s">
        <v>226</v>
      </c>
      <c r="C105" s="15">
        <f t="shared" si="15"/>
        <v>819</v>
      </c>
      <c r="D105" s="15">
        <v>1</v>
      </c>
      <c r="E105" s="15">
        <v>87</v>
      </c>
      <c r="F105" s="15">
        <v>128</v>
      </c>
      <c r="G105" s="15">
        <v>100</v>
      </c>
      <c r="H105" s="15">
        <v>118</v>
      </c>
      <c r="I105" s="15">
        <v>108</v>
      </c>
      <c r="J105" s="15">
        <v>102</v>
      </c>
      <c r="K105" s="15">
        <v>71</v>
      </c>
      <c r="L105" s="15">
        <v>55</v>
      </c>
      <c r="M105" s="15">
        <v>29</v>
      </c>
      <c r="N105" s="193">
        <v>20</v>
      </c>
    </row>
    <row r="106" spans="2:14">
      <c r="B106" s="178" t="s">
        <v>228</v>
      </c>
      <c r="C106" s="15">
        <f t="shared" si="15"/>
        <v>385</v>
      </c>
      <c r="D106" s="212" t="s">
        <v>213</v>
      </c>
      <c r="E106" s="15">
        <v>32</v>
      </c>
      <c r="F106" s="15">
        <v>33</v>
      </c>
      <c r="G106" s="15">
        <v>35</v>
      </c>
      <c r="H106" s="15">
        <v>36</v>
      </c>
      <c r="I106" s="15">
        <v>35</v>
      </c>
      <c r="J106" s="15">
        <v>35</v>
      </c>
      <c r="K106" s="15">
        <v>32</v>
      </c>
      <c r="L106" s="15">
        <v>33</v>
      </c>
      <c r="M106" s="15">
        <v>45</v>
      </c>
      <c r="N106" s="193">
        <v>69</v>
      </c>
    </row>
    <row r="107" spans="2:14">
      <c r="B107" s="178" t="s">
        <v>262</v>
      </c>
      <c r="C107" s="15">
        <f t="shared" si="15"/>
        <v>651</v>
      </c>
      <c r="D107" s="212" t="s">
        <v>213</v>
      </c>
      <c r="E107" s="15">
        <v>27</v>
      </c>
      <c r="F107" s="15">
        <v>99</v>
      </c>
      <c r="G107" s="15">
        <v>98</v>
      </c>
      <c r="H107" s="15">
        <v>110</v>
      </c>
      <c r="I107" s="15">
        <v>100</v>
      </c>
      <c r="J107" s="15">
        <v>64</v>
      </c>
      <c r="K107" s="15">
        <v>46</v>
      </c>
      <c r="L107" s="15">
        <v>44</v>
      </c>
      <c r="M107" s="15">
        <v>33</v>
      </c>
      <c r="N107" s="193">
        <v>30</v>
      </c>
    </row>
    <row r="108" spans="2:14">
      <c r="B108" s="178" t="s">
        <v>231</v>
      </c>
      <c r="C108" s="15">
        <f t="shared" si="15"/>
        <v>2016</v>
      </c>
      <c r="D108" s="15">
        <v>174</v>
      </c>
      <c r="E108" s="15">
        <v>377</v>
      </c>
      <c r="F108" s="15">
        <v>120</v>
      </c>
      <c r="G108" s="15">
        <v>132</v>
      </c>
      <c r="H108" s="15">
        <v>208</v>
      </c>
      <c r="I108" s="15">
        <v>200</v>
      </c>
      <c r="J108" s="15">
        <v>163</v>
      </c>
      <c r="K108" s="15">
        <v>165</v>
      </c>
      <c r="L108" s="15">
        <v>167</v>
      </c>
      <c r="M108" s="15">
        <v>198</v>
      </c>
      <c r="N108" s="193">
        <v>112</v>
      </c>
    </row>
    <row r="109" spans="2:14">
      <c r="B109" s="178" t="s">
        <v>232</v>
      </c>
      <c r="C109" s="15">
        <f t="shared" si="15"/>
        <v>1117</v>
      </c>
      <c r="D109" s="15">
        <v>26</v>
      </c>
      <c r="E109" s="15">
        <v>176</v>
      </c>
      <c r="F109" s="15">
        <v>143</v>
      </c>
      <c r="G109" s="15">
        <v>100</v>
      </c>
      <c r="H109" s="15">
        <v>110</v>
      </c>
      <c r="I109" s="15">
        <v>110</v>
      </c>
      <c r="J109" s="15">
        <v>96</v>
      </c>
      <c r="K109" s="15">
        <v>73</v>
      </c>
      <c r="L109" s="15">
        <v>98</v>
      </c>
      <c r="M109" s="15">
        <v>103</v>
      </c>
      <c r="N109" s="193">
        <v>82</v>
      </c>
    </row>
    <row r="110" spans="2:14">
      <c r="B110" s="178" t="s">
        <v>233</v>
      </c>
      <c r="C110" s="15">
        <f t="shared" si="15"/>
        <v>4312</v>
      </c>
      <c r="D110" s="15">
        <v>10</v>
      </c>
      <c r="E110" s="15">
        <v>499</v>
      </c>
      <c r="F110" s="15">
        <v>664</v>
      </c>
      <c r="G110" s="15">
        <v>567</v>
      </c>
      <c r="H110" s="15">
        <v>483</v>
      </c>
      <c r="I110" s="15">
        <v>522</v>
      </c>
      <c r="J110" s="15">
        <v>488</v>
      </c>
      <c r="K110" s="15">
        <v>409</v>
      </c>
      <c r="L110" s="15">
        <v>332</v>
      </c>
      <c r="M110" s="15">
        <v>210</v>
      </c>
      <c r="N110" s="193">
        <v>128</v>
      </c>
    </row>
    <row r="111" spans="2:14">
      <c r="B111" s="178" t="s">
        <v>234</v>
      </c>
      <c r="C111" s="15">
        <f t="shared" si="15"/>
        <v>1827</v>
      </c>
      <c r="D111" s="15">
        <v>41</v>
      </c>
      <c r="E111" s="15">
        <v>160</v>
      </c>
      <c r="F111" s="15">
        <v>201</v>
      </c>
      <c r="G111" s="15">
        <v>207</v>
      </c>
      <c r="H111" s="15">
        <v>261</v>
      </c>
      <c r="I111" s="15">
        <v>251</v>
      </c>
      <c r="J111" s="15">
        <v>236</v>
      </c>
      <c r="K111" s="15">
        <v>219</v>
      </c>
      <c r="L111" s="15">
        <v>132</v>
      </c>
      <c r="M111" s="15">
        <v>77</v>
      </c>
      <c r="N111" s="193">
        <v>42</v>
      </c>
    </row>
    <row r="112" spans="2:14">
      <c r="B112" s="178" t="s">
        <v>235</v>
      </c>
      <c r="C112" s="15">
        <f t="shared" si="15"/>
        <v>98</v>
      </c>
      <c r="D112" s="15">
        <v>2</v>
      </c>
      <c r="E112" s="15">
        <v>7</v>
      </c>
      <c r="F112" s="15">
        <v>6</v>
      </c>
      <c r="G112" s="15">
        <v>23</v>
      </c>
      <c r="H112" s="15">
        <v>19</v>
      </c>
      <c r="I112" s="15">
        <v>8</v>
      </c>
      <c r="J112" s="15">
        <v>11</v>
      </c>
      <c r="K112" s="15">
        <v>11</v>
      </c>
      <c r="L112" s="15">
        <v>7</v>
      </c>
      <c r="M112" s="15">
        <v>2</v>
      </c>
      <c r="N112" s="193">
        <v>2</v>
      </c>
    </row>
    <row r="113" spans="2:14">
      <c r="B113" s="178" t="s">
        <v>236</v>
      </c>
      <c r="C113" s="15">
        <f t="shared" si="15"/>
        <v>1183</v>
      </c>
      <c r="D113" s="15">
        <v>4</v>
      </c>
      <c r="E113" s="15">
        <v>40</v>
      </c>
      <c r="F113" s="15">
        <v>79</v>
      </c>
      <c r="G113" s="15">
        <v>121</v>
      </c>
      <c r="H113" s="15">
        <v>123</v>
      </c>
      <c r="I113" s="15">
        <v>148</v>
      </c>
      <c r="J113" s="15">
        <v>120</v>
      </c>
      <c r="K113" s="15">
        <v>103</v>
      </c>
      <c r="L113" s="15">
        <v>135</v>
      </c>
      <c r="M113" s="15">
        <v>151</v>
      </c>
      <c r="N113" s="193">
        <v>159</v>
      </c>
    </row>
    <row r="114" spans="2:14">
      <c r="B114" s="178" t="s">
        <v>237</v>
      </c>
      <c r="C114" s="15">
        <f t="shared" si="15"/>
        <v>543</v>
      </c>
      <c r="D114" s="212" t="s">
        <v>213</v>
      </c>
      <c r="E114" s="15">
        <v>20</v>
      </c>
      <c r="F114" s="15">
        <v>62</v>
      </c>
      <c r="G114" s="15">
        <v>81</v>
      </c>
      <c r="H114" s="15">
        <v>86</v>
      </c>
      <c r="I114" s="15">
        <v>75</v>
      </c>
      <c r="J114" s="15">
        <v>72</v>
      </c>
      <c r="K114" s="15">
        <v>52</v>
      </c>
      <c r="L114" s="15">
        <v>52</v>
      </c>
      <c r="M114" s="15">
        <v>26</v>
      </c>
      <c r="N114" s="193">
        <v>17</v>
      </c>
    </row>
    <row r="115" spans="2:14">
      <c r="B115" s="146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93"/>
    </row>
    <row r="116" spans="2:14">
      <c r="B116" s="178" t="s">
        <v>238</v>
      </c>
      <c r="C116" s="15">
        <f>SUM(D116:N116)</f>
        <v>1391</v>
      </c>
      <c r="D116" s="15">
        <v>49</v>
      </c>
      <c r="E116" s="15">
        <v>182</v>
      </c>
      <c r="F116" s="15">
        <v>177</v>
      </c>
      <c r="G116" s="15">
        <v>183</v>
      </c>
      <c r="H116" s="15">
        <v>181</v>
      </c>
      <c r="I116" s="15">
        <v>137</v>
      </c>
      <c r="J116" s="15">
        <v>79</v>
      </c>
      <c r="K116" s="15">
        <v>82</v>
      </c>
      <c r="L116" s="15">
        <v>75</v>
      </c>
      <c r="M116" s="15">
        <v>86</v>
      </c>
      <c r="N116" s="193">
        <v>160</v>
      </c>
    </row>
    <row r="117" spans="2:14">
      <c r="B117" s="148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95"/>
    </row>
  </sheetData>
  <mergeCells count="3">
    <mergeCell ref="B4:B5"/>
    <mergeCell ref="B44:B45"/>
    <mergeCell ref="B84:B85"/>
  </mergeCells>
  <phoneticPr fontId="2"/>
  <pageMargins left="0.7" right="0.7" top="0.75" bottom="0.75" header="0.3" footer="0.3"/>
  <pageSetup paperSize="9" scale="68" fitToHeight="0" orientation="portrait" r:id="rId1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6</vt:lpstr>
      <vt:lpstr>7</vt:lpstr>
      <vt:lpstr>8</vt:lpstr>
      <vt:lpstr>9-10</vt:lpstr>
      <vt:lpstr>11</vt:lpstr>
      <vt:lpstr>12</vt:lpstr>
      <vt:lpstr>13-14</vt:lpstr>
      <vt:lpstr>15</vt:lpstr>
      <vt:lpstr>16</vt:lpstr>
      <vt:lpstr>'6'!Print_Area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2017-02-22T06:51:25Z</cp:lastPrinted>
  <dcterms:created xsi:type="dcterms:W3CDTF">2016-05-10T11:11:28Z</dcterms:created>
  <dcterms:modified xsi:type="dcterms:W3CDTF">2017-03-21T00:34:43Z</dcterms:modified>
</cp:coreProperties>
</file>