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L:\公開\R04\03_業務システム改革班共有\42 オンライン会議システム\05_利用状況ログ\オープンデータ提出について\"/>
    </mc:Choice>
  </mc:AlternateContent>
  <xr:revisionPtr revIDLastSave="0" documentId="13_ncr:1_{CC693F4B-B169-4530-AA3E-339462E4215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表紙" sheetId="6" r:id="rId1"/>
    <sheet name="会議利用者数" sheetId="12" r:id="rId2"/>
    <sheet name="会議時間" sheetId="13" r:id="rId3"/>
    <sheet name="部局毎（１月）" sheetId="15" r:id="rId4"/>
    <sheet name="部局毎（２月）" sheetId="19" r:id="rId5"/>
    <sheet name="部局毎（３月）" sheetId="5" r:id="rId6"/>
    <sheet name="所属毎（１月）" sheetId="14" r:id="rId7"/>
    <sheet name="所属毎（２月）" sheetId="18" r:id="rId8"/>
    <sheet name="所属毎（３月）" sheetId="11" r:id="rId9"/>
    <sheet name="部局毎データ（１月）" sheetId="16" r:id="rId10"/>
    <sheet name="部局毎データ（２月）" sheetId="17" r:id="rId11"/>
    <sheet name="部局毎データ（３月）" sheetId="10" r:id="rId12"/>
    <sheet name="Meetings_Active Hosts_2022-03-0" sheetId="7" r:id="rId13"/>
    <sheet name="所属数 (2)" sheetId="2" r:id="rId14"/>
  </sheets>
  <externalReferences>
    <externalReference r:id="rId15"/>
  </externalReferences>
  <definedNames>
    <definedName name="_xlnm._FilterDatabase" localSheetId="13" hidden="1">'所属数 (2)'!$A$3:$H$329</definedName>
    <definedName name="_xlnm._FilterDatabase" localSheetId="8" hidden="1">'所属毎（３月）'!$B$1:$D$1</definedName>
    <definedName name="_xlnm._FilterDatabase" localSheetId="9" hidden="1">'部局毎データ（１月）'!$A$1:$C$1</definedName>
    <definedName name="_xlnm._FilterDatabase" localSheetId="11" hidden="1">'部局毎データ（３月）'!$A$1:$C$1</definedName>
    <definedName name="_xlnm.Print_Area" localSheetId="13">'所属数 (2)'!$A$1:$H$329</definedName>
    <definedName name="_xlnm.Print_Area" localSheetId="0">表紙!$A$1:$X$46</definedName>
    <definedName name="_xlnm.Print_Titles" localSheetId="13">'所属数 (2)'!$2:$3</definedName>
    <definedName name="Z_A0493FC9_7D90_4C7A_A8E8_6F817B98966F_.wvu.FilterData" localSheetId="13" hidden="1">'所属数 (2)'!$A$3:$H$329</definedName>
    <definedName name="Z_C06DD5B9_13CA_4839_9F7E_EBC92C40A8FA_.wvu.FilterData" localSheetId="13" hidden="1">'所属数 (2)'!$A$3:$H$329</definedName>
    <definedName name="Z_C06DD5B9_13CA_4839_9F7E_EBC92C40A8FA_.wvu.PrintArea" localSheetId="13" hidden="1">'所属数 (2)'!$A$1:$H$329</definedName>
    <definedName name="Z_C06DD5B9_13CA_4839_9F7E_EBC92C40A8FA_.wvu.PrintTitles" localSheetId="13" hidden="1">'所属数 (2)'!$2:$3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9" l="1"/>
  <c r="B4" i="19"/>
  <c r="B5" i="19"/>
  <c r="B6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" i="19"/>
  <c r="B27" i="19" s="1"/>
  <c r="B121" i="7" l="1"/>
  <c r="C121" i="7"/>
  <c r="B122" i="7"/>
  <c r="C122" i="7"/>
  <c r="C111" i="7"/>
  <c r="C120" i="7"/>
  <c r="C119" i="7"/>
  <c r="C118" i="7"/>
  <c r="C117" i="7"/>
  <c r="C116" i="7"/>
  <c r="C115" i="7"/>
  <c r="C114" i="7"/>
  <c r="C113" i="7"/>
  <c r="C112" i="7"/>
  <c r="C110" i="7"/>
  <c r="C109" i="7"/>
  <c r="C108" i="7"/>
  <c r="C107" i="7"/>
  <c r="C106" i="7"/>
  <c r="C105" i="7"/>
  <c r="C104" i="7"/>
  <c r="C103" i="7"/>
  <c r="C102" i="7"/>
  <c r="B5" i="7"/>
  <c r="B4" i="7"/>
  <c r="B7" i="7"/>
  <c r="B6" i="7"/>
  <c r="B3" i="7"/>
  <c r="B2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C2" i="7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3" i="15"/>
  <c r="B2" i="15"/>
  <c r="D139" i="14"/>
  <c r="B27" i="15" l="1"/>
  <c r="D18" i="12"/>
  <c r="C18" i="12"/>
  <c r="B18" i="12"/>
  <c r="E16" i="13"/>
  <c r="E17" i="13" s="1"/>
  <c r="E15" i="13"/>
  <c r="E14" i="13"/>
  <c r="C17" i="13"/>
  <c r="B17" i="13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" i="5"/>
  <c r="B27" i="5" l="1"/>
  <c r="J37" i="2"/>
  <c r="J329" i="2" l="1"/>
  <c r="J328" i="2"/>
  <c r="J327" i="2"/>
  <c r="J326" i="2"/>
  <c r="C10" i="7" s="1"/>
  <c r="J325" i="2"/>
  <c r="J324" i="2"/>
  <c r="J323" i="2"/>
  <c r="J322" i="2"/>
  <c r="J321" i="2"/>
  <c r="J320" i="2"/>
  <c r="J319" i="2"/>
  <c r="C31" i="7" s="1"/>
  <c r="J318" i="2"/>
  <c r="J317" i="2"/>
  <c r="J316" i="2"/>
  <c r="J315" i="2"/>
  <c r="C72" i="7" s="1"/>
  <c r="J314" i="2"/>
  <c r="C87" i="7" s="1"/>
  <c r="J313" i="2"/>
  <c r="J312" i="2"/>
  <c r="J311" i="2"/>
  <c r="C32" i="7" s="1"/>
  <c r="J310" i="2"/>
  <c r="C56" i="7" s="1"/>
  <c r="J309" i="2"/>
  <c r="J308" i="2"/>
  <c r="C63" i="7" s="1"/>
  <c r="J307" i="2"/>
  <c r="J306" i="2"/>
  <c r="C75" i="7" s="1"/>
  <c r="J305" i="2"/>
  <c r="C30" i="7" s="1"/>
  <c r="J304" i="2"/>
  <c r="J303" i="2"/>
  <c r="C98" i="7" s="1"/>
  <c r="J302" i="2"/>
  <c r="J301" i="2"/>
  <c r="J300" i="2"/>
  <c r="J299" i="2"/>
  <c r="C86" i="7" s="1"/>
  <c r="J298" i="2"/>
  <c r="J297" i="2"/>
  <c r="J296" i="2"/>
  <c r="C58" i="7" s="1"/>
  <c r="J295" i="2"/>
  <c r="J294" i="2"/>
  <c r="C80" i="7" s="1"/>
  <c r="J293" i="2"/>
  <c r="J292" i="2"/>
  <c r="J291" i="2"/>
  <c r="C73" i="7" s="1"/>
  <c r="J290" i="2"/>
  <c r="J289" i="2"/>
  <c r="J288" i="2"/>
  <c r="C71" i="7" s="1"/>
  <c r="J287" i="2"/>
  <c r="C57" i="7" s="1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C79" i="7" s="1"/>
  <c r="J267" i="2"/>
  <c r="J266" i="2"/>
  <c r="C15" i="7" s="1"/>
  <c r="J265" i="2"/>
  <c r="C99" i="7" s="1"/>
  <c r="J264" i="2"/>
  <c r="J263" i="2"/>
  <c r="J262" i="2"/>
  <c r="J261" i="2"/>
  <c r="J260" i="2"/>
  <c r="J259" i="2"/>
  <c r="J258" i="2"/>
  <c r="C70" i="7" s="1"/>
  <c r="J257" i="2"/>
  <c r="J256" i="2"/>
  <c r="J255" i="2"/>
  <c r="J254" i="2"/>
  <c r="C90" i="7" s="1"/>
  <c r="J253" i="2"/>
  <c r="C95" i="7" s="1"/>
  <c r="J252" i="2"/>
  <c r="J251" i="2"/>
  <c r="J250" i="2"/>
  <c r="J249" i="2"/>
  <c r="J248" i="2"/>
  <c r="J247" i="2"/>
  <c r="C66" i="7" s="1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C53" i="7" s="1"/>
  <c r="J230" i="2"/>
  <c r="J229" i="2"/>
  <c r="J228" i="2"/>
  <c r="J227" i="2"/>
  <c r="J226" i="2"/>
  <c r="J225" i="2"/>
  <c r="J224" i="2"/>
  <c r="C48" i="7" s="1"/>
  <c r="J223" i="2"/>
  <c r="J222" i="2"/>
  <c r="J221" i="2"/>
  <c r="C22" i="7" s="1"/>
  <c r="J220" i="2"/>
  <c r="J219" i="2"/>
  <c r="J218" i="2"/>
  <c r="J217" i="2"/>
  <c r="C97" i="7" s="1"/>
  <c r="J216" i="2"/>
  <c r="J215" i="2"/>
  <c r="J214" i="2"/>
  <c r="J213" i="2"/>
  <c r="J212" i="2"/>
  <c r="J211" i="2"/>
  <c r="J210" i="2"/>
  <c r="C81" i="7" s="1"/>
  <c r="J209" i="2"/>
  <c r="J208" i="2"/>
  <c r="J207" i="2"/>
  <c r="C45" i="7" s="1"/>
  <c r="J206" i="2"/>
  <c r="C69" i="7" s="1"/>
  <c r="J205" i="2"/>
  <c r="J204" i="2"/>
  <c r="J203" i="2"/>
  <c r="J202" i="2"/>
  <c r="C61" i="7" s="1"/>
  <c r="J201" i="2"/>
  <c r="J200" i="2"/>
  <c r="J199" i="2"/>
  <c r="J198" i="2"/>
  <c r="J197" i="2"/>
  <c r="J196" i="2"/>
  <c r="J195" i="2"/>
  <c r="J194" i="2"/>
  <c r="J193" i="2"/>
  <c r="J192" i="2"/>
  <c r="C92" i="7" s="1"/>
  <c r="J191" i="2"/>
  <c r="J190" i="2"/>
  <c r="J189" i="2"/>
  <c r="J188" i="2"/>
  <c r="J187" i="2"/>
  <c r="J186" i="2"/>
  <c r="C93" i="7" s="1"/>
  <c r="J185" i="2"/>
  <c r="C91" i="7" s="1"/>
  <c r="J184" i="2"/>
  <c r="C13" i="7" s="1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C47" i="7" s="1"/>
  <c r="J167" i="2"/>
  <c r="J166" i="2"/>
  <c r="J165" i="2"/>
  <c r="J164" i="2"/>
  <c r="J163" i="2"/>
  <c r="J162" i="2"/>
  <c r="J161" i="2"/>
  <c r="J160" i="2"/>
  <c r="J158" i="2"/>
  <c r="C17" i="7" s="1"/>
  <c r="J157" i="2"/>
  <c r="J156" i="2"/>
  <c r="J155" i="2"/>
  <c r="J154" i="2"/>
  <c r="J153" i="2"/>
  <c r="J152" i="2"/>
  <c r="J151" i="2"/>
  <c r="C5" i="7" s="1"/>
  <c r="J150" i="2"/>
  <c r="J149" i="2"/>
  <c r="J148" i="2"/>
  <c r="J147" i="2"/>
  <c r="J146" i="2"/>
  <c r="J145" i="2"/>
  <c r="J144" i="2"/>
  <c r="C44" i="7" s="1"/>
  <c r="J143" i="2"/>
  <c r="C101" i="7" s="1"/>
  <c r="J142" i="2"/>
  <c r="C27" i="7" s="1"/>
  <c r="J141" i="2"/>
  <c r="C43" i="7" s="1"/>
  <c r="J140" i="2"/>
  <c r="J139" i="2"/>
  <c r="J138" i="2"/>
  <c r="J137" i="2"/>
  <c r="J136" i="2"/>
  <c r="J135" i="2"/>
  <c r="C65" i="7" s="1"/>
  <c r="J134" i="2"/>
  <c r="J133" i="2"/>
  <c r="J132" i="2"/>
  <c r="J131" i="2"/>
  <c r="J130" i="2"/>
  <c r="J129" i="2"/>
  <c r="J128" i="2"/>
  <c r="C88" i="7" s="1"/>
  <c r="J127" i="2"/>
  <c r="C26" i="7" s="1"/>
  <c r="J126" i="2"/>
  <c r="C78" i="7" s="1"/>
  <c r="J125" i="2"/>
  <c r="C24" i="7" s="1"/>
  <c r="J124" i="2"/>
  <c r="C34" i="7" s="1"/>
  <c r="J123" i="2"/>
  <c r="J122" i="2"/>
  <c r="C67" i="7" s="1"/>
  <c r="J117" i="2"/>
  <c r="C100" i="7" s="1"/>
  <c r="J116" i="2"/>
  <c r="J115" i="2"/>
  <c r="J114" i="2"/>
  <c r="C20" i="7" s="1"/>
  <c r="J113" i="2"/>
  <c r="J112" i="2"/>
  <c r="J111" i="2"/>
  <c r="C84" i="7" s="1"/>
  <c r="J110" i="2"/>
  <c r="C76" i="7" s="1"/>
  <c r="J109" i="2"/>
  <c r="C41" i="7" s="1"/>
  <c r="J108" i="2"/>
  <c r="C94" i="7" s="1"/>
  <c r="J107" i="2"/>
  <c r="C25" i="7" s="1"/>
  <c r="J106" i="2"/>
  <c r="C21" i="7" s="1"/>
  <c r="J105" i="2"/>
  <c r="C62" i="7" s="1"/>
  <c r="J104" i="2"/>
  <c r="J103" i="2"/>
  <c r="J102" i="2"/>
  <c r="J101" i="2"/>
  <c r="J100" i="2"/>
  <c r="J99" i="2"/>
  <c r="J98" i="2"/>
  <c r="J97" i="2"/>
  <c r="C37" i="7" s="1"/>
  <c r="J93" i="2"/>
  <c r="J91" i="2"/>
  <c r="J90" i="2"/>
  <c r="J86" i="2"/>
  <c r="C83" i="7" s="1"/>
  <c r="J84" i="2"/>
  <c r="C6" i="7" s="1"/>
  <c r="J83" i="2"/>
  <c r="C16" i="7" s="1"/>
  <c r="J82" i="2"/>
  <c r="J81" i="2"/>
  <c r="C64" i="7" s="1"/>
  <c r="J80" i="2"/>
  <c r="J79" i="2"/>
  <c r="J78" i="2"/>
  <c r="J77" i="2"/>
  <c r="J76" i="2"/>
  <c r="J75" i="2"/>
  <c r="J74" i="2"/>
  <c r="C89" i="7" s="1"/>
  <c r="J73" i="2"/>
  <c r="C9" i="7" s="1"/>
  <c r="J72" i="2"/>
  <c r="J71" i="2"/>
  <c r="J70" i="2"/>
  <c r="J69" i="2"/>
  <c r="J68" i="2"/>
  <c r="J67" i="2"/>
  <c r="J66" i="2"/>
  <c r="J65" i="2"/>
  <c r="J64" i="2"/>
  <c r="J63" i="2"/>
  <c r="C36" i="7" s="1"/>
  <c r="J62" i="2"/>
  <c r="C52" i="7" s="1"/>
  <c r="J61" i="2"/>
  <c r="J60" i="2"/>
  <c r="J59" i="2"/>
  <c r="J58" i="2"/>
  <c r="J57" i="2"/>
  <c r="C85" i="7" s="1"/>
  <c r="J56" i="2"/>
  <c r="C39" i="7" s="1"/>
  <c r="J55" i="2"/>
  <c r="C18" i="7" s="1"/>
  <c r="J54" i="2"/>
  <c r="J53" i="2"/>
  <c r="C96" i="7" s="1"/>
  <c r="J52" i="2"/>
  <c r="C60" i="7" s="1"/>
  <c r="J51" i="2"/>
  <c r="C68" i="7" s="1"/>
  <c r="J50" i="2"/>
  <c r="C29" i="7" s="1"/>
  <c r="J49" i="2"/>
  <c r="C46" i="7" s="1"/>
  <c r="J48" i="2"/>
  <c r="C40" i="7" s="1"/>
  <c r="J47" i="2"/>
  <c r="C49" i="7" s="1"/>
  <c r="J46" i="2"/>
  <c r="C11" i="7" s="1"/>
  <c r="J45" i="2"/>
  <c r="J44" i="2"/>
  <c r="J43" i="2"/>
  <c r="C35" i="7" s="1"/>
  <c r="J42" i="2"/>
  <c r="C4" i="7" s="1"/>
  <c r="J41" i="2"/>
  <c r="C12" i="7" s="1"/>
  <c r="J40" i="2"/>
  <c r="C38" i="7" s="1"/>
  <c r="J39" i="2"/>
  <c r="J38" i="2"/>
  <c r="J36" i="2"/>
  <c r="C77" i="7" s="1"/>
  <c r="J35" i="2"/>
  <c r="C51" i="7" s="1"/>
  <c r="J34" i="2"/>
  <c r="C23" i="7" s="1"/>
  <c r="J33" i="2"/>
  <c r="C74" i="7" s="1"/>
  <c r="J32" i="2"/>
  <c r="C55" i="7" s="1"/>
  <c r="J31" i="2"/>
  <c r="J30" i="2"/>
  <c r="J29" i="2"/>
  <c r="C3" i="7" s="1"/>
  <c r="J28" i="2"/>
  <c r="J27" i="2"/>
  <c r="J26" i="2"/>
  <c r="C14" i="7" s="1"/>
  <c r="J25" i="2"/>
  <c r="C19" i="7" s="1"/>
  <c r="J24" i="2"/>
  <c r="J23" i="2"/>
  <c r="C42" i="7" s="1"/>
  <c r="J22" i="2"/>
  <c r="J21" i="2"/>
  <c r="C59" i="7" s="1"/>
  <c r="J20" i="2"/>
  <c r="J19" i="2"/>
  <c r="J18" i="2"/>
  <c r="J17" i="2"/>
  <c r="J16" i="2"/>
  <c r="C33" i="7" s="1"/>
  <c r="J15" i="2"/>
  <c r="C82" i="7" s="1"/>
  <c r="J14" i="2"/>
  <c r="J13" i="2"/>
  <c r="J12" i="2"/>
  <c r="C7" i="7" s="1"/>
  <c r="J11" i="2"/>
  <c r="C50" i="7" s="1"/>
  <c r="J10" i="2"/>
  <c r="J9" i="2"/>
  <c r="C28" i="7" s="1"/>
  <c r="J8" i="2"/>
  <c r="J7" i="2"/>
  <c r="C8" i="7" s="1"/>
  <c r="J6" i="2"/>
  <c r="J5" i="2"/>
  <c r="J4" i="2"/>
  <c r="C54" i="7" s="1"/>
  <c r="H3" i="2"/>
</calcChain>
</file>

<file path=xl/sharedStrings.xml><?xml version="1.0" encoding="utf-8"?>
<sst xmlns="http://schemas.openxmlformats.org/spreadsheetml/2006/main" count="4014" uniqueCount="1294">
  <si>
    <t>UserID</t>
  </si>
  <si>
    <t>jouhouseisaku@pref.kumamoto.lg.jp</t>
  </si>
  <si>
    <t>nousanengei@pref.kumamoto.lg.jp</t>
  </si>
  <si>
    <t>kaikei@pref.kumamoto.lg.jp</t>
  </si>
  <si>
    <t>kenseibunsyo@pref.kumamoto.lg.jp</t>
  </si>
  <si>
    <t>kateifukushi@pref.kumamoto.lg.jp</t>
  </si>
  <si>
    <t>toshokan@pref.kumamoto.lg.jp</t>
  </si>
  <si>
    <t>nogyogijutsu@pref.kumamoto.lg.jp</t>
  </si>
  <si>
    <t>seishinhose@pref.kumamoto.lg.jp</t>
  </si>
  <si>
    <t>kikaku@pref.kumamoto.lg.jp</t>
  </si>
  <si>
    <t>shogaishien@pref.kumamoto.lg.jp</t>
  </si>
  <si>
    <t>gakkouanzen@pref.kumamoto.lg.jp</t>
  </si>
  <si>
    <t>eizen@pref.kumamoto.lg.jp</t>
  </si>
  <si>
    <t>danjyokyoudou@pref.kumamoto.lg.jp</t>
  </si>
  <si>
    <t>gakkoujinji@pref.kumamoto.lg.jp</t>
  </si>
  <si>
    <t>kikibosai@pref.kumamoto.lg.jp</t>
  </si>
  <si>
    <t>dogikanri@pref.kumamoto.lg.jp</t>
  </si>
  <si>
    <t>hokusoushinkou26@pref.kumamoto.lg.jp</t>
  </si>
  <si>
    <t>anounoushin25@pref.kumamoto.lg.jp</t>
  </si>
  <si>
    <t>youchitaisaku@pref.kumamoto.lg.jp</t>
  </si>
  <si>
    <t>shichouson@pref.kumamoto.lg.jp</t>
  </si>
  <si>
    <t>kankyouhozen@pref.kumamoto.lg.jp</t>
  </si>
  <si>
    <t>nousonkeikaku@pref.kumamoto.lg.jp</t>
  </si>
  <si>
    <t>shinrinhozen@pref.kumamoto.lg.jp</t>
  </si>
  <si>
    <t>ryuutsuuaguri@pref.kumamoto.lg.jp</t>
  </si>
  <si>
    <t>shakaikyouiku@pref.kumamoto.lg.jp</t>
  </si>
  <si>
    <t>ounounoushin25@pref.kumamoto.lg.jp</t>
  </si>
  <si>
    <t>iryoseisaku@pref.kumamoto.lg.jp</t>
  </si>
  <si>
    <t>noukenkikaku28@pref.kumamoto.lg.jp</t>
  </si>
  <si>
    <t>sabou@pref.kumamoto.lg.jp</t>
  </si>
  <si>
    <t>soumukousei@pref.kumamoto.lg.jp</t>
  </si>
  <si>
    <t>suisanshinkou@pref.kumamoto.lg.jp</t>
  </si>
  <si>
    <t>kyouikuseisaku@pref.kumamoto.lg.jp</t>
  </si>
  <si>
    <t>kankyourikken@pref.kumamoto.lg.jp</t>
  </si>
  <si>
    <t>kenchiku@pref.kumamoto.lg.jp</t>
  </si>
  <si>
    <t>minamatashinsa@pref.kumamoto.lg.jp</t>
  </si>
  <si>
    <t>shoubouhoan@pref.kumamoto.lg.jp</t>
  </si>
  <si>
    <t>gijutsukanri@pref.kumamoto.lg.jp</t>
  </si>
  <si>
    <t>tamanounouchi25@pref.kumamoto.lg.jp</t>
  </si>
  <si>
    <t>jinji@pref.kumamoto.lg.jp</t>
  </si>
  <si>
    <t>bunka@pref.kumamoto.lg.jp</t>
  </si>
  <si>
    <t>fukushisoudan@pref.kumamoto.lg.jp</t>
  </si>
  <si>
    <t>sumaitaisaku@pref.kumamoto.lg.jp</t>
  </si>
  <si>
    <t>bunkasekai@pref.kumamoto.lg.jp</t>
  </si>
  <si>
    <t>douroseibi@pref.kumamoto.lg.jp</t>
  </si>
  <si>
    <t>unounoushin25@pref.kumamoto.lg.jp</t>
  </si>
  <si>
    <t>sangyoshien@pref.kumamoto.lg.jp</t>
  </si>
  <si>
    <t>tokubetsushien@pref.kumamoto.lg.jp</t>
  </si>
  <si>
    <t>kodomomirai@pref.kumamoto.lg.jp</t>
  </si>
  <si>
    <t>kenkousuisin@pref.kumamoto.lg.jp</t>
  </si>
  <si>
    <t>ninchishouke@pref.kumamoto.lg.jp</t>
  </si>
  <si>
    <t>yakumueisei@pref.kumamoto.lg.jp</t>
  </si>
  <si>
    <t>kanounoushin25@pref.kumamoto.lg.jp</t>
  </si>
  <si>
    <t>ashidokoni@pref.kumamoto.lg.jp</t>
  </si>
  <si>
    <t>nouchiseibi@pref.kumamoto.lg.jp</t>
  </si>
  <si>
    <t>murazukuri28@pref.kumamoto.lg.jp</t>
  </si>
  <si>
    <t>ashidokoichi@pref.kumamoto.lg.jp</t>
  </si>
  <si>
    <t>gikaigiji@pref.kumamoto.lg.jp</t>
  </si>
  <si>
    <t>ashinounoushin25@pref.kumamoto.lg.jp</t>
  </si>
  <si>
    <t>kansadaiichi@pref.kumamoto.lg.jp</t>
  </si>
  <si>
    <t>nansoushinkou26@pref.kumamoto.lg.jp</t>
  </si>
  <si>
    <t>ashihohoken25@pref.kumamoto.lg.jp</t>
  </si>
  <si>
    <t>shouhiseikatsu@pref.kumamoto.lg.jp</t>
  </si>
  <si>
    <t>※「表示名」は「名＋姓」としていただきますようお願いします。</t>
    <rPh sb="2" eb="5">
      <t>ヒョウジメイ</t>
    </rPh>
    <rPh sb="8" eb="9">
      <t>メイ</t>
    </rPh>
    <rPh sb="10" eb="11">
      <t>セイ</t>
    </rPh>
    <rPh sb="24" eb="25">
      <t>ネガ</t>
    </rPh>
    <phoneticPr fontId="19"/>
  </si>
  <si>
    <t>部局名1</t>
    <rPh sb="0" eb="3">
      <t>ブキョクメイ</t>
    </rPh>
    <phoneticPr fontId="25"/>
  </si>
  <si>
    <t>部局名2</t>
    <rPh sb="0" eb="3">
      <t>ブキョクメイ</t>
    </rPh>
    <phoneticPr fontId="25"/>
  </si>
  <si>
    <t>部局名3</t>
    <rPh sb="0" eb="3">
      <t>ブキョクメイ</t>
    </rPh>
    <phoneticPr fontId="25"/>
  </si>
  <si>
    <t>所属名</t>
    <rPh sb="0" eb="2">
      <t>ショゾク</t>
    </rPh>
    <rPh sb="2" eb="3">
      <t>メイ</t>
    </rPh>
    <phoneticPr fontId="26"/>
  </si>
  <si>
    <t>所属コード</t>
    <phoneticPr fontId="26"/>
  </si>
  <si>
    <t>Web会議ライセン数</t>
    <rPh sb="3" eb="5">
      <t>カイギ</t>
    </rPh>
    <rPh sb="9" eb="10">
      <t>スウ</t>
    </rPh>
    <phoneticPr fontId="19"/>
  </si>
  <si>
    <t>Webex登録情報</t>
    <rPh sb="5" eb="9">
      <t>トウロクジョウホウ</t>
    </rPh>
    <phoneticPr fontId="19"/>
  </si>
  <si>
    <t>メールアドレス</t>
    <phoneticPr fontId="19"/>
  </si>
  <si>
    <t>名</t>
    <rPh sb="0" eb="1">
      <t>メイ</t>
    </rPh>
    <phoneticPr fontId="19"/>
  </si>
  <si>
    <t>姓</t>
    <rPh sb="0" eb="1">
      <t>セイ</t>
    </rPh>
    <phoneticPr fontId="19"/>
  </si>
  <si>
    <t>備考</t>
    <rPh sb="0" eb="2">
      <t>ビコウ</t>
    </rPh>
    <phoneticPr fontId="19"/>
  </si>
  <si>
    <t>知事部局</t>
    <rPh sb="0" eb="4">
      <t>チジブキョク</t>
    </rPh>
    <phoneticPr fontId="26"/>
  </si>
  <si>
    <t>知事公室</t>
    <rPh sb="0" eb="2">
      <t>チジ</t>
    </rPh>
    <rPh sb="2" eb="4">
      <t>コウシツ</t>
    </rPh>
    <phoneticPr fontId="25"/>
  </si>
  <si>
    <t>-</t>
    <phoneticPr fontId="25"/>
  </si>
  <si>
    <t>秘書グループ</t>
    <phoneticPr fontId="26"/>
  </si>
  <si>
    <t>P02000</t>
  </si>
  <si>
    <t>熊本県</t>
    <rPh sb="0" eb="3">
      <t>クマモトケン</t>
    </rPh>
    <phoneticPr fontId="19"/>
  </si>
  <si>
    <t>知事部局</t>
  </si>
  <si>
    <t>知事公室</t>
  </si>
  <si>
    <t>-</t>
  </si>
  <si>
    <t>広報グループ</t>
    <phoneticPr fontId="26"/>
  </si>
  <si>
    <t>P03000</t>
  </si>
  <si>
    <t>kouhou@pref.kumamoto.lg.jp</t>
    <phoneticPr fontId="19"/>
  </si>
  <si>
    <t>知事公室付</t>
  </si>
  <si>
    <t>P06000</t>
  </si>
  <si>
    <t>chikoutsuki@pref.kumamoto.lg.jp</t>
    <phoneticPr fontId="19"/>
  </si>
  <si>
    <t>危機管理防災課</t>
  </si>
  <si>
    <t>P07000</t>
  </si>
  <si>
    <t>kikibosai@pref.kumamoto.lg.jp</t>
    <phoneticPr fontId="19"/>
  </si>
  <si>
    <t>くまモングループ</t>
    <phoneticPr fontId="26"/>
  </si>
  <si>
    <t>P08000</t>
    <phoneticPr fontId="26"/>
  </si>
  <si>
    <t>kumamon@pref.kumamoto.lg.jp</t>
    <phoneticPr fontId="19"/>
  </si>
  <si>
    <t>総務部</t>
    <rPh sb="0" eb="3">
      <t>ソウムブ</t>
    </rPh>
    <phoneticPr fontId="25"/>
  </si>
  <si>
    <t>人事課</t>
  </si>
  <si>
    <t>A01000</t>
  </si>
  <si>
    <t>jinji@pref.kumamoto.lg.jp</t>
    <phoneticPr fontId="19"/>
  </si>
  <si>
    <t>総務部</t>
  </si>
  <si>
    <t>財政課</t>
  </si>
  <si>
    <t>A06000</t>
  </si>
  <si>
    <t>zaisei@pref.kumamoto.lg.jp</t>
    <phoneticPr fontId="19"/>
  </si>
  <si>
    <t>総務私学局</t>
    <rPh sb="0" eb="2">
      <t>ソウム</t>
    </rPh>
    <rPh sb="2" eb="4">
      <t>シガク</t>
    </rPh>
    <rPh sb="4" eb="5">
      <t>キョク</t>
    </rPh>
    <phoneticPr fontId="26"/>
  </si>
  <si>
    <t>県政情報文書課</t>
  </si>
  <si>
    <t>A30000</t>
  </si>
  <si>
    <t>kenseibunsyo@pref.kumamoto.lg.jp</t>
    <phoneticPr fontId="19"/>
  </si>
  <si>
    <t>総務私学局</t>
  </si>
  <si>
    <t>総務厚生課</t>
    <rPh sb="2" eb="4">
      <t>コウセイ</t>
    </rPh>
    <rPh sb="4" eb="5">
      <t>カ</t>
    </rPh>
    <phoneticPr fontId="26"/>
  </si>
  <si>
    <t>A32000</t>
  </si>
  <si>
    <t>soumukousei@pref.kumamoto.lg.jp</t>
    <phoneticPr fontId="19"/>
  </si>
  <si>
    <t>財産経営課</t>
    <phoneticPr fontId="26"/>
  </si>
  <si>
    <t>A33000</t>
  </si>
  <si>
    <t>zaisankeiei@pref.kumamoto.lg.jp</t>
    <phoneticPr fontId="19"/>
  </si>
  <si>
    <t>私学振興課</t>
  </si>
  <si>
    <t>A34000</t>
  </si>
  <si>
    <t>shigakushinkou25@pref.kumamoto.lg.jp</t>
    <phoneticPr fontId="19"/>
  </si>
  <si>
    <t>市町村・税務局</t>
    <rPh sb="0" eb="3">
      <t>シチョウソン</t>
    </rPh>
    <rPh sb="4" eb="6">
      <t>ゼイム</t>
    </rPh>
    <rPh sb="6" eb="7">
      <t>キョク</t>
    </rPh>
    <phoneticPr fontId="26"/>
  </si>
  <si>
    <t>市町村課</t>
    <phoneticPr fontId="26"/>
  </si>
  <si>
    <t>A50000</t>
  </si>
  <si>
    <t>shichouson@pref.kumamoto.lg.jp</t>
    <phoneticPr fontId="19"/>
  </si>
  <si>
    <t>市町村・税務局</t>
  </si>
  <si>
    <t>消防保安課</t>
  </si>
  <si>
    <t>A52000</t>
  </si>
  <si>
    <t>shoubouhoan@pref.kumamoto.lg.jp</t>
    <phoneticPr fontId="19"/>
  </si>
  <si>
    <t>消防学校</t>
  </si>
  <si>
    <t>A52110</t>
  </si>
  <si>
    <t>shoubougakkou@pref.kumamoto.lg.jp</t>
    <phoneticPr fontId="19"/>
  </si>
  <si>
    <t>防災消防航空センター</t>
  </si>
  <si>
    <t>A52120</t>
  </si>
  <si>
    <t>koukuuse@pref.kumamoto.lg.jp</t>
    <phoneticPr fontId="19"/>
  </si>
  <si>
    <t>税務課</t>
  </si>
  <si>
    <t>A53000</t>
  </si>
  <si>
    <t>zeimu25@pref.kumamoto.lg.jp</t>
    <phoneticPr fontId="19"/>
  </si>
  <si>
    <t>自動車税事務所</t>
  </si>
  <si>
    <t>A53110</t>
  </si>
  <si>
    <t>jidousyazei25@pref.kumamoto.lg.jp</t>
    <phoneticPr fontId="19"/>
  </si>
  <si>
    <t>企画振興部</t>
    <rPh sb="0" eb="2">
      <t>キカク</t>
    </rPh>
    <rPh sb="2" eb="5">
      <t>シンコウブ</t>
    </rPh>
    <phoneticPr fontId="25"/>
  </si>
  <si>
    <t>企画課</t>
  </si>
  <si>
    <t>C19000</t>
  </si>
  <si>
    <t>kikaku@pref.kumamoto.lg.jp</t>
    <phoneticPr fontId="19"/>
  </si>
  <si>
    <t>企画振興部</t>
  </si>
  <si>
    <t>統計調査課</t>
  </si>
  <si>
    <t>C25000</t>
    <phoneticPr fontId="26"/>
  </si>
  <si>
    <t>toukeichousa@pref.kumamoto.lg.jp</t>
    <phoneticPr fontId="19"/>
  </si>
  <si>
    <t>東京事務所</t>
  </si>
  <si>
    <t>C19110</t>
  </si>
  <si>
    <t>toukyoujimusyo@pref.kumamoto.lg.jp</t>
    <phoneticPr fontId="19"/>
  </si>
  <si>
    <t>地域・文化振興局</t>
    <rPh sb="0" eb="2">
      <t>チイキ</t>
    </rPh>
    <rPh sb="3" eb="5">
      <t>ブンカ</t>
    </rPh>
    <rPh sb="5" eb="8">
      <t>シンコウキョク</t>
    </rPh>
    <phoneticPr fontId="26"/>
  </si>
  <si>
    <t>地域振興課</t>
  </si>
  <si>
    <t>C30000</t>
  </si>
  <si>
    <t>chiikishinkou@pref.kumamoto.lg.jp</t>
    <phoneticPr fontId="19"/>
  </si>
  <si>
    <t>地域・文化振興局</t>
  </si>
  <si>
    <t>文化企画・世界遺産推進課</t>
    <phoneticPr fontId="26"/>
  </si>
  <si>
    <t>C31000</t>
  </si>
  <si>
    <t>bunkasekai@pref.kumamoto.lg.jp</t>
    <phoneticPr fontId="19"/>
  </si>
  <si>
    <t>博物館ネットワークセンター</t>
  </si>
  <si>
    <t>C31110</t>
  </si>
  <si>
    <t>hakubutsuse@pref.kumamoto.lg.jp</t>
    <phoneticPr fontId="19"/>
  </si>
  <si>
    <t>交通政策・情報局</t>
    <rPh sb="0" eb="2">
      <t>コウツウ</t>
    </rPh>
    <rPh sb="2" eb="4">
      <t>セイサク</t>
    </rPh>
    <rPh sb="5" eb="8">
      <t>ジョウホウキョク</t>
    </rPh>
    <phoneticPr fontId="26"/>
  </si>
  <si>
    <t>交通政策課</t>
  </si>
  <si>
    <t>C40000</t>
  </si>
  <si>
    <t>koutsuuseisaku@pref.kumamoto.lg.jp</t>
    <phoneticPr fontId="19"/>
  </si>
  <si>
    <t>交通政策・情報局</t>
  </si>
  <si>
    <t>空港アクセス整備推進室</t>
  </si>
  <si>
    <t>C40001</t>
  </si>
  <si>
    <t>kuukouaccess@pref.kumamoto.lg.jp</t>
    <phoneticPr fontId="19"/>
  </si>
  <si>
    <t>情報政策課</t>
    <rPh sb="2" eb="4">
      <t>セイサク</t>
    </rPh>
    <phoneticPr fontId="26"/>
  </si>
  <si>
    <t>C41000</t>
  </si>
  <si>
    <t>jouhouseisaku@pref.kumamoto.lg.jp</t>
    <phoneticPr fontId="19"/>
  </si>
  <si>
    <t>管理者として登録済</t>
    <rPh sb="0" eb="3">
      <t>カンリシャ</t>
    </rPh>
    <rPh sb="6" eb="8">
      <t>トウロク</t>
    </rPh>
    <rPh sb="8" eb="9">
      <t>スミ</t>
    </rPh>
    <phoneticPr fontId="19"/>
  </si>
  <si>
    <t>球磨川流域復興局</t>
    <rPh sb="0" eb="2">
      <t>クマ</t>
    </rPh>
    <rPh sb="2" eb="3">
      <t>ガワ</t>
    </rPh>
    <rPh sb="3" eb="5">
      <t>リュウイキ</t>
    </rPh>
    <rPh sb="5" eb="7">
      <t>フッコウ</t>
    </rPh>
    <rPh sb="7" eb="8">
      <t>キョク</t>
    </rPh>
    <phoneticPr fontId="26"/>
  </si>
  <si>
    <t>球磨川流域復興局付</t>
    <rPh sb="0" eb="7">
      <t>クマガワリュウイキフッコウ</t>
    </rPh>
    <rPh sb="7" eb="8">
      <t>キョク</t>
    </rPh>
    <rPh sb="8" eb="9">
      <t>ツキ</t>
    </rPh>
    <phoneticPr fontId="26"/>
  </si>
  <si>
    <t>C50000</t>
    <phoneticPr fontId="26"/>
  </si>
  <si>
    <t>kumakyokutsuki@pref.kumamoto.lg.jp</t>
    <phoneticPr fontId="19"/>
  </si>
  <si>
    <t>健康福祉部</t>
    <rPh sb="0" eb="2">
      <t>ケンコウ</t>
    </rPh>
    <rPh sb="2" eb="5">
      <t>フクシブ</t>
    </rPh>
    <phoneticPr fontId="25"/>
  </si>
  <si>
    <t>-</t>
    <phoneticPr fontId="26"/>
  </si>
  <si>
    <t>健康福祉政策課</t>
  </si>
  <si>
    <t>D20000</t>
  </si>
  <si>
    <t>kenkoufukushi@pref.kumamoto.lg.jp</t>
    <phoneticPr fontId="19"/>
  </si>
  <si>
    <t>健康福祉部</t>
  </si>
  <si>
    <t>地域支え合い支援室</t>
  </si>
  <si>
    <t>D20002</t>
  </si>
  <si>
    <t>sasaeai@pref.kumamoto.lg.jp</t>
    <phoneticPr fontId="19"/>
  </si>
  <si>
    <t>すまい対策室</t>
  </si>
  <si>
    <t>D20003</t>
  </si>
  <si>
    <t>sumaitaisaku@pref.kumamoto.lg.jp</t>
    <phoneticPr fontId="19"/>
  </si>
  <si>
    <t>福祉総合相談所</t>
  </si>
  <si>
    <t>D20310</t>
  </si>
  <si>
    <t>fukushisoudan@pref.kumamoto.lg.jp</t>
    <phoneticPr fontId="19"/>
  </si>
  <si>
    <t>保健環境科学研究所</t>
  </si>
  <si>
    <t>D20410</t>
  </si>
  <si>
    <t>hokanken@pref.kumamoto.lg.jp</t>
    <phoneticPr fontId="19"/>
  </si>
  <si>
    <t>健康危機管理課</t>
  </si>
  <si>
    <t>D38000</t>
  </si>
  <si>
    <t>kenkoukiki@pref.kumamoto.lg.jp</t>
    <phoneticPr fontId="19"/>
  </si>
  <si>
    <t>D38001</t>
    <phoneticPr fontId="26"/>
  </si>
  <si>
    <t>eiseikankyo@pref.kumamoto.lg.jp</t>
    <phoneticPr fontId="19"/>
  </si>
  <si>
    <t>食肉衛生検査所</t>
  </si>
  <si>
    <t>D38110</t>
  </si>
  <si>
    <t>shokunikueiken@pref.kumamoto.lg.jp</t>
    <phoneticPr fontId="19"/>
  </si>
  <si>
    <t>長寿社会局</t>
    <rPh sb="0" eb="2">
      <t>チョウジュ</t>
    </rPh>
    <rPh sb="2" eb="5">
      <t>シャカイキョク</t>
    </rPh>
    <phoneticPr fontId="26"/>
  </si>
  <si>
    <t>高齢者支援課</t>
  </si>
  <si>
    <t>D60000</t>
  </si>
  <si>
    <t>koureishien@pref.kumamoto.lg.jp</t>
    <phoneticPr fontId="19"/>
  </si>
  <si>
    <t>長寿社会局</t>
  </si>
  <si>
    <t>認知症対策・地域ケア推進課</t>
  </si>
  <si>
    <t>D61000</t>
  </si>
  <si>
    <t>ninchishouke@pref.kumamoto.lg.jp</t>
    <phoneticPr fontId="19"/>
  </si>
  <si>
    <t>社会福祉課</t>
  </si>
  <si>
    <t>D62000</t>
  </si>
  <si>
    <t>shakaifukushi@pref.kumamoto.lg.jp</t>
  </si>
  <si>
    <t>子ども・障がい福祉局</t>
    <rPh sb="0" eb="1">
      <t>コ</t>
    </rPh>
    <rPh sb="4" eb="5">
      <t>サワ</t>
    </rPh>
    <rPh sb="7" eb="10">
      <t>フクシキョク</t>
    </rPh>
    <phoneticPr fontId="26"/>
  </si>
  <si>
    <t>子ども未来課</t>
  </si>
  <si>
    <t>D70000</t>
  </si>
  <si>
    <t>子ども・障がい福祉局</t>
  </si>
  <si>
    <t>子ども家庭福祉課</t>
  </si>
  <si>
    <t>D71000</t>
  </si>
  <si>
    <t>kateifukushi@pref.kumamoto.lg.jp</t>
    <phoneticPr fontId="19"/>
  </si>
  <si>
    <t>八代児童相談所</t>
  </si>
  <si>
    <t>D71110</t>
  </si>
  <si>
    <t>yatsushirojisou@pref.kumamoto.lg.jp</t>
    <phoneticPr fontId="19"/>
  </si>
  <si>
    <t>清水が丘学園</t>
  </si>
  <si>
    <t>D71210</t>
  </si>
  <si>
    <t>shimizugaoka@pref.kumamoto.lg.jp</t>
    <phoneticPr fontId="19"/>
  </si>
  <si>
    <t>障がい者支援課</t>
  </si>
  <si>
    <t>D72000</t>
  </si>
  <si>
    <t>精神保健福祉センター</t>
    <phoneticPr fontId="19"/>
  </si>
  <si>
    <t>D72110</t>
  </si>
  <si>
    <t>seishinhose@pref.kumamoto.lg.jp</t>
    <phoneticPr fontId="19"/>
  </si>
  <si>
    <t>登録済</t>
    <rPh sb="0" eb="3">
      <t>トウロクスミ</t>
    </rPh>
    <phoneticPr fontId="19"/>
  </si>
  <si>
    <t>こども総合療育センター</t>
  </si>
  <si>
    <t>D72210</t>
  </si>
  <si>
    <t>sougouiiku@pref.kumamoto.lg.jp</t>
    <phoneticPr fontId="19"/>
  </si>
  <si>
    <t>健康局</t>
    <rPh sb="0" eb="2">
      <t>ケンコウ</t>
    </rPh>
    <rPh sb="2" eb="3">
      <t>キョク</t>
    </rPh>
    <phoneticPr fontId="26"/>
  </si>
  <si>
    <t>医療政策課</t>
  </si>
  <si>
    <t>D80000</t>
  </si>
  <si>
    <t>健康局</t>
  </si>
  <si>
    <t>国保・高齢者医療課</t>
  </si>
  <si>
    <t>D81000</t>
  </si>
  <si>
    <t>kokuhokourei@pref.kumamoto.lg.jp</t>
    <phoneticPr fontId="19"/>
  </si>
  <si>
    <t>健康づくり推進課</t>
  </si>
  <si>
    <t>D82000</t>
  </si>
  <si>
    <t>kenkousuisin@pref.kumamoto.lg.jp</t>
    <phoneticPr fontId="19"/>
  </si>
  <si>
    <t>薬務衛生課</t>
  </si>
  <si>
    <t>D83000</t>
  </si>
  <si>
    <t>環境生活部</t>
    <rPh sb="0" eb="2">
      <t>カンキョウ</t>
    </rPh>
    <rPh sb="2" eb="5">
      <t>セイカツブ</t>
    </rPh>
    <phoneticPr fontId="25"/>
  </si>
  <si>
    <t>環境政策課</t>
  </si>
  <si>
    <t>E10000</t>
  </si>
  <si>
    <t>kankyouseisaku@pref.kumamoto.lg.jp</t>
    <phoneticPr fontId="19"/>
  </si>
  <si>
    <t>環境生活部</t>
  </si>
  <si>
    <t>水俣病保健課</t>
  </si>
  <si>
    <t>E14000</t>
  </si>
  <si>
    <t>minamatahoken@pref.kumamoto.lg.jp</t>
    <phoneticPr fontId="19"/>
  </si>
  <si>
    <t>水俣病審査課</t>
  </si>
  <si>
    <t>E25000</t>
  </si>
  <si>
    <t>環境局</t>
    <rPh sb="0" eb="3">
      <t>カンキョウキョク</t>
    </rPh>
    <phoneticPr fontId="26"/>
  </si>
  <si>
    <t>環境立県推進課</t>
  </si>
  <si>
    <t>E40000</t>
  </si>
  <si>
    <t>kankyourikken@pref.kumamoto.lg.jp</t>
    <phoneticPr fontId="19"/>
  </si>
  <si>
    <t>環境局</t>
  </si>
  <si>
    <t>環境保全課</t>
  </si>
  <si>
    <t>E41000</t>
  </si>
  <si>
    <t>kankyouhozen@pref.kumamoto.lg.jp</t>
    <phoneticPr fontId="19"/>
  </si>
  <si>
    <t>自然保護課</t>
  </si>
  <si>
    <t>E42000</t>
  </si>
  <si>
    <t>shizenhogo@pref.kumamoto.lg.jp</t>
    <phoneticPr fontId="19"/>
  </si>
  <si>
    <t>循環社会推進課</t>
    <phoneticPr fontId="26"/>
  </si>
  <si>
    <t>E43000</t>
  </si>
  <si>
    <t>junkanshakai@pref.kumamoto.lg.jp</t>
    <phoneticPr fontId="19"/>
  </si>
  <si>
    <t>環境センター</t>
  </si>
  <si>
    <t>E40110</t>
  </si>
  <si>
    <t>kankyocenter@pref.kumamoto.lg.jp</t>
    <phoneticPr fontId="19"/>
  </si>
  <si>
    <t>県民生活局</t>
    <rPh sb="0" eb="2">
      <t>ケンミン</t>
    </rPh>
    <rPh sb="2" eb="5">
      <t>セイカツキョク</t>
    </rPh>
    <phoneticPr fontId="26"/>
  </si>
  <si>
    <t>くらしの安全推進課</t>
  </si>
  <si>
    <t>E50000</t>
  </si>
  <si>
    <t>anzensuishin@pref.kumamoto.lg.jp</t>
    <phoneticPr fontId="19"/>
  </si>
  <si>
    <t>県民生活局</t>
  </si>
  <si>
    <t>消費生活課</t>
  </si>
  <si>
    <t>E51000</t>
  </si>
  <si>
    <t>shouhiseikatsu@pref.kumamoto.lg.jp</t>
    <phoneticPr fontId="19"/>
  </si>
  <si>
    <t>男女参画・協働推進課</t>
    <phoneticPr fontId="19"/>
  </si>
  <si>
    <t>E52000</t>
  </si>
  <si>
    <t>danjyokyoudou@pref.kumamoto.lg.jp</t>
    <phoneticPr fontId="19"/>
  </si>
  <si>
    <t>人権同和政策課</t>
  </si>
  <si>
    <t>E53000</t>
  </si>
  <si>
    <t>jinken@pref.kumamoto.lg.jp</t>
    <phoneticPr fontId="19"/>
  </si>
  <si>
    <t>商工労働部</t>
    <rPh sb="0" eb="2">
      <t>ショウコウ</t>
    </rPh>
    <rPh sb="2" eb="5">
      <t>ロウドウブ</t>
    </rPh>
    <phoneticPr fontId="25"/>
  </si>
  <si>
    <t>商工政策課</t>
  </si>
  <si>
    <t>F01000</t>
  </si>
  <si>
    <t>shoukouseisaku@pref.kumamoto.lg.jp</t>
    <phoneticPr fontId="19"/>
  </si>
  <si>
    <t>商工労働部</t>
  </si>
  <si>
    <t>大阪事務所</t>
  </si>
  <si>
    <t>F01110</t>
  </si>
  <si>
    <t>oosakajimu@pref.kumamoto.lg.jp</t>
    <phoneticPr fontId="19"/>
  </si>
  <si>
    <t>福岡事務所</t>
  </si>
  <si>
    <t>F01210</t>
  </si>
  <si>
    <t>fukuokajimu@pref.kumamoto.lg.jp</t>
    <phoneticPr fontId="19"/>
  </si>
  <si>
    <t>商工雇用
創生局</t>
    <rPh sb="0" eb="2">
      <t>ショウコウ</t>
    </rPh>
    <rPh sb="2" eb="4">
      <t>コヨウ</t>
    </rPh>
    <rPh sb="5" eb="7">
      <t>ソウセイ</t>
    </rPh>
    <rPh sb="7" eb="8">
      <t>キョク</t>
    </rPh>
    <phoneticPr fontId="26"/>
  </si>
  <si>
    <t>商工振興金融課</t>
  </si>
  <si>
    <t>F30000</t>
  </si>
  <si>
    <t>shoukoukinyuu@pref.kumamoto.lg.jp</t>
    <phoneticPr fontId="19"/>
  </si>
  <si>
    <t>商工雇用
創生局</t>
  </si>
  <si>
    <t>企業復興支援室</t>
    <rPh sb="0" eb="4">
      <t>キギョウフッコウ</t>
    </rPh>
    <rPh sb="4" eb="7">
      <t>シエンシツ</t>
    </rPh>
    <phoneticPr fontId="26"/>
  </si>
  <si>
    <t>F30002</t>
    <phoneticPr fontId="26"/>
  </si>
  <si>
    <t>kigyofukko@pref.kumamoto.lg.jp</t>
    <phoneticPr fontId="19"/>
  </si>
  <si>
    <t>労働雇用創生課</t>
    <phoneticPr fontId="26"/>
  </si>
  <si>
    <t>F31000</t>
  </si>
  <si>
    <t>熊本県立熊本高等技術専門校</t>
    <rPh sb="10" eb="12">
      <t>センモン</t>
    </rPh>
    <rPh sb="12" eb="13">
      <t>コウ</t>
    </rPh>
    <phoneticPr fontId="26"/>
  </si>
  <si>
    <t>F31110</t>
  </si>
  <si>
    <t>kumamotokoukun28@pref.kumamoto.lg.jp</t>
    <phoneticPr fontId="19"/>
  </si>
  <si>
    <t>県立技術短期大学校</t>
  </si>
  <si>
    <t>F31210</t>
  </si>
  <si>
    <t>gijutsutandai28@pref.kumamoto.lg.jp</t>
    <phoneticPr fontId="19"/>
  </si>
  <si>
    <t>産業振興局</t>
    <rPh sb="0" eb="2">
      <t>サンギョウ</t>
    </rPh>
    <rPh sb="2" eb="5">
      <t>シンコウキョク</t>
    </rPh>
    <phoneticPr fontId="26"/>
  </si>
  <si>
    <t>産業支援課</t>
  </si>
  <si>
    <t>F40000</t>
  </si>
  <si>
    <t>sangyoshien@pref.kumamoto.lg.jp</t>
    <phoneticPr fontId="19"/>
  </si>
  <si>
    <t>産業振興局</t>
  </si>
  <si>
    <t>エネルギー政策課</t>
    <rPh sb="5" eb="7">
      <t>セイサク</t>
    </rPh>
    <phoneticPr fontId="26"/>
  </si>
  <si>
    <t>F41000</t>
  </si>
  <si>
    <t>eneseisaku@pref.kumamoto.lg.jp</t>
    <phoneticPr fontId="19"/>
  </si>
  <si>
    <t>企業立地課</t>
  </si>
  <si>
    <t>F42000</t>
  </si>
  <si>
    <t>kigyouricchika@pref.kumamoto.lg.jp</t>
    <phoneticPr fontId="19"/>
  </si>
  <si>
    <t>産業技術センター</t>
    <phoneticPr fontId="19"/>
  </si>
  <si>
    <t>F40110</t>
  </si>
  <si>
    <t>sangicenter@pref.kumamoto.lg.jp</t>
    <phoneticPr fontId="19"/>
  </si>
  <si>
    <t>観光戦略部</t>
    <rPh sb="0" eb="2">
      <t>カンコウ</t>
    </rPh>
    <rPh sb="2" eb="4">
      <t>センリャク</t>
    </rPh>
    <rPh sb="4" eb="5">
      <t>ブ</t>
    </rPh>
    <phoneticPr fontId="26"/>
  </si>
  <si>
    <t>観光交流政策課</t>
    <rPh sb="0" eb="2">
      <t>カンコウ</t>
    </rPh>
    <rPh sb="2" eb="4">
      <t>コウリュウ</t>
    </rPh>
    <rPh sb="4" eb="7">
      <t>セイサクカ</t>
    </rPh>
    <phoneticPr fontId="26"/>
  </si>
  <si>
    <t>Q01000</t>
    <phoneticPr fontId="26"/>
  </si>
  <si>
    <t>kankokoryu@pref.kumamoto.lg.jp</t>
    <phoneticPr fontId="19"/>
  </si>
  <si>
    <t>観光戦略部</t>
  </si>
  <si>
    <t>観光企画課</t>
    <rPh sb="0" eb="2">
      <t>カンコウ</t>
    </rPh>
    <rPh sb="2" eb="5">
      <t>キカクカ</t>
    </rPh>
    <phoneticPr fontId="26"/>
  </si>
  <si>
    <t>Q02000</t>
    <phoneticPr fontId="26"/>
  </si>
  <si>
    <t>kankokikaku@pref.kumamoto.lg.jp</t>
    <phoneticPr fontId="19"/>
  </si>
  <si>
    <t>観光振興課</t>
    <rPh sb="0" eb="2">
      <t>カンコウ</t>
    </rPh>
    <rPh sb="2" eb="5">
      <t>シンコウカ</t>
    </rPh>
    <phoneticPr fontId="26"/>
  </si>
  <si>
    <t>Q03000</t>
    <phoneticPr fontId="26"/>
  </si>
  <si>
    <t>kankoshinko@pref.kumamoto.lg.jp</t>
    <phoneticPr fontId="19"/>
  </si>
  <si>
    <t>販路拡大ビジネス課</t>
    <rPh sb="0" eb="2">
      <t>ハンロ</t>
    </rPh>
    <rPh sb="2" eb="4">
      <t>カクダイ</t>
    </rPh>
    <rPh sb="8" eb="9">
      <t>カ</t>
    </rPh>
    <phoneticPr fontId="26"/>
  </si>
  <si>
    <t>Q04000</t>
    <phoneticPr fontId="26"/>
  </si>
  <si>
    <t>hanrokakudai@pref.kumamoto.lg.jp</t>
    <phoneticPr fontId="19"/>
  </si>
  <si>
    <t>農林水産部</t>
    <rPh sb="0" eb="2">
      <t>ノウリン</t>
    </rPh>
    <rPh sb="2" eb="4">
      <t>スイサン</t>
    </rPh>
    <rPh sb="4" eb="5">
      <t>ブ</t>
    </rPh>
    <phoneticPr fontId="25"/>
  </si>
  <si>
    <t>農林水産政策課</t>
  </si>
  <si>
    <t>G02000</t>
  </si>
  <si>
    <t>norinsuisan@pref.kumamoto.lg.jp</t>
    <phoneticPr fontId="19"/>
  </si>
  <si>
    <t>農林水産部</t>
  </si>
  <si>
    <t>団体支援課</t>
  </si>
  <si>
    <t>G17000</t>
  </si>
  <si>
    <t>dantaishien@pref.kumamoto.lg.jp</t>
    <phoneticPr fontId="19"/>
  </si>
  <si>
    <t>流通アグリビジネス課</t>
    <phoneticPr fontId="26"/>
  </si>
  <si>
    <t>G18000</t>
    <phoneticPr fontId="26"/>
  </si>
  <si>
    <t>ryuutsuuaguri@pref.kumamoto.lg.jp</t>
    <phoneticPr fontId="19"/>
  </si>
  <si>
    <t>生産経営局</t>
    <rPh sb="0" eb="2">
      <t>セイサン</t>
    </rPh>
    <rPh sb="2" eb="4">
      <t>ケイエイ</t>
    </rPh>
    <rPh sb="4" eb="5">
      <t>キョク</t>
    </rPh>
    <phoneticPr fontId="26"/>
  </si>
  <si>
    <t>農業技術課</t>
  </si>
  <si>
    <t>G50000</t>
  </si>
  <si>
    <t>nogyogijutsu@pref.kumamoto.lg.jp</t>
    <phoneticPr fontId="19"/>
  </si>
  <si>
    <t>生産経営局</t>
  </si>
  <si>
    <t>農研・管理部</t>
    <phoneticPr fontId="19"/>
  </si>
  <si>
    <t>G50120</t>
  </si>
  <si>
    <t>noukense28@pref.kumamoto.lg.jp</t>
    <phoneticPr fontId="19"/>
  </si>
  <si>
    <t>農業研究センター</t>
    <rPh sb="0" eb="4">
      <t>ノウギョウケンキュウ</t>
    </rPh>
    <phoneticPr fontId="19"/>
  </si>
  <si>
    <t>農研・企画調整部</t>
    <phoneticPr fontId="19"/>
  </si>
  <si>
    <t>G50130</t>
    <phoneticPr fontId="19"/>
  </si>
  <si>
    <t>noukenkikaku28@pref.kumamoto.lg.jp</t>
    <phoneticPr fontId="19"/>
  </si>
  <si>
    <t>農研・農産園芸研究所</t>
  </si>
  <si>
    <t>G50140</t>
  </si>
  <si>
    <t>農研・茶業研究所</t>
  </si>
  <si>
    <t>G50143</t>
  </si>
  <si>
    <t>農研・高原農業研究所</t>
  </si>
  <si>
    <t>G50144</t>
  </si>
  <si>
    <t>農研・アグリシステム総合研究所</t>
  </si>
  <si>
    <t>G50150</t>
  </si>
  <si>
    <t>noukensougou@pref.kumamoto.lg.jp</t>
    <phoneticPr fontId="19"/>
  </si>
  <si>
    <t>農研・球磨農業研究所</t>
  </si>
  <si>
    <t>G50151</t>
    <phoneticPr fontId="26"/>
  </si>
  <si>
    <t>noukensougoukuma@pref.kumamoto.lg.jp</t>
    <phoneticPr fontId="19"/>
  </si>
  <si>
    <t>農研・果樹研究所</t>
  </si>
  <si>
    <t>G50160</t>
  </si>
  <si>
    <t>農研・天草農業研究所</t>
  </si>
  <si>
    <t>G50161</t>
  </si>
  <si>
    <t>noukenamakusa29@pref.kumamoto.lg.jp</t>
    <phoneticPr fontId="19"/>
  </si>
  <si>
    <t>農研・畜産研究所</t>
  </si>
  <si>
    <t>G50170</t>
  </si>
  <si>
    <t>農研・草地畜産研究所</t>
  </si>
  <si>
    <t>G50171</t>
  </si>
  <si>
    <t>農研・生産環境研究所</t>
    <phoneticPr fontId="19"/>
  </si>
  <si>
    <t>G50210</t>
  </si>
  <si>
    <t>農産園芸課</t>
    <phoneticPr fontId="26"/>
  </si>
  <si>
    <t>G51000</t>
  </si>
  <si>
    <t>nousanengei@pref.kumamoto.lg.jp</t>
    <phoneticPr fontId="19"/>
  </si>
  <si>
    <t>畜産課</t>
  </si>
  <si>
    <t>G53000</t>
  </si>
  <si>
    <t>chikusan@pref.kumamoto.lg.jp</t>
    <phoneticPr fontId="19"/>
  </si>
  <si>
    <t>中央家畜保健衛生所</t>
  </si>
  <si>
    <t>G53110</t>
  </si>
  <si>
    <t>chuuoukaho@pref.kumamoto.lg.jp</t>
    <phoneticPr fontId="19"/>
  </si>
  <si>
    <t>城北家畜保健衛生所</t>
  </si>
  <si>
    <t>G53210</t>
  </si>
  <si>
    <t>jouhokukaho@pref.kumamoto.lg.jp</t>
    <phoneticPr fontId="19"/>
  </si>
  <si>
    <t>阿蘇家畜保健衛生所</t>
  </si>
  <si>
    <t>G53310</t>
  </si>
  <si>
    <t>asokaho@pref.kumamoto.lg.jp</t>
    <phoneticPr fontId="19"/>
  </si>
  <si>
    <t>城南家畜保健衛生所</t>
  </si>
  <si>
    <t>G53410</t>
  </si>
  <si>
    <t>jounankaho@pref.kumamoto.lg.jp</t>
    <phoneticPr fontId="19"/>
  </si>
  <si>
    <t>天草家畜保健衛生所</t>
  </si>
  <si>
    <t>G53510</t>
  </si>
  <si>
    <t>amakusakaho@pref.kumamoto.lg.jp</t>
    <phoneticPr fontId="19"/>
  </si>
  <si>
    <t>農地・担い手支援課</t>
    <phoneticPr fontId="26"/>
  </si>
  <si>
    <t>G54000</t>
  </si>
  <si>
    <t>nouchininaite@pref.kumamoto.lg.jp</t>
    <phoneticPr fontId="19"/>
  </si>
  <si>
    <t>熊本県立農業大学校</t>
  </si>
  <si>
    <t>G54110</t>
  </si>
  <si>
    <t>nougyoudaigaku28@pref.kumamoto.lg.jp</t>
    <phoneticPr fontId="19"/>
  </si>
  <si>
    <t>農村振興局</t>
    <rPh sb="0" eb="2">
      <t>ノウソン</t>
    </rPh>
    <rPh sb="2" eb="5">
      <t>シンコウキョク</t>
    </rPh>
    <phoneticPr fontId="26"/>
  </si>
  <si>
    <t>農村計画課</t>
  </si>
  <si>
    <t>G60000</t>
  </si>
  <si>
    <t>農村振興局</t>
  </si>
  <si>
    <t>農地整備課</t>
  </si>
  <si>
    <t>G62000</t>
  </si>
  <si>
    <t>nouchiseibi@pref.kumamoto.lg.jp</t>
    <phoneticPr fontId="19"/>
  </si>
  <si>
    <t>大切畑ダム復興事務所</t>
    <rPh sb="0" eb="1">
      <t>オオ</t>
    </rPh>
    <rPh sb="1" eb="2">
      <t>キ</t>
    </rPh>
    <rPh sb="2" eb="3">
      <t>ハタケ</t>
    </rPh>
    <rPh sb="5" eb="7">
      <t>フッコウ</t>
    </rPh>
    <rPh sb="7" eb="10">
      <t>ジムショ</t>
    </rPh>
    <phoneticPr fontId="26"/>
  </si>
  <si>
    <t>G62110</t>
    <phoneticPr fontId="26"/>
  </si>
  <si>
    <t>ookirihata@pref.kumamoto.lg.jp</t>
    <phoneticPr fontId="19"/>
  </si>
  <si>
    <t>むらづくり課</t>
    <phoneticPr fontId="26"/>
  </si>
  <si>
    <t>G63000</t>
    <phoneticPr fontId="26"/>
  </si>
  <si>
    <t>murazukuri28@pref.kumamoto.lg.jp</t>
    <phoneticPr fontId="19"/>
  </si>
  <si>
    <t>技術管理課</t>
  </si>
  <si>
    <t>G61000</t>
  </si>
  <si>
    <t>gijutsukanri@pref.kumamoto.lg.jp</t>
    <phoneticPr fontId="19"/>
  </si>
  <si>
    <t>森林局</t>
    <rPh sb="0" eb="2">
      <t>シンリン</t>
    </rPh>
    <rPh sb="2" eb="3">
      <t>キョク</t>
    </rPh>
    <phoneticPr fontId="26"/>
  </si>
  <si>
    <t>森林整備課</t>
  </si>
  <si>
    <t>G70000</t>
  </si>
  <si>
    <t>shinrinseibi@pref.kumamoto.lg.jp</t>
    <phoneticPr fontId="19"/>
  </si>
  <si>
    <t>森林局</t>
  </si>
  <si>
    <t>林業研究・研修センター</t>
    <rPh sb="5" eb="7">
      <t>ケンシュウ</t>
    </rPh>
    <phoneticPr fontId="26"/>
  </si>
  <si>
    <t>G70110</t>
    <phoneticPr fontId="26"/>
  </si>
  <si>
    <t>ringyouken28@pref.kumamoto.lg.jp</t>
    <phoneticPr fontId="19"/>
  </si>
  <si>
    <t>林業振興課</t>
  </si>
  <si>
    <t>G71000</t>
  </si>
  <si>
    <t>ringyoushinkou@pref.kumamoto.lg.jp</t>
    <phoneticPr fontId="19"/>
  </si>
  <si>
    <t>森林保全課</t>
  </si>
  <si>
    <t>G72000</t>
  </si>
  <si>
    <t>知事部局</t>
    <phoneticPr fontId="26"/>
  </si>
  <si>
    <t>水産局</t>
    <rPh sb="0" eb="3">
      <t>スイサンキョク</t>
    </rPh>
    <phoneticPr fontId="26"/>
  </si>
  <si>
    <t>水産振興課</t>
  </si>
  <si>
    <t>G80000</t>
  </si>
  <si>
    <t>suisanshinkou@pref.kumamoto.lg.jp</t>
    <phoneticPr fontId="19"/>
  </si>
  <si>
    <t>水産局</t>
  </si>
  <si>
    <t>水産研究センター</t>
  </si>
  <si>
    <t>G80210</t>
    <phoneticPr fontId="26"/>
  </si>
  <si>
    <t>suisankense@pref.kumamoto.lg.jp</t>
    <phoneticPr fontId="19"/>
  </si>
  <si>
    <t>漁業取締事務所</t>
  </si>
  <si>
    <t>G80110</t>
  </si>
  <si>
    <t>gyogyoutorishimari@pref.kumamoto.lg.jp</t>
    <phoneticPr fontId="19"/>
  </si>
  <si>
    <t>漁業取締船ひご</t>
    <phoneticPr fontId="19"/>
  </si>
  <si>
    <t>G80111</t>
  </si>
  <si>
    <t>漁業取締事務所あそ</t>
  </si>
  <si>
    <t>G80112</t>
  </si>
  <si>
    <t>漁業取締船あまくさ</t>
    <rPh sb="4" eb="5">
      <t>フネ</t>
    </rPh>
    <phoneticPr fontId="26"/>
  </si>
  <si>
    <t>G80113</t>
  </si>
  <si>
    <t>水研試験調査船ひのくに</t>
  </si>
  <si>
    <t>G80211</t>
  </si>
  <si>
    <t>漁港漁場整備課</t>
  </si>
  <si>
    <t>G81000</t>
  </si>
  <si>
    <t>gyokogyojo@pref.kumamoto.lg.jp</t>
    <phoneticPr fontId="19"/>
  </si>
  <si>
    <t>土木部</t>
    <rPh sb="0" eb="3">
      <t>ドボクブ</t>
    </rPh>
    <phoneticPr fontId="25"/>
  </si>
  <si>
    <t>監理課</t>
  </si>
  <si>
    <t>I01000</t>
  </si>
  <si>
    <t>kanri@pref.kumamoto.lg.jp</t>
    <phoneticPr fontId="19"/>
  </si>
  <si>
    <t>土木部</t>
  </si>
  <si>
    <t>用地対策課</t>
  </si>
  <si>
    <t>I13000</t>
  </si>
  <si>
    <t>youchitaisaku@pref.kumamoto.lg.jp</t>
    <phoneticPr fontId="19"/>
  </si>
  <si>
    <t>土木技術管理課</t>
  </si>
  <si>
    <t>I02000</t>
  </si>
  <si>
    <t>dogikanri@pref.kumamoto.lg.jp</t>
    <phoneticPr fontId="19"/>
  </si>
  <si>
    <t>道路都市局</t>
    <rPh sb="0" eb="2">
      <t>ドウロ</t>
    </rPh>
    <rPh sb="2" eb="5">
      <t>トシキョク</t>
    </rPh>
    <phoneticPr fontId="26"/>
  </si>
  <si>
    <t>道路整備課</t>
  </si>
  <si>
    <t>I30000</t>
  </si>
  <si>
    <t>douroseibi@pref.kumamoto.lg.jp</t>
    <phoneticPr fontId="19"/>
  </si>
  <si>
    <t>道路都市局</t>
  </si>
  <si>
    <t>道路保全課</t>
  </si>
  <si>
    <t>I31000</t>
  </si>
  <si>
    <t>dourohozen@pref.kumamoto.lg.jp</t>
    <phoneticPr fontId="19"/>
  </si>
  <si>
    <t>都市計画課</t>
  </si>
  <si>
    <t>I32000</t>
  </si>
  <si>
    <t>toshikeikaku@pref.kumamoto.lg.jp</t>
    <phoneticPr fontId="19"/>
  </si>
  <si>
    <t>益城復興推進室</t>
  </si>
  <si>
    <t>I32001</t>
  </si>
  <si>
    <t>mashikifukkou@pref.kumamoto.lg.jp</t>
    <phoneticPr fontId="19"/>
  </si>
  <si>
    <t>下水環境課</t>
  </si>
  <si>
    <t>I33000</t>
  </si>
  <si>
    <t>gesuikankyo@pref.kumamoto.lg.jp</t>
    <phoneticPr fontId="19"/>
  </si>
  <si>
    <t>河川港湾局</t>
    <rPh sb="0" eb="2">
      <t>カセン</t>
    </rPh>
    <rPh sb="2" eb="5">
      <t>コウワンキョク</t>
    </rPh>
    <phoneticPr fontId="26"/>
  </si>
  <si>
    <t>河川課</t>
  </si>
  <si>
    <t>I40000</t>
  </si>
  <si>
    <t>kasen@pref.kumamoto.lg.jp</t>
    <phoneticPr fontId="19"/>
  </si>
  <si>
    <t>河川港湾局</t>
  </si>
  <si>
    <t>市房ダム管理所</t>
  </si>
  <si>
    <t>I40110</t>
  </si>
  <si>
    <t>ichifusadamu@pref.kumamoto.lg.jp</t>
    <phoneticPr fontId="19"/>
  </si>
  <si>
    <t>氷川ダム管理所</t>
  </si>
  <si>
    <t>I40210</t>
  </si>
  <si>
    <t>hikawadamu@pref.kumamoto.lg.jp</t>
    <phoneticPr fontId="19"/>
  </si>
  <si>
    <t>港湾課</t>
  </si>
  <si>
    <t>I41000</t>
  </si>
  <si>
    <t>kouwan@pref.kumamoto.lg.jp</t>
    <phoneticPr fontId="19"/>
  </si>
  <si>
    <t>砂防課</t>
  </si>
  <si>
    <t>I42000</t>
  </si>
  <si>
    <t>sabou@pref.kumamoto.lg.jp</t>
    <phoneticPr fontId="19"/>
  </si>
  <si>
    <t>三角港管理事務所</t>
  </si>
  <si>
    <t>I41110</t>
  </si>
  <si>
    <t>misumikoukan@pref.kumamoto.lg.jp</t>
  </si>
  <si>
    <t>八代港管理事務所</t>
  </si>
  <si>
    <t>I41120</t>
  </si>
  <si>
    <t>yatsushirokoukan@pref.kumamoto.lg.jp</t>
    <phoneticPr fontId="19"/>
  </si>
  <si>
    <t>水俣港管理事務所</t>
  </si>
  <si>
    <t>I41130</t>
  </si>
  <si>
    <t>minamatakoukan@pref.kumamoto.lg.jp</t>
    <phoneticPr fontId="19"/>
  </si>
  <si>
    <t>熊本港管理事務所</t>
  </si>
  <si>
    <t>I41140</t>
  </si>
  <si>
    <t>kumamotokoukan@pref.kumamoto.lg.jp</t>
    <phoneticPr fontId="19"/>
  </si>
  <si>
    <t>天草空港管理事務所</t>
  </si>
  <si>
    <t>I41200</t>
  </si>
  <si>
    <t>amakuukanji@pref.kumamoto.lg.jp</t>
    <phoneticPr fontId="19"/>
  </si>
  <si>
    <t>建築住宅局</t>
    <rPh sb="0" eb="2">
      <t>ケンチク</t>
    </rPh>
    <rPh sb="2" eb="4">
      <t>ジュウタク</t>
    </rPh>
    <rPh sb="4" eb="5">
      <t>キョク</t>
    </rPh>
    <phoneticPr fontId="26"/>
  </si>
  <si>
    <t>建築課</t>
  </si>
  <si>
    <t>I50000</t>
  </si>
  <si>
    <t>kenchiku@pref.kumamoto.lg.jp</t>
    <phoneticPr fontId="19"/>
  </si>
  <si>
    <t>建築住宅局</t>
  </si>
  <si>
    <t>営繕課</t>
  </si>
  <si>
    <t>I51000</t>
  </si>
  <si>
    <t>eizen@pref.kumamoto.lg.jp</t>
    <phoneticPr fontId="19"/>
  </si>
  <si>
    <t>住宅課</t>
  </si>
  <si>
    <t>I52000</t>
  </si>
  <si>
    <t>juutaku@pref.kumamoto.lg.jp</t>
    <phoneticPr fontId="19"/>
  </si>
  <si>
    <t>出納局</t>
    <rPh sb="0" eb="3">
      <t>スイトウキョク</t>
    </rPh>
    <phoneticPr fontId="25"/>
  </si>
  <si>
    <t>会計課</t>
  </si>
  <si>
    <t>J01000</t>
  </si>
  <si>
    <t>kaikei@pref.kumamoto.lg.jp</t>
    <phoneticPr fontId="19"/>
  </si>
  <si>
    <t>出納局</t>
  </si>
  <si>
    <t>管理調達課</t>
  </si>
  <si>
    <t>J02000</t>
  </si>
  <si>
    <t>kanrityoutatu@pref.kumamoto.lg.jp</t>
    <phoneticPr fontId="19"/>
  </si>
  <si>
    <t>県央広域本部</t>
    <rPh sb="0" eb="6">
      <t>ケンオウコウイキホンブ</t>
    </rPh>
    <phoneticPr fontId="25"/>
  </si>
  <si>
    <t>税務部</t>
    <rPh sb="0" eb="2">
      <t>ゼイム</t>
    </rPh>
    <rPh sb="2" eb="3">
      <t>ブ</t>
    </rPh>
    <phoneticPr fontId="25"/>
  </si>
  <si>
    <t>県央・税務総務課</t>
  </si>
  <si>
    <t>R11310</t>
  </si>
  <si>
    <t>ouzeisoumu25@pref.kumamoto.lg.jp</t>
    <phoneticPr fontId="19"/>
  </si>
  <si>
    <t>県央広域本部</t>
  </si>
  <si>
    <t>税務部</t>
  </si>
  <si>
    <t>県央・収税第一課</t>
  </si>
  <si>
    <t>R11320</t>
  </si>
  <si>
    <t>ouzeisyuuichi25@pref.kumamoto.lg.jp</t>
    <phoneticPr fontId="19"/>
  </si>
  <si>
    <t>県央・収税第二課</t>
  </si>
  <si>
    <t>R11330</t>
  </si>
  <si>
    <t>ouzeisyuuni25@pref.kumamoto.lg.jp</t>
  </si>
  <si>
    <t>県央・課税第一課</t>
  </si>
  <si>
    <t>R11340</t>
  </si>
  <si>
    <t>ouzeikaichi25@pref.kumamoto.lg.jp</t>
    <phoneticPr fontId="19"/>
  </si>
  <si>
    <t>県央・課税第二課</t>
  </si>
  <si>
    <t>R11350</t>
  </si>
  <si>
    <t>ouzeikani25@pref.kumamoto.lg.jp</t>
    <phoneticPr fontId="19"/>
  </si>
  <si>
    <t>農林部</t>
    <rPh sb="0" eb="3">
      <t>ノウリンブ</t>
    </rPh>
    <phoneticPr fontId="26"/>
  </si>
  <si>
    <t>県央・農林総務課</t>
  </si>
  <si>
    <t>R11510</t>
  </si>
  <si>
    <t>ounousoumu25@pref.kumamoto.lg.jp</t>
  </si>
  <si>
    <t>農林部</t>
  </si>
  <si>
    <t>県央・農林農業普及振興課</t>
  </si>
  <si>
    <t>R11520</t>
  </si>
  <si>
    <t>ounounoushin25@pref.kumamoto.lg.jp</t>
    <phoneticPr fontId="19"/>
  </si>
  <si>
    <t>県央・農林農地整備課</t>
  </si>
  <si>
    <t>R11530</t>
  </si>
  <si>
    <t>ounounouchi25@pref.kumamoto.lg.jp</t>
    <phoneticPr fontId="19"/>
  </si>
  <si>
    <t>土木部</t>
    <rPh sb="0" eb="3">
      <t>ドボクブ</t>
    </rPh>
    <phoneticPr fontId="26"/>
  </si>
  <si>
    <t>県央・土木総務課</t>
  </si>
  <si>
    <t>R11610</t>
  </si>
  <si>
    <t>oudosoumu25@pref.kumamoto.lg.jp</t>
    <phoneticPr fontId="19"/>
  </si>
  <si>
    <t>県央・土木技術管理課</t>
  </si>
  <si>
    <t>R11620</t>
  </si>
  <si>
    <t>kumadogikan25@pref.kumamoto.lg.jp</t>
    <phoneticPr fontId="19"/>
  </si>
  <si>
    <t>県央・土木景観建築課</t>
    <phoneticPr fontId="26"/>
  </si>
  <si>
    <t>R11630</t>
  </si>
  <si>
    <t>oudokeikan25@pref.kumamoto.lg.jp</t>
  </si>
  <si>
    <t>県央・土木用地課</t>
  </si>
  <si>
    <t>R11640</t>
  </si>
  <si>
    <t>oudoyouchi@pref.kumamoto.lg.jp</t>
  </si>
  <si>
    <t>県央・土木工務管理課</t>
    <rPh sb="5" eb="10">
      <t>コウムカンリカ</t>
    </rPh>
    <phoneticPr fontId="26"/>
  </si>
  <si>
    <t>R11650</t>
  </si>
  <si>
    <t>kumadokoukan25@pref.kumamoto.lg.jp</t>
    <phoneticPr fontId="19"/>
  </si>
  <si>
    <t>県央・土木益城復興事務所</t>
  </si>
  <si>
    <t>R11800</t>
  </si>
  <si>
    <t>県央・土木益城街路用地課</t>
  </si>
  <si>
    <t>R11810</t>
  </si>
  <si>
    <t>oudomashigai@pref.kumamoto.lg.jp</t>
    <phoneticPr fontId="19"/>
  </si>
  <si>
    <t>県央・土木益城区画整理用地課</t>
  </si>
  <si>
    <t>R11820</t>
  </si>
  <si>
    <t>oudomashiku@pref.kumamoto.lg.jp</t>
    <phoneticPr fontId="19"/>
  </si>
  <si>
    <t>県央・土木益城街路工務課</t>
    <rPh sb="9" eb="11">
      <t>コウム</t>
    </rPh>
    <phoneticPr fontId="26"/>
  </si>
  <si>
    <t>R11830</t>
  </si>
  <si>
    <t>oudomashikou@pref.kumamoto.lg.jp</t>
    <phoneticPr fontId="19"/>
  </si>
  <si>
    <t>県央・土木益城区画整理工務課</t>
    <rPh sb="7" eb="14">
      <t>クカクセイリコウムカ</t>
    </rPh>
    <phoneticPr fontId="26"/>
  </si>
  <si>
    <t>R11840</t>
  </si>
  <si>
    <t>oudomashikukaku@pref.kumamoto.lg.jp</t>
    <phoneticPr fontId="19"/>
  </si>
  <si>
    <t>宇城地域振興局</t>
    <rPh sb="0" eb="7">
      <t>ウキチイキシンコウキョク</t>
    </rPh>
    <phoneticPr fontId="26"/>
  </si>
  <si>
    <t>県央・宇城総務振興課</t>
  </si>
  <si>
    <t>R12100</t>
  </si>
  <si>
    <t>ukisoumu25@pref.kumamoto.lg.jp</t>
    <phoneticPr fontId="19"/>
  </si>
  <si>
    <t>宇城地域振興局</t>
  </si>
  <si>
    <t>保健福祉環境部</t>
    <phoneticPr fontId="26"/>
  </si>
  <si>
    <r>
      <t>県央・宇城総務</t>
    </r>
    <r>
      <rPr>
        <sz val="12"/>
        <rFont val="ＭＳ Ｐゴシック"/>
        <family val="3"/>
        <charset val="128"/>
      </rPr>
      <t>福祉課</t>
    </r>
    <rPh sb="7" eb="10">
      <t>フクシカ</t>
    </rPh>
    <phoneticPr fontId="26"/>
  </si>
  <si>
    <t>R12220</t>
  </si>
  <si>
    <t>uhosoufuku25@pref.kumamoto.lg.jp</t>
    <phoneticPr fontId="19"/>
  </si>
  <si>
    <t>保健福祉環境部</t>
  </si>
  <si>
    <t>県央・宇城衛生環境課</t>
  </si>
  <si>
    <t>R12240</t>
  </si>
  <si>
    <t>uhoeisei25@pref.kumamoto.lg.jp</t>
    <phoneticPr fontId="19"/>
  </si>
  <si>
    <t>県央・宇城保健予防課</t>
  </si>
  <si>
    <t>R12250</t>
  </si>
  <si>
    <t>uhohoken25@pref.kumamoto.lg.jp</t>
    <phoneticPr fontId="19"/>
  </si>
  <si>
    <t>県央・宇城農業普及・振興課</t>
  </si>
  <si>
    <t>R12310</t>
  </si>
  <si>
    <t>県央・宇城農地整備課</t>
  </si>
  <si>
    <t>R12320</t>
  </si>
  <si>
    <t>unounouchi25@pref.kumamoto.lg.jp</t>
    <phoneticPr fontId="19"/>
  </si>
  <si>
    <t>県央・宇城林務課</t>
  </si>
  <si>
    <t>R12340</t>
  </si>
  <si>
    <t>unourinmu25@pref.kumamoto.lg.jp</t>
    <phoneticPr fontId="19"/>
  </si>
  <si>
    <t>県央・宇城用地課</t>
  </si>
  <si>
    <t>R12450</t>
  </si>
  <si>
    <t>udoyouchi25@pref.kumamoto.lg.jp</t>
    <phoneticPr fontId="19"/>
  </si>
  <si>
    <t>県央・宇城工務課</t>
  </si>
  <si>
    <t>R12460</t>
  </si>
  <si>
    <t>udokoumu25@pref.kumamoto.lg.jp</t>
    <phoneticPr fontId="19"/>
  </si>
  <si>
    <t>県央・宇城維持管理調整課</t>
  </si>
  <si>
    <t>R12480</t>
  </si>
  <si>
    <t>udoiji25@pref.kumamoto.lg.jp</t>
  </si>
  <si>
    <t>上益城地域振興局</t>
    <rPh sb="0" eb="3">
      <t>カミマシキ</t>
    </rPh>
    <rPh sb="3" eb="5">
      <t>チイキ</t>
    </rPh>
    <rPh sb="5" eb="7">
      <t>シンコウ</t>
    </rPh>
    <rPh sb="7" eb="8">
      <t>キョク</t>
    </rPh>
    <phoneticPr fontId="26"/>
  </si>
  <si>
    <t>県央・上益城総務振興課</t>
    <phoneticPr fontId="26"/>
  </si>
  <si>
    <t>R13100</t>
  </si>
  <si>
    <t>kamimasoumu25@pref.kumamoto.lg.jp</t>
    <phoneticPr fontId="19"/>
  </si>
  <si>
    <t>上益城地域振興局</t>
  </si>
  <si>
    <t>県央・上益城保健総務企画課</t>
  </si>
  <si>
    <t>R13210</t>
  </si>
  <si>
    <t>kamihosouki25@pref.kumamoto.lg.jp</t>
    <phoneticPr fontId="19"/>
  </si>
  <si>
    <t>県央・上益城福祉課</t>
  </si>
  <si>
    <t>R13230</t>
  </si>
  <si>
    <t>kamihofukushi25@pref.kumamoto.lg.jp</t>
    <phoneticPr fontId="19"/>
  </si>
  <si>
    <t>県央・上益城衛生環境課</t>
  </si>
  <si>
    <t>R13240</t>
  </si>
  <si>
    <t>kamihoeisei25@pref.kumamoto.lg.jp</t>
    <phoneticPr fontId="19"/>
  </si>
  <si>
    <t>県央・上益城保健予防課</t>
  </si>
  <si>
    <t>R13250</t>
  </si>
  <si>
    <t>kamihohoken25@pref.kumamoto.lg.jp</t>
    <phoneticPr fontId="19"/>
  </si>
  <si>
    <t>県央・上益城農業普及振興課</t>
  </si>
  <si>
    <t>R13310</t>
  </si>
  <si>
    <t>kaminounoushin25@pref.kumamoto.lg.jp</t>
    <phoneticPr fontId="19"/>
  </si>
  <si>
    <t>県央・上益城農地整備課</t>
  </si>
  <si>
    <t>R13320</t>
  </si>
  <si>
    <t>kaminounouchi25@pref.kumamoto.lg.jp</t>
    <phoneticPr fontId="19"/>
  </si>
  <si>
    <t>県央・上益城林務課</t>
  </si>
  <si>
    <t>R13340</t>
  </si>
  <si>
    <t>kaminourinmu25@pref.kumamoto.lg.jp</t>
    <phoneticPr fontId="19"/>
  </si>
  <si>
    <t>県央・上益城土木総務出納課</t>
  </si>
  <si>
    <t>R13410</t>
  </si>
  <si>
    <t>kamidosou25@pref.kumamoto.lg.jp</t>
    <phoneticPr fontId="19"/>
  </si>
  <si>
    <t>県央・上益城維持管理調整課</t>
  </si>
  <si>
    <t>R13480</t>
  </si>
  <si>
    <t>kamidoiji25@pref.kumamoto.lg.jp</t>
    <phoneticPr fontId="19"/>
  </si>
  <si>
    <t>県北広域本部</t>
    <rPh sb="0" eb="2">
      <t>ケンホク</t>
    </rPh>
    <rPh sb="2" eb="4">
      <t>コウイキ</t>
    </rPh>
    <rPh sb="4" eb="6">
      <t>ホンブ</t>
    </rPh>
    <phoneticPr fontId="25"/>
  </si>
  <si>
    <t>総務部</t>
    <rPh sb="0" eb="3">
      <t>ソウムブ</t>
    </rPh>
    <phoneticPr fontId="26"/>
  </si>
  <si>
    <t>県北・振興課</t>
  </si>
  <si>
    <t>R21120</t>
  </si>
  <si>
    <t>hokusoushinkou26@pref.kumamoto.lg.jp</t>
    <phoneticPr fontId="19"/>
  </si>
  <si>
    <t>県北広域本部</t>
  </si>
  <si>
    <t>県北・収税課</t>
  </si>
  <si>
    <t>R21140</t>
  </si>
  <si>
    <t>hokusoushuzei25@pref.kumamoto.lg.jp</t>
    <phoneticPr fontId="19"/>
  </si>
  <si>
    <t>県北・課税課</t>
    <phoneticPr fontId="26"/>
  </si>
  <si>
    <t>R21150</t>
  </si>
  <si>
    <t>hokusoukazei25@pref.kumamoto.lg.jp</t>
    <phoneticPr fontId="19"/>
  </si>
  <si>
    <t>県北・総務課</t>
  </si>
  <si>
    <t>R21170</t>
  </si>
  <si>
    <t>hokusousoumu25@pref.kumamoto.lg.jp</t>
    <phoneticPr fontId="19"/>
  </si>
  <si>
    <t>県北・保健総務企画課</t>
  </si>
  <si>
    <t>R21410</t>
  </si>
  <si>
    <t>hokuhosouki25@pref.kumamoto.lg.jp</t>
    <phoneticPr fontId="19"/>
  </si>
  <si>
    <t>県北・福祉課</t>
  </si>
  <si>
    <t>R21420</t>
  </si>
  <si>
    <t>hokuhofukushi25@pref.kumamoto.lg.jp</t>
    <phoneticPr fontId="19"/>
  </si>
  <si>
    <t>県北・衛生環境課</t>
  </si>
  <si>
    <t>R21430</t>
  </si>
  <si>
    <t>kikuhoeisei25@pref.kumamoto.lg.jp</t>
    <phoneticPr fontId="19"/>
  </si>
  <si>
    <t>県北・保健予防課</t>
  </si>
  <si>
    <t>R21440</t>
  </si>
  <si>
    <t>kikuhohoken25@pref.kumamoto.lg.jp</t>
    <phoneticPr fontId="19"/>
  </si>
  <si>
    <t>農林水産部</t>
    <rPh sb="0" eb="2">
      <t>ノウリン</t>
    </rPh>
    <rPh sb="2" eb="4">
      <t>スイサン</t>
    </rPh>
    <rPh sb="4" eb="5">
      <t>ブ</t>
    </rPh>
    <phoneticPr fontId="26"/>
  </si>
  <si>
    <t>県北・農業普及振興課</t>
  </si>
  <si>
    <t>R21520</t>
  </si>
  <si>
    <t>hokunounoushin25@pref.kumamoto.lg.jp</t>
    <phoneticPr fontId="19"/>
  </si>
  <si>
    <t>県北・農地整備課</t>
  </si>
  <si>
    <t>R21530</t>
  </si>
  <si>
    <t>hokunounouchi25@pref.kumamoto.lg.jp</t>
    <phoneticPr fontId="19"/>
  </si>
  <si>
    <t>県北・林務課</t>
  </si>
  <si>
    <t>R21540</t>
  </si>
  <si>
    <t>hokunourinmu25@pref.kumamoto.lg.jp</t>
    <phoneticPr fontId="19"/>
  </si>
  <si>
    <t>県北・水産課</t>
  </si>
  <si>
    <t>R21550</t>
  </si>
  <si>
    <t>hokunousuisan25@pref.kumamoto.lg.jp</t>
    <phoneticPr fontId="19"/>
  </si>
  <si>
    <t>県北・菊池台地土地改良課</t>
  </si>
  <si>
    <t>R21560</t>
  </si>
  <si>
    <t>kikunoukikudai25@pref.kumamoto.lg.jp</t>
    <phoneticPr fontId="19"/>
  </si>
  <si>
    <t>県北・技術管理課</t>
  </si>
  <si>
    <t>R21620</t>
  </si>
  <si>
    <t>hokudogikan25@pref.kumamoto.lg.jp</t>
    <phoneticPr fontId="19"/>
  </si>
  <si>
    <t>県北・景観建築課</t>
  </si>
  <si>
    <t>R21630</t>
  </si>
  <si>
    <t>hokudokeikan@pref.kumamoto.lg.jp</t>
    <phoneticPr fontId="19"/>
  </si>
  <si>
    <t>県北・用地課</t>
  </si>
  <si>
    <t>R21640</t>
  </si>
  <si>
    <t>kikudoyouchi25@pref.kumamoto.lg.jp</t>
    <phoneticPr fontId="19"/>
  </si>
  <si>
    <t>県北・工務課</t>
  </si>
  <si>
    <t>R21650</t>
  </si>
  <si>
    <t>kikudokoumu25@pref.kumamoto.lg.jp</t>
    <phoneticPr fontId="19"/>
  </si>
  <si>
    <t>県北・維持管理課</t>
  </si>
  <si>
    <t>R21670</t>
  </si>
  <si>
    <t>kikudoiji25@pref.kumamoto.lg.jp</t>
    <phoneticPr fontId="19"/>
  </si>
  <si>
    <t>県北・玉名総務振興課</t>
  </si>
  <si>
    <t>R22100</t>
  </si>
  <si>
    <t>tamasousoumu25@pref.kumamoto.lg.jp</t>
  </si>
  <si>
    <t>県北・玉名保健総務福祉課</t>
  </si>
  <si>
    <t>R22220</t>
  </si>
  <si>
    <t>tamahosouki25@pref.kumamoto.lg.jp</t>
    <phoneticPr fontId="19"/>
  </si>
  <si>
    <t>県北・玉名衛生環境課</t>
  </si>
  <si>
    <t>R22240</t>
  </si>
  <si>
    <t>tamahoeisei25@pref.kumamoto.lg.jp</t>
    <phoneticPr fontId="19"/>
  </si>
  <si>
    <t>県北・玉名保健予防課</t>
  </si>
  <si>
    <t>R22250</t>
  </si>
  <si>
    <t>tamahohoken25@pref.kumamoto.lg.jp</t>
    <phoneticPr fontId="19"/>
  </si>
  <si>
    <t>県北・玉名農業普及振興課</t>
  </si>
  <si>
    <t>R22310</t>
  </si>
  <si>
    <t>tamanounoushin25@pref.kumamoto.lg.jp</t>
    <phoneticPr fontId="19"/>
  </si>
  <si>
    <t>県北・玉名農地整備課</t>
  </si>
  <si>
    <t>R22320</t>
  </si>
  <si>
    <t>tamanounouchi25@pref.kumamoto.lg.jp</t>
    <phoneticPr fontId="19"/>
  </si>
  <si>
    <t>県北・玉名林務課</t>
  </si>
  <si>
    <t>R22340</t>
  </si>
  <si>
    <t>tamanourinmu25@pref.kumamoto.lg.jp</t>
    <phoneticPr fontId="19"/>
  </si>
  <si>
    <t>県北・玉名用地課</t>
  </si>
  <si>
    <t>R22450</t>
  </si>
  <si>
    <t>tamadoyouchi25@pref.kumamoto.lg.jp</t>
    <phoneticPr fontId="19"/>
  </si>
  <si>
    <t>県北・玉名工務課</t>
  </si>
  <si>
    <t>R22460</t>
  </si>
  <si>
    <t>tamadokoumu25@pref.kumamoto.lg.jp</t>
    <phoneticPr fontId="19"/>
  </si>
  <si>
    <t>県北・玉名維持管理調整課</t>
    <rPh sb="5" eb="11">
      <t>イジカンリチョウセイ</t>
    </rPh>
    <phoneticPr fontId="26"/>
  </si>
  <si>
    <t>R22480</t>
  </si>
  <si>
    <t>tamadoiji25@pref.kumamoto.lg.jp</t>
    <phoneticPr fontId="19"/>
  </si>
  <si>
    <t>県北・鹿本総務振興課</t>
  </si>
  <si>
    <t>R23100</t>
  </si>
  <si>
    <t>kasousoumu25@pref.kumamoto.lg.jp</t>
    <phoneticPr fontId="19"/>
  </si>
  <si>
    <t>県北・鹿本保健総務福祉課</t>
    <phoneticPr fontId="19"/>
  </si>
  <si>
    <t>R23220</t>
  </si>
  <si>
    <t>kahosoufuku25@pref.kumamoto.lg.jp</t>
    <phoneticPr fontId="19"/>
  </si>
  <si>
    <t>県北・鹿本衛生環境課</t>
  </si>
  <si>
    <t>R23240</t>
  </si>
  <si>
    <t>kahoeisei25@pref.kumamoto.lg.jp</t>
    <phoneticPr fontId="19"/>
  </si>
  <si>
    <t>県北・鹿本保健予防課</t>
  </si>
  <si>
    <t>R23250</t>
  </si>
  <si>
    <t>kahohoken25@pref.kumamoto.lg.jp</t>
    <phoneticPr fontId="19"/>
  </si>
  <si>
    <t>県北・鹿本農業普及振興課</t>
  </si>
  <si>
    <t>R23310</t>
  </si>
  <si>
    <t>県北・鹿本農地整備課</t>
  </si>
  <si>
    <t>R23320</t>
  </si>
  <si>
    <t>kanounouchi25@pref.kumamoto.lg.jp</t>
    <phoneticPr fontId="19"/>
  </si>
  <si>
    <t>県北・鹿本林務課</t>
  </si>
  <si>
    <t>R23340</t>
  </si>
  <si>
    <t>kanourinmu25@pref.kumamoto.lg.jp</t>
  </si>
  <si>
    <t>県北・鹿本維持管理調整課</t>
  </si>
  <si>
    <t>R23480</t>
  </si>
  <si>
    <t>kadoiji25@pref.kumamoto.lg.jp</t>
  </si>
  <si>
    <t>県北広域本部</t>
    <phoneticPr fontId="26"/>
  </si>
  <si>
    <t>阿蘇地域振興局</t>
    <rPh sb="0" eb="2">
      <t>アソ</t>
    </rPh>
    <rPh sb="2" eb="4">
      <t>チイキ</t>
    </rPh>
    <rPh sb="4" eb="6">
      <t>シンコウ</t>
    </rPh>
    <rPh sb="6" eb="7">
      <t>キョク</t>
    </rPh>
    <phoneticPr fontId="26"/>
  </si>
  <si>
    <t>県北・阿蘇総務振興課</t>
  </si>
  <si>
    <t>R25100</t>
  </si>
  <si>
    <t>assoumu25@pref.kumamoto.lg.jp</t>
    <phoneticPr fontId="19"/>
  </si>
  <si>
    <t>阿蘇地域振興局</t>
  </si>
  <si>
    <t>県北・阿蘇保健総務福祉課</t>
  </si>
  <si>
    <t>R25220</t>
  </si>
  <si>
    <t>asohosoufuku25@pref.kumamoto.lg.jp</t>
    <phoneticPr fontId="19"/>
  </si>
  <si>
    <t>県北・阿蘇衛生環境課</t>
  </si>
  <si>
    <t>R25240</t>
  </si>
  <si>
    <t>asohoeisei25@pref.kumamoto.lg.jp</t>
    <phoneticPr fontId="19"/>
  </si>
  <si>
    <t>県北・阿蘇保健予防課</t>
  </si>
  <si>
    <t>R25250</t>
  </si>
  <si>
    <t>asohohoken25@pref.kumamoto.lg.jp</t>
    <phoneticPr fontId="19"/>
  </si>
  <si>
    <t>県北・阿蘇農業普及振興課</t>
  </si>
  <si>
    <t>R25310</t>
  </si>
  <si>
    <t>anounoushin25@pref.kumamoto.lg.jp</t>
    <phoneticPr fontId="19"/>
  </si>
  <si>
    <t>県北・阿蘇農地整備課</t>
  </si>
  <si>
    <t>R25320</t>
  </si>
  <si>
    <t>anounouchi25@pref.kumamoto.lg.jp</t>
  </si>
  <si>
    <t>県北・阿蘇林務課</t>
  </si>
  <si>
    <t>R25340</t>
  </si>
  <si>
    <t>anourinmu25@pref.kumamoto.lg.jp</t>
    <phoneticPr fontId="19"/>
  </si>
  <si>
    <t>県北・阿蘇山地災害対策課</t>
  </si>
  <si>
    <t>R25360</t>
  </si>
  <si>
    <t>anousansai@pref.kumamoto.lg.jp</t>
    <phoneticPr fontId="19"/>
  </si>
  <si>
    <t>県北・阿蘇用地課</t>
  </si>
  <si>
    <t>R25450</t>
  </si>
  <si>
    <t>adoyouchi25@pref.kumamoto.lg.jp</t>
  </si>
  <si>
    <t>県北・阿蘇工務課</t>
    <phoneticPr fontId="26"/>
  </si>
  <si>
    <t>R25460</t>
  </si>
  <si>
    <t>adokoumuichi25@pref.kumamoto.lg.jp</t>
    <phoneticPr fontId="19"/>
  </si>
  <si>
    <t>県北・阿蘇維持管理調整課</t>
  </si>
  <si>
    <t>R25480</t>
  </si>
  <si>
    <t>adoiji25@pref.kumamoto.lg.jp</t>
    <phoneticPr fontId="19"/>
  </si>
  <si>
    <t>県南広域本部</t>
    <rPh sb="0" eb="2">
      <t>ケンナン</t>
    </rPh>
    <rPh sb="2" eb="4">
      <t>コウイキ</t>
    </rPh>
    <rPh sb="4" eb="6">
      <t>ホンブ</t>
    </rPh>
    <phoneticPr fontId="25"/>
  </si>
  <si>
    <t>県南・振興課</t>
  </si>
  <si>
    <t>R31120</t>
  </si>
  <si>
    <t>県南広域本部</t>
  </si>
  <si>
    <t>県南・収税課</t>
  </si>
  <si>
    <t>R31140</t>
  </si>
  <si>
    <t>nansoushuzei25@pref.kumamoto.lg.jp</t>
    <phoneticPr fontId="19"/>
  </si>
  <si>
    <t>県南・課税課</t>
  </si>
  <si>
    <t>R31150</t>
  </si>
  <si>
    <t>nansoukazei25@pref.kumamoto.lg.jp</t>
    <phoneticPr fontId="19"/>
  </si>
  <si>
    <t>県南・総務課</t>
  </si>
  <si>
    <t>R31170</t>
  </si>
  <si>
    <t>nansousoumu25@pref.kumamoto.lg.jp</t>
    <phoneticPr fontId="19"/>
  </si>
  <si>
    <t>県南・保健総務企画課</t>
  </si>
  <si>
    <t>R31410</t>
  </si>
  <si>
    <t>nanhosouki25@pref.kumamoto.lg.jp</t>
    <phoneticPr fontId="19"/>
  </si>
  <si>
    <t>県南・福祉課</t>
  </si>
  <si>
    <t>R31420</t>
  </si>
  <si>
    <t>nanhofukushi25@pref.kumamoto.lg.jp</t>
    <phoneticPr fontId="19"/>
  </si>
  <si>
    <t>県南・衛生環境課</t>
  </si>
  <si>
    <t>R31430</t>
  </si>
  <si>
    <t>yatsuhoeisei25@pref.kumamoto.lg.jp</t>
  </si>
  <si>
    <t>県南・保健予防課</t>
  </si>
  <si>
    <t>R31440</t>
  </si>
  <si>
    <t>yatsuhohoken25@pref.kumamoto.lg.jp</t>
    <phoneticPr fontId="19"/>
  </si>
  <si>
    <t>県南・試験検査課</t>
  </si>
  <si>
    <t>R31450</t>
  </si>
  <si>
    <t>yatsuhoshiken25@pref.kumamoto.lg.jp</t>
    <phoneticPr fontId="19"/>
  </si>
  <si>
    <t>県南・農業普及振興課</t>
  </si>
  <si>
    <t>R31520</t>
  </si>
  <si>
    <t>nannounoushin25@pref.kumamoto.lg.jp</t>
    <phoneticPr fontId="19"/>
  </si>
  <si>
    <t>県南・農地整備課</t>
  </si>
  <si>
    <t>R31530</t>
  </si>
  <si>
    <t>nannounouchi25@pref.kumamoto.lg.jp</t>
  </si>
  <si>
    <t>県南・林務課</t>
  </si>
  <si>
    <t>R31540</t>
  </si>
  <si>
    <t>nannourinmu25@pref.kumamoto.lg.jp</t>
  </si>
  <si>
    <t>県南・水産課</t>
  </si>
  <si>
    <t>R31550</t>
  </si>
  <si>
    <t>nannousuisan25@pref.kumamoto.lg.jp</t>
    <phoneticPr fontId="19"/>
  </si>
  <si>
    <t>県南・技術管理課</t>
  </si>
  <si>
    <t>R31620</t>
  </si>
  <si>
    <t>nandogikan25@pref.kumamoto.lg.jp</t>
    <phoneticPr fontId="19"/>
  </si>
  <si>
    <t>県南・景観建築課</t>
  </si>
  <si>
    <t>R31630</t>
  </si>
  <si>
    <t>nandokeikan25@pref.kumamoto.lg.jp</t>
  </si>
  <si>
    <t>県南・用地課</t>
  </si>
  <si>
    <t>R31640</t>
  </si>
  <si>
    <t>yatsudoyouchi25@pref.kumamoto.lg.jp</t>
    <phoneticPr fontId="19"/>
  </si>
  <si>
    <t>県南・工務課</t>
  </si>
  <si>
    <t>R31650</t>
  </si>
  <si>
    <t>yatsudokoumu25@pref.kumamoto.lg.jp</t>
    <phoneticPr fontId="19"/>
  </si>
  <si>
    <t>県南・維持管理課</t>
  </si>
  <si>
    <t>R31670</t>
  </si>
  <si>
    <t>yatsudoiji25@pref.kumamoto.lg.jp</t>
    <phoneticPr fontId="19"/>
  </si>
  <si>
    <t>芦北地域振興局</t>
    <rPh sb="0" eb="2">
      <t>アシキタ</t>
    </rPh>
    <rPh sb="2" eb="4">
      <t>チイキ</t>
    </rPh>
    <rPh sb="4" eb="6">
      <t>シンコウ</t>
    </rPh>
    <rPh sb="6" eb="7">
      <t>キョク</t>
    </rPh>
    <phoneticPr fontId="26"/>
  </si>
  <si>
    <t>県南・芦北総務振興課</t>
  </si>
  <si>
    <t>R33100</t>
  </si>
  <si>
    <t>ashisousoumu25@pref.kumamoto.lg.jp</t>
  </si>
  <si>
    <t>芦北地域振興局</t>
  </si>
  <si>
    <t>県南・芦北保健総務企画課</t>
  </si>
  <si>
    <t>R33210</t>
  </si>
  <si>
    <t>ashihosouki25@pref.kumamoto.lg.jp</t>
  </si>
  <si>
    <t>県南・芦北福祉課</t>
  </si>
  <si>
    <t>R33230</t>
  </si>
  <si>
    <t>ashihofukushi25@pref.kumamoto.lg.jp</t>
    <phoneticPr fontId="19"/>
  </si>
  <si>
    <t>県南・芦北衛生環境課</t>
  </si>
  <si>
    <t>R33240</t>
  </si>
  <si>
    <t>ashihoeisei25@pref.kumamoto.lg.jp</t>
    <phoneticPr fontId="19"/>
  </si>
  <si>
    <t>県南・芦北保健予防課</t>
  </si>
  <si>
    <t>R33250</t>
  </si>
  <si>
    <t>ashihohoken25@pref.kumamoto.lg.jp</t>
    <phoneticPr fontId="19"/>
  </si>
  <si>
    <t>県南・芦北農業普及振興課</t>
  </si>
  <si>
    <t>R33310</t>
  </si>
  <si>
    <t>ashinounoushin25@pref.kumamoto.lg.jp</t>
    <phoneticPr fontId="19"/>
  </si>
  <si>
    <t>県南・芦北農地整備課</t>
  </si>
  <si>
    <t>R33320</t>
  </si>
  <si>
    <t>ahinounouchi25@pref.kumamoto.lg.jp</t>
    <phoneticPr fontId="19"/>
  </si>
  <si>
    <t>県南・芦北林務課</t>
  </si>
  <si>
    <t>R33340</t>
  </si>
  <si>
    <t>ashinourinmu25@pref.kumamoto.lg.jp</t>
    <phoneticPr fontId="19"/>
  </si>
  <si>
    <t>県南・芦北用地課</t>
    <phoneticPr fontId="19"/>
  </si>
  <si>
    <t>R33450</t>
  </si>
  <si>
    <t>ashidoyouchi25@pref.kumamoto.lg.jp</t>
    <phoneticPr fontId="19"/>
  </si>
  <si>
    <t>県南・芦北工務第一課</t>
    <phoneticPr fontId="32"/>
  </si>
  <si>
    <t>R33460</t>
  </si>
  <si>
    <t>県南・芦北工務第二課</t>
    <phoneticPr fontId="32"/>
  </si>
  <si>
    <t>R33470</t>
  </si>
  <si>
    <t>県南・芦北維持管理調整課</t>
    <phoneticPr fontId="19"/>
  </si>
  <si>
    <t>R33480</t>
  </si>
  <si>
    <t>ashidoiji25@pref.kumamoto.lg.jp</t>
  </si>
  <si>
    <t>球磨地域振興局</t>
    <rPh sb="0" eb="2">
      <t>クマ</t>
    </rPh>
    <rPh sb="2" eb="4">
      <t>チイキ</t>
    </rPh>
    <rPh sb="4" eb="6">
      <t>シンコウ</t>
    </rPh>
    <rPh sb="6" eb="7">
      <t>キョク</t>
    </rPh>
    <phoneticPr fontId="26"/>
  </si>
  <si>
    <t>県南・球磨総務振興課</t>
  </si>
  <si>
    <t>R34100</t>
  </si>
  <si>
    <t>kusousoumu25@pref.kumamoto.lg.jp</t>
    <phoneticPr fontId="19"/>
  </si>
  <si>
    <t>球磨地域振興局</t>
  </si>
  <si>
    <t>県南・球磨保健総務福祉課</t>
    <phoneticPr fontId="19"/>
  </si>
  <si>
    <t>R34220</t>
  </si>
  <si>
    <t>kuhosoufuku25@pref.kumamoto.lg.jp</t>
    <phoneticPr fontId="19"/>
  </si>
  <si>
    <t>県南・球磨衛生環境課</t>
  </si>
  <si>
    <t>R34240</t>
  </si>
  <si>
    <t>kuhoeisei25@pref.kumamoto.lg.jp</t>
    <phoneticPr fontId="19"/>
  </si>
  <si>
    <t>県南・球磨保健予防課</t>
  </si>
  <si>
    <t>R34250</t>
  </si>
  <si>
    <t>kuhohoken25@pref.kumamoto.lg.jp</t>
    <phoneticPr fontId="19"/>
  </si>
  <si>
    <t>県南・球磨農業普及・振興課</t>
  </si>
  <si>
    <t>R34310</t>
  </si>
  <si>
    <t>kunounoushin25@pref.kumamoto.lg.jp</t>
    <phoneticPr fontId="19"/>
  </si>
  <si>
    <t>県南・球磨農地整備課</t>
  </si>
  <si>
    <t>R34320</t>
  </si>
  <si>
    <t>kunounouchi25@pref.kumamoto.lg.jp</t>
    <phoneticPr fontId="19"/>
  </si>
  <si>
    <t>県南・球磨川辺川土地改良課</t>
  </si>
  <si>
    <t>R34330</t>
  </si>
  <si>
    <t>kunoukawabe25@pref.kumamoto.lg.jp</t>
    <phoneticPr fontId="19"/>
  </si>
  <si>
    <t>県南・球磨林務課</t>
  </si>
  <si>
    <t>R34340</t>
  </si>
  <si>
    <t>kunourinmu25@pref.kumamoto.lg.jp</t>
    <phoneticPr fontId="19"/>
  </si>
  <si>
    <t>県南・球磨森林保全課</t>
  </si>
  <si>
    <t>R34350</t>
  </si>
  <si>
    <t>kunoushinrin25@pref.kumamoto.lg.jp</t>
    <phoneticPr fontId="19"/>
  </si>
  <si>
    <t>県南・球磨用地課</t>
  </si>
  <si>
    <t>R34450</t>
  </si>
  <si>
    <t>kudoyouchi25@pref.kumamoto.lg.jp</t>
    <phoneticPr fontId="19"/>
  </si>
  <si>
    <t>県南・球磨工務第一課</t>
    <phoneticPr fontId="32"/>
  </si>
  <si>
    <t>kudokoichi@pref.kumamoto.lg.jp</t>
    <phoneticPr fontId="19"/>
  </si>
  <si>
    <t>県南・球磨工務第二課</t>
    <rPh sb="8" eb="9">
      <t>ニ</t>
    </rPh>
    <phoneticPr fontId="32"/>
  </si>
  <si>
    <t>kudokoni@pref.kumamoto.lg.jp</t>
    <phoneticPr fontId="19"/>
  </si>
  <si>
    <t>県南・球磨維持管理調整課</t>
  </si>
  <si>
    <t>R34480</t>
  </si>
  <si>
    <t>kudoiji25@pref.kumamoto.lg.jp</t>
    <phoneticPr fontId="19"/>
  </si>
  <si>
    <t>天草広域本部</t>
    <rPh sb="0" eb="4">
      <t>アマクサコウイキ</t>
    </rPh>
    <rPh sb="4" eb="6">
      <t>ホンブ</t>
    </rPh>
    <phoneticPr fontId="26"/>
  </si>
  <si>
    <t>天草・総務振興課</t>
  </si>
  <si>
    <t>R41120</t>
  </si>
  <si>
    <t>amasousoumu25@pref.kumamoto.lg.jp</t>
    <phoneticPr fontId="19"/>
  </si>
  <si>
    <t>天草広域本部</t>
  </si>
  <si>
    <t>天草・税務課</t>
  </si>
  <si>
    <t>R41130</t>
  </si>
  <si>
    <t>amasouzeimu25@pref.kumamoto.lg.jp</t>
    <phoneticPr fontId="19"/>
  </si>
  <si>
    <t>天草・保健総務企画課</t>
  </si>
  <si>
    <t>R41410</t>
  </si>
  <si>
    <t>amahosouki25@pref.kumamoto.lg.jp</t>
    <phoneticPr fontId="19"/>
  </si>
  <si>
    <t>天草・福祉課</t>
  </si>
  <si>
    <t>R41420</t>
  </si>
  <si>
    <t>amahofukushi25@pref.kumamoto.lg.jp</t>
    <phoneticPr fontId="19"/>
  </si>
  <si>
    <t>天草・衛生環境課</t>
  </si>
  <si>
    <t>R41430</t>
  </si>
  <si>
    <t>amahoeisei25@pref.kumamoto.lg.jp</t>
    <phoneticPr fontId="19"/>
  </si>
  <si>
    <t>天草・保健予防課</t>
  </si>
  <si>
    <t>R41440</t>
  </si>
  <si>
    <t>amahohoken25@pref.kumamoto.lg.jp</t>
  </si>
  <si>
    <t>天草・農業普及・振興課</t>
  </si>
  <si>
    <t>R41520</t>
  </si>
  <si>
    <t>amanounoushin25@pref.kumamoto.lg.jp</t>
    <phoneticPr fontId="19"/>
  </si>
  <si>
    <t>天草・農地整備課</t>
  </si>
  <si>
    <t>R41530</t>
  </si>
  <si>
    <t>amanounouchi25@pref.kumamoto.lg.jp</t>
    <phoneticPr fontId="19"/>
  </si>
  <si>
    <t>天草・林務課</t>
  </si>
  <si>
    <t>R41540</t>
  </si>
  <si>
    <t>amanourinmu25@pref.kumamoto.lg.jp</t>
  </si>
  <si>
    <t>天草・水産課</t>
  </si>
  <si>
    <t>R41550</t>
  </si>
  <si>
    <t>amanousuisan25@pref.kumamoto.lg.jp</t>
    <phoneticPr fontId="19"/>
  </si>
  <si>
    <t>天草・漁港課</t>
  </si>
  <si>
    <t>R41570</t>
  </si>
  <si>
    <t>amanougyokou25@pref.kumamoto.lg.jp</t>
    <phoneticPr fontId="19"/>
  </si>
  <si>
    <t>天草・技術管理課</t>
  </si>
  <si>
    <t>R41620</t>
  </si>
  <si>
    <t>amadogikan25@pref.kumamoto.lg.jp</t>
    <phoneticPr fontId="19"/>
  </si>
  <si>
    <t>天草・用地課</t>
  </si>
  <si>
    <t>R41640</t>
  </si>
  <si>
    <t>amadoyouchi25@pref.kumamoto.lg.jp</t>
    <phoneticPr fontId="19"/>
  </si>
  <si>
    <t>天草・工務第一課</t>
  </si>
  <si>
    <t>R41650</t>
  </si>
  <si>
    <t>amadokouichi25@pref.kumamoto.lg.jp</t>
    <phoneticPr fontId="19"/>
  </si>
  <si>
    <t>天草・工務第二課</t>
    <rPh sb="7" eb="8">
      <t>２</t>
    </rPh>
    <phoneticPr fontId="26"/>
  </si>
  <si>
    <t>R41651</t>
  </si>
  <si>
    <t>amadokouni25@pref.kumamoto.lg.jp</t>
    <phoneticPr fontId="19"/>
  </si>
  <si>
    <t>天草・維持管理課</t>
  </si>
  <si>
    <t>R41670</t>
  </si>
  <si>
    <t>amadoiji25@pref.kumamoto.lg.jp</t>
  </si>
  <si>
    <t>各種委員会</t>
    <phoneticPr fontId="26"/>
  </si>
  <si>
    <t>議会事務局総務課</t>
  </si>
  <si>
    <t>L01001</t>
  </si>
  <si>
    <t>gikaisoumu@pref.kumamoto.lg.jp</t>
    <phoneticPr fontId="19"/>
  </si>
  <si>
    <t>各種委員会</t>
  </si>
  <si>
    <t>議会事務局議事課</t>
  </si>
  <si>
    <t>L01002</t>
  </si>
  <si>
    <t>gikaigiji@pref.kumamoto.lg.jp</t>
    <phoneticPr fontId="19"/>
  </si>
  <si>
    <t>議会事務局政務調査課</t>
  </si>
  <si>
    <t>L01003</t>
  </si>
  <si>
    <t>gikaiseimu@pref.kumamoto.lg.jp</t>
    <phoneticPr fontId="19"/>
  </si>
  <si>
    <t>人事委員会事務局</t>
  </si>
  <si>
    <t>L03000</t>
  </si>
  <si>
    <t>jinikoumu@pref.kumamoto.lg.jp</t>
    <phoneticPr fontId="19"/>
  </si>
  <si>
    <t>登録済</t>
    <rPh sb="0" eb="2">
      <t>トウロク</t>
    </rPh>
    <rPh sb="2" eb="3">
      <t>スミ</t>
    </rPh>
    <phoneticPr fontId="19"/>
  </si>
  <si>
    <t>監査委員事務局</t>
  </si>
  <si>
    <t>L04000</t>
  </si>
  <si>
    <t>kansadaiichi@pref.kumamoto.lg.jp</t>
    <phoneticPr fontId="19"/>
  </si>
  <si>
    <t>労働委員会事務局</t>
  </si>
  <si>
    <t>L05000</t>
  </si>
  <si>
    <t>rodoi@pref.kumamoto.lg.jp</t>
    <phoneticPr fontId="19"/>
  </si>
  <si>
    <t>企業局</t>
    <rPh sb="0" eb="3">
      <t>キギョウキョク</t>
    </rPh>
    <phoneticPr fontId="26"/>
  </si>
  <si>
    <t>企業局総務経営課</t>
    <phoneticPr fontId="19"/>
  </si>
  <si>
    <t>ksomukeiei@pref.kumamoto.lg.jp</t>
    <phoneticPr fontId="19"/>
  </si>
  <si>
    <t>企業局</t>
  </si>
  <si>
    <t>企業局工務課</t>
    <phoneticPr fontId="19"/>
  </si>
  <si>
    <t>koumuka@pref.kumamoto.lg.jp</t>
    <phoneticPr fontId="19"/>
  </si>
  <si>
    <t>企業局発電総合管理所</t>
  </si>
  <si>
    <t>hatsuden@pref.kumamoto.lg.jp</t>
    <phoneticPr fontId="19"/>
  </si>
  <si>
    <t>都呂々ダム管理事務所</t>
  </si>
  <si>
    <t>tororodamu@pref.kumamoto.lg.jp</t>
    <phoneticPr fontId="19"/>
  </si>
  <si>
    <t>病院局</t>
    <phoneticPr fontId="26"/>
  </si>
  <si>
    <t>病院局総務経営課</t>
    <phoneticPr fontId="26"/>
  </si>
  <si>
    <t>bsomukeiei@pref.kumamoto.lg.jp</t>
    <phoneticPr fontId="19"/>
  </si>
  <si>
    <t>病院局</t>
  </si>
  <si>
    <t>病院局診療部</t>
    <phoneticPr fontId="26"/>
  </si>
  <si>
    <t>sinryobu@pref.kumamoto.lg.jp</t>
    <phoneticPr fontId="19"/>
  </si>
  <si>
    <t>病院局看護部</t>
    <phoneticPr fontId="26"/>
  </si>
  <si>
    <t>kangobu@pref.kumamoto.lg.jp</t>
    <phoneticPr fontId="19"/>
  </si>
  <si>
    <t>教育庁</t>
    <rPh sb="0" eb="3">
      <t>キョウイクチョウ</t>
    </rPh>
    <phoneticPr fontId="26"/>
  </si>
  <si>
    <t>教育政策課</t>
  </si>
  <si>
    <t>310160</t>
  </si>
  <si>
    <t>kyouikuseisaku@pref.kumamoto.lg.jp</t>
    <phoneticPr fontId="19"/>
  </si>
  <si>
    <t>教育庁</t>
  </si>
  <si>
    <t>教育情報化推進室</t>
    <phoneticPr fontId="19"/>
  </si>
  <si>
    <r>
      <t>310</t>
    </r>
    <r>
      <rPr>
        <sz val="11"/>
        <color theme="1"/>
        <rFont val="ＭＳ Ｐゴシック"/>
        <family val="2"/>
        <charset val="128"/>
      </rPr>
      <t>162</t>
    </r>
    <phoneticPr fontId="25"/>
  </si>
  <si>
    <t>kyouikujouhou@pref.kumamoto.lg.jp</t>
    <phoneticPr fontId="19"/>
  </si>
  <si>
    <t>教育総務局</t>
    <rPh sb="0" eb="2">
      <t>キョウイク</t>
    </rPh>
    <rPh sb="2" eb="5">
      <t>ソウムキョク</t>
    </rPh>
    <phoneticPr fontId="26"/>
  </si>
  <si>
    <t>学校人事課</t>
  </si>
  <si>
    <t>310200</t>
    <phoneticPr fontId="25"/>
  </si>
  <si>
    <t>gakkoujinji@pref.kumamoto.lg.jp</t>
    <phoneticPr fontId="19"/>
  </si>
  <si>
    <t>教育総務局</t>
  </si>
  <si>
    <t>文化課</t>
  </si>
  <si>
    <t>310300</t>
    <phoneticPr fontId="25"/>
  </si>
  <si>
    <t>bunka@pref.kumamoto.lg.jp</t>
    <phoneticPr fontId="19"/>
  </si>
  <si>
    <t>施設課</t>
  </si>
  <si>
    <t>310350</t>
    <phoneticPr fontId="25"/>
  </si>
  <si>
    <t>shisetsu@pref.kumamoto.lg.jp</t>
    <phoneticPr fontId="19"/>
  </si>
  <si>
    <t>県立学校教育局</t>
    <rPh sb="0" eb="2">
      <t>ケンリツ</t>
    </rPh>
    <rPh sb="2" eb="4">
      <t>ガッコウ</t>
    </rPh>
    <rPh sb="4" eb="6">
      <t>キョウイク</t>
    </rPh>
    <rPh sb="6" eb="7">
      <t>キョク</t>
    </rPh>
    <phoneticPr fontId="26"/>
  </si>
  <si>
    <t>高校教育課</t>
  </si>
  <si>
    <t>310700</t>
    <phoneticPr fontId="25"/>
  </si>
  <si>
    <t>koukoukyouiku@pref.kumamoto.lg.jp</t>
    <phoneticPr fontId="19"/>
  </si>
  <si>
    <t>高校魅力化推進室</t>
    <phoneticPr fontId="19"/>
  </si>
  <si>
    <t>koukoumiryoku@pref.kumamoto.lg.jp</t>
    <phoneticPr fontId="19"/>
  </si>
  <si>
    <t>県立学校教育局</t>
  </si>
  <si>
    <t>特別支援教育課</t>
    <rPh sb="0" eb="2">
      <t>トクベツ</t>
    </rPh>
    <rPh sb="2" eb="4">
      <t>シエン</t>
    </rPh>
    <rPh sb="4" eb="6">
      <t>キョウイク</t>
    </rPh>
    <phoneticPr fontId="25"/>
  </si>
  <si>
    <t>310730</t>
    <phoneticPr fontId="25"/>
  </si>
  <si>
    <t>tokubetsushien@pref.kumamoto.lg.jp</t>
    <phoneticPr fontId="19"/>
  </si>
  <si>
    <t>学校安全・安心推進課</t>
    <rPh sb="0" eb="2">
      <t>ガッコウ</t>
    </rPh>
    <rPh sb="2" eb="4">
      <t>アンゼン</t>
    </rPh>
    <rPh sb="5" eb="7">
      <t>アンシン</t>
    </rPh>
    <rPh sb="7" eb="10">
      <t>スイシンカ</t>
    </rPh>
    <phoneticPr fontId="26"/>
  </si>
  <si>
    <t>310750</t>
    <phoneticPr fontId="26"/>
  </si>
  <si>
    <t>gakkouanzen@pref.kumamoto.lg.jp</t>
    <phoneticPr fontId="19"/>
  </si>
  <si>
    <t>体育保健課</t>
  </si>
  <si>
    <t>310780</t>
    <phoneticPr fontId="25"/>
  </si>
  <si>
    <t>taikuhoken@pref.kumamoto.lg.jp</t>
    <phoneticPr fontId="19"/>
  </si>
  <si>
    <t>市町村教育局</t>
    <rPh sb="0" eb="3">
      <t>シチョウソン</t>
    </rPh>
    <rPh sb="3" eb="5">
      <t>キョウイク</t>
    </rPh>
    <rPh sb="5" eb="6">
      <t>キョク</t>
    </rPh>
    <phoneticPr fontId="26"/>
  </si>
  <si>
    <t>義務教育課</t>
  </si>
  <si>
    <t>310800</t>
    <phoneticPr fontId="25"/>
  </si>
  <si>
    <t>gimukyouiku@pref.kumamoto.lg.jp</t>
    <phoneticPr fontId="19"/>
  </si>
  <si>
    <t>英語教育推進室</t>
    <phoneticPr fontId="19"/>
  </si>
  <si>
    <t>eigokyouiku@pref.kumamoto.lg.jp</t>
    <phoneticPr fontId="19"/>
  </si>
  <si>
    <t>市町村教育局</t>
  </si>
  <si>
    <t>社会教育課</t>
    <rPh sb="0" eb="2">
      <t>シャカイ</t>
    </rPh>
    <rPh sb="2" eb="4">
      <t>キョウイク</t>
    </rPh>
    <rPh sb="4" eb="5">
      <t>カ</t>
    </rPh>
    <phoneticPr fontId="26"/>
  </si>
  <si>
    <t>310830</t>
    <phoneticPr fontId="25"/>
  </si>
  <si>
    <t>shakaikyouiku@pref.kumamoto.lg.jp</t>
    <phoneticPr fontId="19"/>
  </si>
  <si>
    <t>人権同和教育課</t>
  </si>
  <si>
    <t>310850</t>
    <phoneticPr fontId="25"/>
  </si>
  <si>
    <t>jinkendouwakyouiku@pref.kumamoto.lg.jp</t>
    <phoneticPr fontId="19"/>
  </si>
  <si>
    <t>宇城教育事務所</t>
  </si>
  <si>
    <t>322280</t>
    <phoneticPr fontId="26"/>
  </si>
  <si>
    <t>ukikyouji@pref.kumamoto.lg.jp</t>
    <phoneticPr fontId="19"/>
  </si>
  <si>
    <t>玉名教育事務所</t>
  </si>
  <si>
    <t>322310</t>
    <phoneticPr fontId="26"/>
  </si>
  <si>
    <t>tamanakyouji@pref.kumamoto.lg.jp</t>
    <phoneticPr fontId="19"/>
  </si>
  <si>
    <t>菊池教育事務所</t>
  </si>
  <si>
    <t>322530</t>
    <phoneticPr fontId="26"/>
  </si>
  <si>
    <t>kikuchikyouji@pref.kumamoto.lg.jp</t>
    <phoneticPr fontId="19"/>
  </si>
  <si>
    <t>阿蘇教育事務所</t>
  </si>
  <si>
    <t>322640</t>
    <phoneticPr fontId="26"/>
  </si>
  <si>
    <t>asokyouji@pref.kumamoto.lg.jp</t>
    <phoneticPr fontId="19"/>
  </si>
  <si>
    <t>上益城教育事務所</t>
  </si>
  <si>
    <t>322750</t>
    <phoneticPr fontId="26"/>
  </si>
  <si>
    <t>mashikikyouji@pref.kumamoto.lg.jp</t>
    <phoneticPr fontId="19"/>
  </si>
  <si>
    <t>八代教育事務所</t>
  </si>
  <si>
    <t>322860</t>
    <phoneticPr fontId="26"/>
  </si>
  <si>
    <t>yatsushirokyouji@pref.kumamoto.lg.jp</t>
    <phoneticPr fontId="19"/>
  </si>
  <si>
    <t>芦北教育事務所</t>
    <rPh sb="0" eb="2">
      <t>アシキタ</t>
    </rPh>
    <phoneticPr fontId="26"/>
  </si>
  <si>
    <t>322970</t>
    <phoneticPr fontId="26"/>
  </si>
  <si>
    <t>ashikitakyouji@pref.kumamoto.lg.jp</t>
    <phoneticPr fontId="19"/>
  </si>
  <si>
    <t>球磨教育事務所</t>
  </si>
  <si>
    <t>323090</t>
    <phoneticPr fontId="26"/>
  </si>
  <si>
    <t>kumakyouji@pref.kumamoto.lg.jp</t>
    <phoneticPr fontId="19"/>
  </si>
  <si>
    <t>天草教育事務所</t>
  </si>
  <si>
    <t>323180</t>
    <phoneticPr fontId="26"/>
  </si>
  <si>
    <t>amakusakyouji@pref.kumamoto.lg.jp</t>
    <phoneticPr fontId="19"/>
  </si>
  <si>
    <t>図書館</t>
    <phoneticPr fontId="19"/>
  </si>
  <si>
    <t>324200</t>
    <phoneticPr fontId="25"/>
  </si>
  <si>
    <t>toshokan@pref.kumamoto.lg.jp</t>
    <phoneticPr fontId="19"/>
  </si>
  <si>
    <t>教育センター</t>
  </si>
  <si>
    <t>325110</t>
  </si>
  <si>
    <t>kyouikuse@pref.kumamoto.lg.jp</t>
    <phoneticPr fontId="19"/>
  </si>
  <si>
    <t>美術館</t>
  </si>
  <si>
    <t>327100</t>
    <phoneticPr fontId="25"/>
  </si>
  <si>
    <t>bijutsukan@pref.kumamoto.lg.jp</t>
    <phoneticPr fontId="19"/>
  </si>
  <si>
    <t>装飾古墳館</t>
  </si>
  <si>
    <t>327500</t>
    <phoneticPr fontId="25"/>
  </si>
  <si>
    <t>soushokukofun@pref.kumamoto.lg.jp</t>
    <phoneticPr fontId="19"/>
  </si>
  <si>
    <t>hisyo@pref.kumamoto.lg.jp</t>
    <phoneticPr fontId="19"/>
  </si>
  <si>
    <t>roukosousei@pref.kumamoto.lg.jp</t>
    <phoneticPr fontId="19"/>
  </si>
  <si>
    <t>部局</t>
    <rPh sb="0" eb="2">
      <t>ブキョク</t>
    </rPh>
    <phoneticPr fontId="19"/>
  </si>
  <si>
    <t>所属名</t>
    <rPh sb="0" eb="2">
      <t>ショゾク</t>
    </rPh>
    <rPh sb="2" eb="3">
      <t>メイ</t>
    </rPh>
    <phoneticPr fontId="19"/>
  </si>
  <si>
    <t>会議数</t>
    <rPh sb="0" eb="3">
      <t>カイギスウ</t>
    </rPh>
    <phoneticPr fontId="19"/>
  </si>
  <si>
    <t>衛生環境室</t>
  </si>
  <si>
    <t>衛生環境室</t>
    <phoneticPr fontId="26"/>
  </si>
  <si>
    <t>情報政策課</t>
  </si>
  <si>
    <t>農産園芸課</t>
  </si>
  <si>
    <t>図書館</t>
  </si>
  <si>
    <t>精神保健福祉センター</t>
  </si>
  <si>
    <t>学校安全・安心推進課</t>
  </si>
  <si>
    <t>男女参画・協働推進課</t>
  </si>
  <si>
    <t>市町村課</t>
  </si>
  <si>
    <t>流通アグリビジネス課</t>
  </si>
  <si>
    <t>社会教育課</t>
  </si>
  <si>
    <t>農研・企画調整部</t>
  </si>
  <si>
    <t>総務厚生課</t>
  </si>
  <si>
    <t>文化企画・世界遺産推進課</t>
  </si>
  <si>
    <t>特別支援教育課</t>
  </si>
  <si>
    <t>秘書グループ</t>
  </si>
  <si>
    <t>むらづくり課</t>
  </si>
  <si>
    <t>英語教育推進室</t>
  </si>
  <si>
    <t>県南・芦北工務第一課</t>
  </si>
  <si>
    <t>県北・課税課</t>
  </si>
  <si>
    <t>部局名</t>
    <rPh sb="0" eb="3">
      <t>ブキョクメイ</t>
    </rPh>
    <phoneticPr fontId="19"/>
  </si>
  <si>
    <t>知事公室</t>
    <rPh sb="0" eb="4">
      <t>チジコウシツ</t>
    </rPh>
    <phoneticPr fontId="19"/>
  </si>
  <si>
    <t>総務部</t>
    <rPh sb="0" eb="3">
      <t>ソウムブ</t>
    </rPh>
    <phoneticPr fontId="19"/>
  </si>
  <si>
    <t>企画振興部</t>
    <rPh sb="0" eb="2">
      <t>キカク</t>
    </rPh>
    <rPh sb="2" eb="5">
      <t>シンコウブ</t>
    </rPh>
    <phoneticPr fontId="19"/>
  </si>
  <si>
    <t>健康福祉部</t>
    <rPh sb="0" eb="5">
      <t>ケンコウフクシブ</t>
    </rPh>
    <phoneticPr fontId="19"/>
  </si>
  <si>
    <t>環境生活部</t>
    <rPh sb="0" eb="5">
      <t>カンキョウセイカツブ</t>
    </rPh>
    <phoneticPr fontId="19"/>
  </si>
  <si>
    <t>商工労働部</t>
    <rPh sb="0" eb="2">
      <t>ショウコウ</t>
    </rPh>
    <rPh sb="2" eb="5">
      <t>ロウドウブ</t>
    </rPh>
    <phoneticPr fontId="19"/>
  </si>
  <si>
    <t>観光戦略部</t>
    <rPh sb="0" eb="2">
      <t>カンコウ</t>
    </rPh>
    <rPh sb="2" eb="5">
      <t>センリャクブ</t>
    </rPh>
    <phoneticPr fontId="19"/>
  </si>
  <si>
    <t>農林水産部</t>
    <rPh sb="0" eb="5">
      <t>ノウリンスイサンブ</t>
    </rPh>
    <phoneticPr fontId="19"/>
  </si>
  <si>
    <t>土木部</t>
    <rPh sb="0" eb="3">
      <t>ドボクブ</t>
    </rPh>
    <phoneticPr fontId="19"/>
  </si>
  <si>
    <t>出納局</t>
    <rPh sb="0" eb="3">
      <t>スイトウキョク</t>
    </rPh>
    <phoneticPr fontId="19"/>
  </si>
  <si>
    <t>県央広域本部</t>
    <rPh sb="0" eb="2">
      <t>ケンオウ</t>
    </rPh>
    <rPh sb="2" eb="4">
      <t>コウイキ</t>
    </rPh>
    <rPh sb="4" eb="6">
      <t>ホンブ</t>
    </rPh>
    <phoneticPr fontId="19"/>
  </si>
  <si>
    <t>宇城地域振興局</t>
    <rPh sb="0" eb="2">
      <t>ウキ</t>
    </rPh>
    <rPh sb="2" eb="4">
      <t>チイキ</t>
    </rPh>
    <rPh sb="4" eb="7">
      <t>シンコウキョク</t>
    </rPh>
    <phoneticPr fontId="19"/>
  </si>
  <si>
    <t>上益城地域振興局</t>
    <rPh sb="0" eb="3">
      <t>カミマシキ</t>
    </rPh>
    <rPh sb="3" eb="5">
      <t>チイキ</t>
    </rPh>
    <rPh sb="5" eb="8">
      <t>シンコウキョク</t>
    </rPh>
    <phoneticPr fontId="19"/>
  </si>
  <si>
    <t>県北広域本部</t>
    <rPh sb="0" eb="2">
      <t>ケンホク</t>
    </rPh>
    <rPh sb="2" eb="4">
      <t>コウイキ</t>
    </rPh>
    <rPh sb="4" eb="6">
      <t>ホンブ</t>
    </rPh>
    <phoneticPr fontId="19"/>
  </si>
  <si>
    <t>玉名地域振興局</t>
    <rPh sb="0" eb="2">
      <t>タマナ</t>
    </rPh>
    <rPh sb="2" eb="4">
      <t>チイキ</t>
    </rPh>
    <rPh sb="4" eb="7">
      <t>シンコウキョク</t>
    </rPh>
    <phoneticPr fontId="19"/>
  </si>
  <si>
    <t>鹿本地域振興局</t>
    <rPh sb="0" eb="2">
      <t>カモト</t>
    </rPh>
    <rPh sb="2" eb="4">
      <t>チイキ</t>
    </rPh>
    <rPh sb="4" eb="7">
      <t>シンコウキョク</t>
    </rPh>
    <phoneticPr fontId="19"/>
  </si>
  <si>
    <t>阿蘇地域振興局</t>
    <rPh sb="0" eb="2">
      <t>アソ</t>
    </rPh>
    <rPh sb="2" eb="4">
      <t>チイキ</t>
    </rPh>
    <rPh sb="4" eb="7">
      <t>シンコウキョク</t>
    </rPh>
    <phoneticPr fontId="19"/>
  </si>
  <si>
    <t>県南広域本部</t>
    <rPh sb="0" eb="2">
      <t>ケンナン</t>
    </rPh>
    <rPh sb="2" eb="4">
      <t>コウイキ</t>
    </rPh>
    <rPh sb="4" eb="6">
      <t>ホンブ</t>
    </rPh>
    <phoneticPr fontId="19"/>
  </si>
  <si>
    <t>球磨地域振興局</t>
    <rPh sb="0" eb="2">
      <t>クマ</t>
    </rPh>
    <rPh sb="2" eb="4">
      <t>チイキ</t>
    </rPh>
    <rPh sb="4" eb="7">
      <t>シンコウキョク</t>
    </rPh>
    <phoneticPr fontId="19"/>
  </si>
  <si>
    <t>天草広域本部</t>
    <rPh sb="0" eb="2">
      <t>アマクサ</t>
    </rPh>
    <rPh sb="2" eb="4">
      <t>コウイキ</t>
    </rPh>
    <rPh sb="4" eb="6">
      <t>ホンブ</t>
    </rPh>
    <phoneticPr fontId="19"/>
  </si>
  <si>
    <t>各種委員会</t>
    <rPh sb="0" eb="2">
      <t>カクシュ</t>
    </rPh>
    <rPh sb="2" eb="5">
      <t>イインカイ</t>
    </rPh>
    <phoneticPr fontId="19"/>
  </si>
  <si>
    <t>企業局</t>
    <rPh sb="0" eb="3">
      <t>キギョウキョク</t>
    </rPh>
    <phoneticPr fontId="19"/>
  </si>
  <si>
    <t>病院局</t>
    <rPh sb="0" eb="2">
      <t>ビョウイン</t>
    </rPh>
    <rPh sb="2" eb="3">
      <t>キョク</t>
    </rPh>
    <phoneticPr fontId="19"/>
  </si>
  <si>
    <t>教育庁</t>
    <rPh sb="0" eb="2">
      <t>キョウイク</t>
    </rPh>
    <rPh sb="2" eb="3">
      <t>チョウ</t>
    </rPh>
    <phoneticPr fontId="19"/>
  </si>
  <si>
    <t>芦北地域振興局</t>
    <phoneticPr fontId="19"/>
  </si>
  <si>
    <t>玉名地域振興局</t>
    <phoneticPr fontId="19"/>
  </si>
  <si>
    <t>鹿本地域振興局</t>
    <phoneticPr fontId="19"/>
  </si>
  <si>
    <t>Webex</t>
    <phoneticPr fontId="34"/>
  </si>
  <si>
    <t>4月</t>
    <rPh sb="1" eb="2">
      <t>ガツ</t>
    </rPh>
    <phoneticPr fontId="19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</si>
  <si>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</si>
  <si>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</si>
  <si>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</si>
  <si>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</si>
  <si>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</si>
  <si>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</si>
  <si>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</si>
  <si>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</si>
  <si>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</si>
  <si>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</si>
  <si>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</si>
  <si>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R3年度</t>
    <rPh sb="2" eb="4">
      <t>ネンド</t>
    </rPh>
    <phoneticPr fontId="19"/>
  </si>
  <si>
    <t>hakubutsuse@pref.kumamoto.lg.jp</t>
  </si>
  <si>
    <t>kunounouchi25@pref.kumamoto.lg.jp</t>
  </si>
  <si>
    <t>asohosoufuku25@pref.kumamoto.lg.jp</t>
  </si>
  <si>
    <t>dourohozen@pref.kumamoto.lg.jp</t>
  </si>
  <si>
    <t>kikuchikyouji@pref.kumamoto.lg.jp</t>
  </si>
  <si>
    <t>sougouiiku@pref.kumamoto.lg.jp</t>
  </si>
  <si>
    <t>hokanken@pref.kumamoto.lg.jp</t>
  </si>
  <si>
    <t>hisyo@pref.kumamoto.lg.jp</t>
  </si>
  <si>
    <t>koukoukyouiku@pref.kumamoto.lg.jp</t>
  </si>
  <si>
    <t>eiseikankyo@pref.kumamoto.lg.jp</t>
  </si>
  <si>
    <t>yatsudokoumu25@pref.kumamoto.lg.jp</t>
  </si>
  <si>
    <t>tamanounoushin25@pref.kumamoto.lg.jp</t>
  </si>
  <si>
    <t>amadokouni25@pref.kumamoto.lg.jp</t>
  </si>
  <si>
    <t>kenkoukiki@pref.kumamoto.lg.jp</t>
  </si>
  <si>
    <t>kunourinmu25@pref.kumamoto.lg.jp</t>
  </si>
  <si>
    <t>tamadokoumu25@pref.kumamoto.lg.jp</t>
  </si>
  <si>
    <t>eneseisaku@pref.kumamoto.lg.jp</t>
  </si>
  <si>
    <t>hokunounoushin25@pref.kumamoto.lg.jp</t>
  </si>
  <si>
    <t>juutaku@pref.kumamoto.lg.jp</t>
  </si>
  <si>
    <t>県央・土木工務管理課</t>
  </si>
  <si>
    <t>企業局総務経営課</t>
  </si>
  <si>
    <t>天草・工務第二課</t>
  </si>
  <si>
    <t>エネルギー政策課</t>
  </si>
  <si>
    <t>大切畑ダム復興事務所</t>
  </si>
  <si>
    <t>玉名地域振興局</t>
  </si>
  <si>
    <t>玉名地域振興局</t>
    <rPh sb="0" eb="2">
      <t>タマナ</t>
    </rPh>
    <rPh sb="2" eb="4">
      <t>チイキ</t>
    </rPh>
    <rPh sb="4" eb="6">
      <t>シンコウ</t>
    </rPh>
    <rPh sb="6" eb="7">
      <t>キョク</t>
    </rPh>
    <phoneticPr fontId="26"/>
  </si>
  <si>
    <t>鹿本地域振興局</t>
  </si>
  <si>
    <t>鹿本地域振興局</t>
    <rPh sb="0" eb="2">
      <t>カモト</t>
    </rPh>
    <rPh sb="2" eb="4">
      <t>チイキ</t>
    </rPh>
    <rPh sb="4" eb="6">
      <t>シンコウ</t>
    </rPh>
    <rPh sb="6" eb="7">
      <t>キョク</t>
    </rPh>
    <phoneticPr fontId="26"/>
  </si>
  <si>
    <t>月</t>
    <rPh sb="0" eb="1">
      <t>ツキ</t>
    </rPh>
    <phoneticPr fontId="34"/>
  </si>
  <si>
    <t>R3年度</t>
    <rPh sb="2" eb="4">
      <t>ネンド</t>
    </rPh>
    <phoneticPr fontId="34"/>
  </si>
  <si>
    <t>件数</t>
    <rPh sb="0" eb="2">
      <t>ケンスウ</t>
    </rPh>
    <phoneticPr fontId="34"/>
  </si>
  <si>
    <t>所属数</t>
    <rPh sb="0" eb="2">
      <t>ショゾク</t>
    </rPh>
    <rPh sb="2" eb="3">
      <t>スウ</t>
    </rPh>
    <phoneticPr fontId="34"/>
  </si>
  <si>
    <t>総利用時間</t>
    <rPh sb="0" eb="1">
      <t>ソウ</t>
    </rPh>
    <rPh sb="1" eb="3">
      <t>リヨウ</t>
    </rPh>
    <rPh sb="3" eb="5">
      <t>ジカン</t>
    </rPh>
    <phoneticPr fontId="34"/>
  </si>
  <si>
    <t>4月</t>
    <rPh sb="1" eb="2">
      <t>ガツ</t>
    </rPh>
    <phoneticPr fontId="34"/>
  </si>
  <si>
    <t>12月</t>
    <rPh sb="2" eb="3">
      <t>ガツ</t>
    </rPh>
    <phoneticPr fontId="34"/>
  </si>
  <si>
    <t>1月</t>
    <rPh sb="1" eb="2">
      <t>ガツ</t>
    </rPh>
    <phoneticPr fontId="34"/>
  </si>
  <si>
    <t>734時間5分</t>
    <rPh sb="3" eb="5">
      <t>ジカン</t>
    </rPh>
    <rPh sb="6" eb="7">
      <t>フン</t>
    </rPh>
    <phoneticPr fontId="34"/>
  </si>
  <si>
    <t>2月</t>
    <rPh sb="1" eb="2">
      <t>ガツ</t>
    </rPh>
    <phoneticPr fontId="34"/>
  </si>
  <si>
    <t>878時間44分</t>
    <rPh sb="3" eb="5">
      <t>ジカン</t>
    </rPh>
    <rPh sb="7" eb="8">
      <t>フン</t>
    </rPh>
    <phoneticPr fontId="34"/>
  </si>
  <si>
    <t>3月</t>
    <rPh sb="1" eb="2">
      <t>ガツ</t>
    </rPh>
    <phoneticPr fontId="34"/>
  </si>
  <si>
    <t>581時間1分</t>
    <rPh sb="3" eb="5">
      <t>ジカン</t>
    </rPh>
    <rPh sb="6" eb="7">
      <t>フン</t>
    </rPh>
    <phoneticPr fontId="34"/>
  </si>
  <si>
    <t>計</t>
    <rPh sb="0" eb="1">
      <t>ケイ</t>
    </rPh>
    <phoneticPr fontId="34"/>
  </si>
  <si>
    <t>2193時間50分</t>
    <rPh sb="4" eb="6">
      <t>ジカン</t>
    </rPh>
    <rPh sb="8" eb="9">
      <t>フン</t>
    </rPh>
    <phoneticPr fontId="34"/>
  </si>
  <si>
    <t>R３年度オンライン会議利用実績</t>
    <phoneticPr fontId="34"/>
  </si>
  <si>
    <t>参加者</t>
    <rPh sb="0" eb="3">
      <t>サンカシャ</t>
    </rPh>
    <phoneticPr fontId="34"/>
  </si>
  <si>
    <t>教育委員会事務局</t>
  </si>
  <si>
    <t>病院局総務経営課</t>
  </si>
  <si>
    <t>県央・土木益城区画整理工務課</t>
  </si>
  <si>
    <t>観光交流政策課</t>
  </si>
  <si>
    <t>球磨川流域復興局付</t>
  </si>
  <si>
    <t>玉名城地域振興局</t>
  </si>
  <si>
    <t>県央・宇城総務福祉課</t>
  </si>
  <si>
    <t>労働雇用創生課</t>
  </si>
  <si>
    <t>県央・上益城総務振興課</t>
  </si>
  <si>
    <t>企業局工務課</t>
  </si>
  <si>
    <t>鹿本城地域振興局</t>
  </si>
  <si>
    <t>県南・芦北工務第二課</t>
  </si>
  <si>
    <t>財産経営課</t>
  </si>
  <si>
    <t>循環社会推進課</t>
  </si>
  <si>
    <t>広報グループ</t>
  </si>
  <si>
    <t>県南広域本部</t>
    <rPh sb="0" eb="2">
      <t>ケンナン</t>
    </rPh>
    <rPh sb="2" eb="6">
      <t>コウイキホンブ</t>
    </rPh>
    <phoneticPr fontId="19"/>
  </si>
  <si>
    <t>教育庁</t>
    <phoneticPr fontId="19"/>
  </si>
  <si>
    <t>gimukyouiku@pref.kumamoto.lg.jp</t>
  </si>
  <si>
    <t>kanri@pref.kumamoto.lg.jp</t>
  </si>
  <si>
    <t>bsomukeiei@pref.kumamoto.lg.jp</t>
  </si>
  <si>
    <t>koukuuse@pref.kumamoto.lg.jp</t>
  </si>
  <si>
    <t>ringyoushinkou@pref.kumamoto.lg.jp</t>
  </si>
  <si>
    <t>chikusan@pref.kumamoto.lg.jp</t>
  </si>
  <si>
    <t>unounouchi25@pref.kumamoto.lg.jp</t>
  </si>
  <si>
    <t>nansoushuzei25@pref.kumamoto.lg.jp</t>
  </si>
  <si>
    <t>kankokoryu@pref.kumamoto.lg.jp</t>
  </si>
  <si>
    <t>jinikoumu@pref.kumamoto.lg.jp</t>
  </si>
  <si>
    <t>taikuhoken@pref.kumamoto.lg.jp</t>
  </si>
  <si>
    <t>kenkoufukushi@pref.kumamoto.lg.jp</t>
  </si>
  <si>
    <t>zeimu25@pref.kumamoto.lg.jp</t>
  </si>
  <si>
    <t>shigakushinkou25@pref.kumamoto.lg.jp</t>
  </si>
  <si>
    <t>kyouikujouhou@pref.kumamoto.lg.jp</t>
  </si>
  <si>
    <t>kasousoumu25@pref.kumamoto.lg.jp</t>
  </si>
  <si>
    <t>chiikishinkou@pref.kumamoto.lg.jp</t>
  </si>
  <si>
    <t>kouwan@pref.kumamoto.lg.jp</t>
  </si>
  <si>
    <t>kasen@pref.kumamoto.lg.jp</t>
  </si>
  <si>
    <t>amanounouchi25@pref.kumamoto.lg.jp</t>
  </si>
  <si>
    <t>amahofukushi25@pref.kumamoto.lg.jp</t>
  </si>
  <si>
    <t>oudomashikukaku@pref.kumamoto.lg.jp</t>
  </si>
  <si>
    <t>jinken@pref.kumamoto.lg.jp</t>
  </si>
  <si>
    <t>kumakyokutsuki@pref.kumamoto.lg.jp</t>
  </si>
  <si>
    <t>shisetsu@pref.kumamoto.lg.jp</t>
  </si>
  <si>
    <t>kamihosouki25@pref.kumamoto.lg.jp</t>
  </si>
  <si>
    <t>anousansai@pref.kumamoto.lg.jp</t>
  </si>
  <si>
    <t>shokunikueiken@pref.kumamoto.lg.jp</t>
  </si>
  <si>
    <t>amakusakyouji@pref.kumamoto.lg.jp</t>
  </si>
  <si>
    <t>oosakajimu@pref.kumamoto.lg.jp</t>
  </si>
  <si>
    <t>tamahohoken25@pref.kumamoto.lg.jp</t>
  </si>
  <si>
    <t>tamadoiji25@pref.kumamoto.lg.jp</t>
  </si>
  <si>
    <t>tamanourinmu25@pref.kumamoto.lg.jp</t>
  </si>
  <si>
    <t>oudosoumu25@pref.kumamoto.lg.jp</t>
  </si>
  <si>
    <t>kigyouricchika@pref.kumamoto.lg.jp</t>
  </si>
  <si>
    <t>県南・芦北維持管理調整課</t>
  </si>
  <si>
    <t>教育情報化推進室</t>
  </si>
  <si>
    <t>県北・玉名維持管理調整課</t>
  </si>
  <si>
    <t>会議数</t>
  </si>
  <si>
    <t>部局名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</si>
</sst>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/m/d;@"/>
    <numFmt numFmtId="178" formatCode="\(#,##0&quot;分&quot;\)"/>
  </numFmts>
  <fonts count="4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rgb="FFFF0000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2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8" fillId="0" borderId="0"/>
  </cellStyleXfs>
  <cellXfs count="149">
    <xf numFmtId="0" fontId="0" fillId="0" borderId="0" xfId="0">
      <alignment vertical="center"/>
    </xf>
    <xf numFmtId="0" fontId="21" fillId="0" borderId="0" xfId="42" applyFont="1" applyAlignment="1">
      <alignment vertical="center" shrinkToFit="1"/>
    </xf>
    <xf numFmtId="0" fontId="22" fillId="0" borderId="0" xfId="43" applyFont="1">
      <alignment vertical="center"/>
    </xf>
    <xf numFmtId="176" fontId="23" fillId="0" borderId="0" xfId="43" applyNumberFormat="1" applyFont="1" applyAlignment="1">
      <alignment horizontal="left" vertical="center" shrinkToFit="1"/>
    </xf>
    <xf numFmtId="176" fontId="2" fillId="0" borderId="0" xfId="43" applyNumberFormat="1" applyAlignment="1">
      <alignment horizontal="left" vertical="center" shrinkToFit="1"/>
    </xf>
    <xf numFmtId="0" fontId="2" fillId="0" borderId="0" xfId="43" applyAlignment="1">
      <alignment vertical="center" shrinkToFit="1"/>
    </xf>
    <xf numFmtId="0" fontId="2" fillId="0" borderId="0" xfId="43" applyAlignment="1">
      <alignment horizontal="center" vertical="center" shrinkToFit="1"/>
    </xf>
    <xf numFmtId="0" fontId="2" fillId="0" borderId="0" xfId="43" applyAlignment="1">
      <alignment horizontal="center" vertical="center"/>
    </xf>
    <xf numFmtId="0" fontId="20" fillId="0" borderId="0" xfId="42">
      <alignment vertical="center"/>
    </xf>
    <xf numFmtId="49" fontId="24" fillId="33" borderId="10" xfId="43" applyNumberFormat="1" applyFont="1" applyFill="1" applyBorder="1" applyAlignment="1">
      <alignment horizontal="center" vertical="top" shrinkToFit="1"/>
    </xf>
    <xf numFmtId="176" fontId="24" fillId="33" borderId="11" xfId="43" applyNumberFormat="1" applyFont="1" applyFill="1" applyBorder="1" applyAlignment="1">
      <alignment horizontal="center" vertical="top" shrinkToFit="1"/>
    </xf>
    <xf numFmtId="49" fontId="24" fillId="33" borderId="11" xfId="43" applyNumberFormat="1" applyFont="1" applyFill="1" applyBorder="1" applyAlignment="1">
      <alignment horizontal="center" vertical="top" shrinkToFit="1"/>
    </xf>
    <xf numFmtId="49" fontId="24" fillId="33" borderId="12" xfId="43" applyNumberFormat="1" applyFont="1" applyFill="1" applyBorder="1" applyAlignment="1">
      <alignment horizontal="center" vertical="top" shrinkToFit="1"/>
    </xf>
    <xf numFmtId="49" fontId="24" fillId="34" borderId="13" xfId="43" applyNumberFormat="1" applyFont="1" applyFill="1" applyBorder="1" applyAlignment="1">
      <alignment horizontal="center" vertical="top" wrapText="1"/>
    </xf>
    <xf numFmtId="0" fontId="20" fillId="34" borderId="13" xfId="42" applyFill="1" applyBorder="1">
      <alignment vertical="center"/>
    </xf>
    <xf numFmtId="49" fontId="2" fillId="33" borderId="14" xfId="43" applyNumberFormat="1" applyFill="1" applyBorder="1" applyAlignment="1">
      <alignment horizontal="center" vertical="center" shrinkToFit="1"/>
    </xf>
    <xf numFmtId="176" fontId="2" fillId="33" borderId="15" xfId="43" applyNumberFormat="1" applyFill="1" applyBorder="1" applyAlignment="1">
      <alignment horizontal="left" vertical="center" shrinkToFit="1"/>
    </xf>
    <xf numFmtId="49" fontId="2" fillId="33" borderId="16" xfId="43" applyNumberFormat="1" applyFill="1" applyBorder="1" applyAlignment="1">
      <alignment horizontal="center" vertical="center" shrinkToFit="1"/>
    </xf>
    <xf numFmtId="49" fontId="2" fillId="33" borderId="17" xfId="43" applyNumberFormat="1" applyFill="1" applyBorder="1" applyAlignment="1">
      <alignment horizontal="center" vertical="center" shrinkToFit="1"/>
    </xf>
    <xf numFmtId="0" fontId="2" fillId="34" borderId="18" xfId="43" applyFill="1" applyBorder="1" applyAlignment="1">
      <alignment horizontal="center" vertical="center" wrapText="1"/>
    </xf>
    <xf numFmtId="0" fontId="2" fillId="0" borderId="19" xfId="43" applyBorder="1" applyAlignment="1">
      <alignment vertical="center" shrinkToFit="1"/>
    </xf>
    <xf numFmtId="49" fontId="27" fillId="0" borderId="20" xfId="43" applyNumberFormat="1" applyFont="1" applyBorder="1" applyAlignment="1">
      <alignment horizontal="left" vertical="center" shrinkToFit="1"/>
    </xf>
    <xf numFmtId="49" fontId="2" fillId="0" borderId="13" xfId="43" applyNumberFormat="1" applyBorder="1" applyAlignment="1">
      <alignment vertical="center" shrinkToFit="1"/>
    </xf>
    <xf numFmtId="49" fontId="2" fillId="0" borderId="21" xfId="43" applyNumberFormat="1" applyBorder="1" applyAlignment="1">
      <alignment horizontal="center" vertical="center" shrinkToFit="1"/>
    </xf>
    <xf numFmtId="0" fontId="2" fillId="0" borderId="13" xfId="43" applyBorder="1" applyAlignment="1">
      <alignment horizontal="center" vertical="center"/>
    </xf>
    <xf numFmtId="0" fontId="20" fillId="0" borderId="13" xfId="42" applyBorder="1">
      <alignment vertical="center"/>
    </xf>
    <xf numFmtId="49" fontId="20" fillId="0" borderId="13" xfId="42" applyNumberFormat="1" applyBorder="1">
      <alignment vertical="center"/>
    </xf>
    <xf numFmtId="0" fontId="2" fillId="0" borderId="14" xfId="43" applyBorder="1" applyAlignment="1">
      <alignment vertical="center" shrinkToFit="1"/>
    </xf>
    <xf numFmtId="176" fontId="27" fillId="0" borderId="15" xfId="43" applyNumberFormat="1" applyFont="1" applyBorder="1" applyAlignment="1">
      <alignment horizontal="left" vertical="center" shrinkToFit="1"/>
    </xf>
    <xf numFmtId="49" fontId="27" fillId="0" borderId="13" xfId="43" applyNumberFormat="1" applyFont="1" applyBorder="1" applyAlignment="1">
      <alignment horizontal="left" vertical="center" shrinkToFit="1"/>
    </xf>
    <xf numFmtId="0" fontId="21" fillId="35" borderId="0" xfId="42" applyFont="1" applyFill="1" applyAlignment="1">
      <alignment vertical="center" shrinkToFit="1"/>
    </xf>
    <xf numFmtId="0" fontId="2" fillId="35" borderId="14" xfId="43" applyFill="1" applyBorder="1" applyAlignment="1">
      <alignment vertical="center" shrinkToFit="1"/>
    </xf>
    <xf numFmtId="176" fontId="27" fillId="35" borderId="15" xfId="43" applyNumberFormat="1" applyFont="1" applyFill="1" applyBorder="1" applyAlignment="1">
      <alignment horizontal="left" vertical="center" shrinkToFit="1"/>
    </xf>
    <xf numFmtId="49" fontId="2" fillId="35" borderId="13" xfId="43" applyNumberFormat="1" applyFill="1" applyBorder="1" applyAlignment="1">
      <alignment vertical="center" shrinkToFit="1"/>
    </xf>
    <xf numFmtId="49" fontId="2" fillId="35" borderId="21" xfId="43" applyNumberFormat="1" applyFill="1" applyBorder="1" applyAlignment="1">
      <alignment horizontal="center" vertical="center" shrinkToFit="1"/>
    </xf>
    <xf numFmtId="0" fontId="2" fillId="35" borderId="13" xfId="43" applyFill="1" applyBorder="1" applyAlignment="1">
      <alignment horizontal="center" vertical="center"/>
    </xf>
    <xf numFmtId="0" fontId="20" fillId="35" borderId="13" xfId="42" applyFill="1" applyBorder="1">
      <alignment vertical="center"/>
    </xf>
    <xf numFmtId="49" fontId="20" fillId="35" borderId="13" xfId="42" applyNumberFormat="1" applyFill="1" applyBorder="1">
      <alignment vertical="center"/>
    </xf>
    <xf numFmtId="0" fontId="20" fillId="35" borderId="0" xfId="42" applyFill="1">
      <alignment vertical="center"/>
    </xf>
    <xf numFmtId="3" fontId="28" fillId="0" borderId="22" xfId="43" applyNumberFormat="1" applyFont="1" applyBorder="1" applyAlignment="1">
      <alignment horizontal="left" vertical="center" shrinkToFit="1"/>
    </xf>
    <xf numFmtId="49" fontId="28" fillId="0" borderId="23" xfId="43" applyNumberFormat="1" applyFont="1" applyBorder="1" applyAlignment="1">
      <alignment horizontal="center" vertical="center" shrinkToFit="1"/>
    </xf>
    <xf numFmtId="0" fontId="28" fillId="0" borderId="13" xfId="43" applyFont="1" applyBorder="1" applyAlignment="1">
      <alignment horizontal="center" vertical="center"/>
    </xf>
    <xf numFmtId="0" fontId="2" fillId="0" borderId="13" xfId="43" applyBorder="1" applyAlignment="1">
      <alignment horizontal="left" vertical="center" shrinkToFit="1"/>
    </xf>
    <xf numFmtId="49" fontId="0" fillId="35" borderId="13" xfId="43" applyNumberFormat="1" applyFont="1" applyFill="1" applyBorder="1" applyAlignment="1">
      <alignment vertical="center" shrinkToFit="1"/>
    </xf>
    <xf numFmtId="0" fontId="2" fillId="0" borderId="24" xfId="43" applyBorder="1" applyAlignment="1">
      <alignment horizontal="left" vertical="center" shrinkToFit="1"/>
    </xf>
    <xf numFmtId="3" fontId="28" fillId="0" borderId="25" xfId="43" applyNumberFormat="1" applyFont="1" applyBorder="1" applyAlignment="1">
      <alignment vertical="center" shrinkToFit="1"/>
    </xf>
    <xf numFmtId="49" fontId="28" fillId="0" borderId="26" xfId="43" applyNumberFormat="1" applyFont="1" applyBorder="1" applyAlignment="1">
      <alignment horizontal="center" vertical="center" shrinkToFit="1"/>
    </xf>
    <xf numFmtId="0" fontId="2" fillId="35" borderId="27" xfId="43" applyFill="1" applyBorder="1" applyAlignment="1">
      <alignment vertical="center" shrinkToFit="1"/>
    </xf>
    <xf numFmtId="49" fontId="27" fillId="35" borderId="13" xfId="43" applyNumberFormat="1" applyFont="1" applyFill="1" applyBorder="1" applyAlignment="1">
      <alignment horizontal="left" vertical="center" shrinkToFit="1"/>
    </xf>
    <xf numFmtId="0" fontId="2" fillId="36" borderId="14" xfId="43" applyFill="1" applyBorder="1" applyAlignment="1">
      <alignment vertical="center" shrinkToFit="1"/>
    </xf>
    <xf numFmtId="176" fontId="27" fillId="36" borderId="15" xfId="43" applyNumberFormat="1" applyFont="1" applyFill="1" applyBorder="1" applyAlignment="1">
      <alignment horizontal="left" vertical="center" shrinkToFit="1"/>
    </xf>
    <xf numFmtId="49" fontId="0" fillId="36" borderId="13" xfId="43" applyNumberFormat="1" applyFont="1" applyFill="1" applyBorder="1" applyAlignment="1">
      <alignment vertical="center" shrinkToFit="1"/>
    </xf>
    <xf numFmtId="49" fontId="2" fillId="36" borderId="21" xfId="43" applyNumberFormat="1" applyFill="1" applyBorder="1" applyAlignment="1">
      <alignment horizontal="center" vertical="center" shrinkToFit="1"/>
    </xf>
    <xf numFmtId="0" fontId="2" fillId="36" borderId="13" xfId="43" applyFill="1" applyBorder="1" applyAlignment="1">
      <alignment horizontal="center" vertical="center"/>
    </xf>
    <xf numFmtId="0" fontId="20" fillId="36" borderId="13" xfId="42" applyFill="1" applyBorder="1">
      <alignment vertical="center"/>
    </xf>
    <xf numFmtId="49" fontId="20" fillId="36" borderId="13" xfId="42" applyNumberFormat="1" applyFill="1" applyBorder="1">
      <alignment vertical="center"/>
    </xf>
    <xf numFmtId="0" fontId="2" fillId="33" borderId="14" xfId="43" applyFill="1" applyBorder="1" applyAlignment="1">
      <alignment vertical="center" shrinkToFit="1"/>
    </xf>
    <xf numFmtId="176" fontId="27" fillId="33" borderId="15" xfId="43" applyNumberFormat="1" applyFont="1" applyFill="1" applyBorder="1" applyAlignment="1">
      <alignment horizontal="left" vertical="center" shrinkToFit="1"/>
    </xf>
    <xf numFmtId="49" fontId="2" fillId="33" borderId="13" xfId="43" applyNumberFormat="1" applyFill="1" applyBorder="1" applyAlignment="1">
      <alignment vertical="center" shrinkToFit="1"/>
    </xf>
    <xf numFmtId="49" fontId="2" fillId="33" borderId="21" xfId="43" applyNumberFormat="1" applyFill="1" applyBorder="1" applyAlignment="1">
      <alignment horizontal="center" vertical="center" shrinkToFit="1"/>
    </xf>
    <xf numFmtId="0" fontId="2" fillId="33" borderId="13" xfId="43" applyFill="1" applyBorder="1" applyAlignment="1">
      <alignment horizontal="center" vertical="center"/>
    </xf>
    <xf numFmtId="0" fontId="20" fillId="33" borderId="13" xfId="42" applyFill="1" applyBorder="1">
      <alignment vertical="center"/>
    </xf>
    <xf numFmtId="49" fontId="20" fillId="33" borderId="13" xfId="42" applyNumberFormat="1" applyFill="1" applyBorder="1">
      <alignment vertical="center"/>
    </xf>
    <xf numFmtId="3" fontId="28" fillId="0" borderId="22" xfId="43" applyNumberFormat="1" applyFont="1" applyBorder="1" applyAlignment="1">
      <alignment vertical="center" shrinkToFit="1"/>
    </xf>
    <xf numFmtId="0" fontId="2" fillId="0" borderId="27" xfId="43" applyBorder="1" applyAlignment="1">
      <alignment vertical="center" shrinkToFit="1"/>
    </xf>
    <xf numFmtId="49" fontId="29" fillId="0" borderId="13" xfId="43" applyNumberFormat="1" applyFont="1" applyBorder="1" applyAlignment="1">
      <alignment vertical="center" shrinkToFit="1"/>
    </xf>
    <xf numFmtId="49" fontId="27" fillId="0" borderId="27" xfId="43" applyNumberFormat="1" applyFont="1" applyBorder="1" applyAlignment="1">
      <alignment vertical="center" shrinkToFit="1"/>
    </xf>
    <xf numFmtId="0" fontId="2" fillId="0" borderId="13" xfId="43" applyBorder="1" applyAlignment="1">
      <alignment vertical="center" shrinkToFit="1"/>
    </xf>
    <xf numFmtId="0" fontId="2" fillId="0" borderId="21" xfId="43" applyBorder="1" applyAlignment="1">
      <alignment horizontal="center" vertical="center" shrinkToFit="1"/>
    </xf>
    <xf numFmtId="0" fontId="2" fillId="33" borderId="13" xfId="43" applyFill="1" applyBorder="1" applyAlignment="1">
      <alignment vertical="center" shrinkToFit="1"/>
    </xf>
    <xf numFmtId="0" fontId="2" fillId="33" borderId="21" xfId="43" applyFill="1" applyBorder="1" applyAlignment="1">
      <alignment horizontal="center" vertical="center" shrinkToFit="1"/>
    </xf>
    <xf numFmtId="49" fontId="27" fillId="0" borderId="19" xfId="43" applyNumberFormat="1" applyFont="1" applyBorder="1" applyAlignment="1">
      <alignment vertical="center" shrinkToFit="1"/>
    </xf>
    <xf numFmtId="49" fontId="27" fillId="0" borderId="24" xfId="43" applyNumberFormat="1" applyFont="1" applyBorder="1" applyAlignment="1">
      <alignment horizontal="left" vertical="center" shrinkToFit="1"/>
    </xf>
    <xf numFmtId="3" fontId="31" fillId="0" borderId="28" xfId="43" applyNumberFormat="1" applyFont="1" applyBorder="1" applyAlignment="1">
      <alignment vertical="center" shrinkToFit="1"/>
    </xf>
    <xf numFmtId="49" fontId="31" fillId="0" borderId="29" xfId="43" applyNumberFormat="1" applyFont="1" applyBorder="1" applyAlignment="1">
      <alignment horizontal="center" vertical="center" shrinkToFit="1"/>
    </xf>
    <xf numFmtId="3" fontId="28" fillId="0" borderId="30" xfId="43" applyNumberFormat="1" applyFont="1" applyBorder="1" applyAlignment="1">
      <alignment vertical="center" shrinkToFit="1"/>
    </xf>
    <xf numFmtId="49" fontId="28" fillId="0" borderId="31" xfId="43" applyNumberFormat="1" applyFont="1" applyBorder="1" applyAlignment="1">
      <alignment horizontal="center" vertical="center" shrinkToFit="1"/>
    </xf>
    <xf numFmtId="0" fontId="0" fillId="0" borderId="13" xfId="43" applyFont="1" applyBorder="1" applyAlignment="1">
      <alignment vertical="center" shrinkToFit="1"/>
    </xf>
    <xf numFmtId="3" fontId="28" fillId="0" borderId="28" xfId="43" applyNumberFormat="1" applyFont="1" applyBorder="1" applyAlignment="1">
      <alignment vertical="center" shrinkToFit="1"/>
    </xf>
    <xf numFmtId="49" fontId="28" fillId="0" borderId="29" xfId="43" applyNumberFormat="1" applyFont="1" applyBorder="1" applyAlignment="1">
      <alignment horizontal="center" vertical="center" shrinkToFit="1"/>
    </xf>
    <xf numFmtId="49" fontId="0" fillId="0" borderId="13" xfId="43" applyNumberFormat="1" applyFont="1" applyBorder="1" applyAlignment="1">
      <alignment vertical="center" shrinkToFit="1"/>
    </xf>
    <xf numFmtId="49" fontId="0" fillId="0" borderId="21" xfId="43" applyNumberFormat="1" applyFont="1" applyBorder="1" applyAlignment="1">
      <alignment horizontal="center" vertical="center" shrinkToFit="1"/>
    </xf>
    <xf numFmtId="0" fontId="24" fillId="0" borderId="13" xfId="42" applyFont="1" applyBorder="1">
      <alignment vertical="center"/>
    </xf>
    <xf numFmtId="0" fontId="0" fillId="0" borderId="13" xfId="0" applyBorder="1">
      <alignment vertical="center"/>
    </xf>
    <xf numFmtId="0" fontId="0" fillId="35" borderId="13" xfId="0" applyFill="1" applyBorder="1" applyAlignment="1">
      <alignment horizontal="center" vertical="center"/>
    </xf>
    <xf numFmtId="0" fontId="33" fillId="35" borderId="13" xfId="0" applyFont="1" applyFill="1" applyBorder="1" applyAlignment="1">
      <alignment horizontal="center" vertical="center"/>
    </xf>
    <xf numFmtId="0" fontId="33" fillId="0" borderId="0" xfId="0" applyFont="1">
      <alignment vertical="center"/>
    </xf>
    <xf numFmtId="0" fontId="33" fillId="0" borderId="13" xfId="0" applyFont="1" applyBorder="1">
      <alignment vertical="center"/>
    </xf>
    <xf numFmtId="0" fontId="21" fillId="0" borderId="0" xfId="0" applyFont="1">
      <alignment vertical="center"/>
    </xf>
    <xf numFmtId="0" fontId="21" fillId="0" borderId="13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35" borderId="13" xfId="0" applyFill="1" applyBorder="1">
      <alignment vertical="center"/>
    </xf>
    <xf numFmtId="0" fontId="36" fillId="37" borderId="34" xfId="44" applyFont="1" applyFill="1" applyBorder="1" applyAlignment="1">
      <alignment horizontal="center" vertical="center" wrapText="1"/>
    </xf>
    <xf numFmtId="0" fontId="36" fillId="37" borderId="35" xfId="44" applyFont="1" applyFill="1" applyBorder="1" applyAlignment="1">
      <alignment horizontal="center" vertical="center" wrapText="1"/>
    </xf>
    <xf numFmtId="177" fontId="36" fillId="0" borderId="38" xfId="44" applyNumberFormat="1" applyFont="1" applyBorder="1" applyAlignment="1">
      <alignment horizontal="center" vertical="center"/>
    </xf>
    <xf numFmtId="0" fontId="36" fillId="0" borderId="39" xfId="44" applyFont="1" applyBorder="1" applyAlignment="1">
      <alignment horizontal="center" vertical="center" wrapText="1"/>
    </xf>
    <xf numFmtId="0" fontId="36" fillId="0" borderId="16" xfId="44" applyFont="1" applyBorder="1" applyAlignment="1">
      <alignment horizontal="center" vertical="center" wrapText="1"/>
    </xf>
    <xf numFmtId="0" fontId="39" fillId="0" borderId="40" xfId="45" applyFont="1" applyBorder="1" applyAlignment="1">
      <alignment horizontal="center" vertical="center"/>
    </xf>
    <xf numFmtId="178" fontId="36" fillId="0" borderId="41" xfId="44" applyNumberFormat="1" applyFont="1" applyBorder="1" applyAlignment="1">
      <alignment horizontal="center" vertical="center"/>
    </xf>
    <xf numFmtId="177" fontId="36" fillId="0" borderId="42" xfId="44" applyNumberFormat="1" applyFont="1" applyBorder="1" applyAlignment="1">
      <alignment horizontal="center" vertical="center"/>
    </xf>
    <xf numFmtId="0" fontId="36" fillId="0" borderId="27" xfId="44" applyFont="1" applyBorder="1" applyAlignment="1">
      <alignment horizontal="center" vertical="center" wrapText="1"/>
    </xf>
    <xf numFmtId="0" fontId="36" fillId="0" borderId="13" xfId="44" applyFont="1" applyBorder="1" applyAlignment="1">
      <alignment horizontal="center" vertical="center" wrapText="1"/>
    </xf>
    <xf numFmtId="0" fontId="36" fillId="0" borderId="43" xfId="44" applyFont="1" applyBorder="1" applyAlignment="1">
      <alignment horizontal="center" vertical="center"/>
    </xf>
    <xf numFmtId="178" fontId="36" fillId="0" borderId="44" xfId="44" applyNumberFormat="1" applyFont="1" applyBorder="1" applyAlignment="1">
      <alignment horizontal="center" vertical="center"/>
    </xf>
    <xf numFmtId="177" fontId="40" fillId="0" borderId="42" xfId="44" applyNumberFormat="1" applyFont="1" applyBorder="1" applyAlignment="1">
      <alignment horizontal="center" vertical="center"/>
    </xf>
    <xf numFmtId="0" fontId="40" fillId="0" borderId="27" xfId="44" applyFont="1" applyBorder="1" applyAlignment="1">
      <alignment horizontal="center" vertical="center" wrapText="1"/>
    </xf>
    <xf numFmtId="0" fontId="40" fillId="0" borderId="13" xfId="44" applyFont="1" applyBorder="1" applyAlignment="1">
      <alignment horizontal="center" vertical="center" wrapText="1"/>
    </xf>
    <xf numFmtId="0" fontId="40" fillId="0" borderId="43" xfId="44" applyFont="1" applyBorder="1" applyAlignment="1">
      <alignment horizontal="center" vertical="center"/>
    </xf>
    <xf numFmtId="178" fontId="40" fillId="0" borderId="44" xfId="44" applyNumberFormat="1" applyFont="1" applyBorder="1" applyAlignment="1">
      <alignment horizontal="center" vertical="center"/>
    </xf>
    <xf numFmtId="177" fontId="36" fillId="0" borderId="45" xfId="44" applyNumberFormat="1" applyFont="1" applyBorder="1" applyAlignment="1">
      <alignment horizontal="center" vertical="center"/>
    </xf>
    <xf numFmtId="0" fontId="36" fillId="0" borderId="19" xfId="44" applyFont="1" applyBorder="1" applyAlignment="1">
      <alignment horizontal="center" vertical="center" wrapText="1"/>
    </xf>
    <xf numFmtId="0" fontId="36" fillId="0" borderId="20" xfId="44" applyFont="1" applyBorder="1" applyAlignment="1">
      <alignment horizontal="center" vertical="center" wrapText="1"/>
    </xf>
    <xf numFmtId="0" fontId="36" fillId="0" borderId="24" xfId="44" applyFont="1" applyBorder="1" applyAlignment="1">
      <alignment horizontal="center" vertical="center"/>
    </xf>
    <xf numFmtId="178" fontId="36" fillId="0" borderId="46" xfId="44" applyNumberFormat="1" applyFont="1" applyBorder="1" applyAlignment="1">
      <alignment horizontal="center" vertical="center"/>
    </xf>
    <xf numFmtId="177" fontId="36" fillId="38" borderId="47" xfId="44" applyNumberFormat="1" applyFont="1" applyFill="1" applyBorder="1" applyAlignment="1">
      <alignment horizontal="center" vertical="center"/>
    </xf>
    <xf numFmtId="0" fontId="36" fillId="38" borderId="48" xfId="44" applyFont="1" applyFill="1" applyBorder="1" applyAlignment="1">
      <alignment horizontal="center" vertical="center" wrapText="1"/>
    </xf>
    <xf numFmtId="0" fontId="36" fillId="38" borderId="49" xfId="44" applyFont="1" applyFill="1" applyBorder="1" applyAlignment="1">
      <alignment horizontal="center" vertical="center" wrapText="1"/>
    </xf>
    <xf numFmtId="0" fontId="36" fillId="38" borderId="50" xfId="44" applyFont="1" applyFill="1" applyBorder="1" applyAlignment="1">
      <alignment horizontal="center" vertical="center"/>
    </xf>
    <xf numFmtId="178" fontId="36" fillId="38" borderId="51" xfId="44" applyNumberFormat="1" applyFont="1" applyFill="1" applyBorder="1" applyAlignment="1">
      <alignment horizontal="center" vertical="center"/>
    </xf>
    <xf numFmtId="0" fontId="36" fillId="37" borderId="55" xfId="44" applyFont="1" applyFill="1" applyBorder="1" applyAlignment="1">
      <alignment horizontal="center" vertical="center"/>
    </xf>
    <xf numFmtId="0" fontId="39" fillId="0" borderId="17" xfId="45" applyFont="1" applyBorder="1" applyAlignment="1">
      <alignment horizontal="center" vertical="center"/>
    </xf>
    <xf numFmtId="0" fontId="36" fillId="0" borderId="21" xfId="44" applyFont="1" applyBorder="1" applyAlignment="1">
      <alignment horizontal="center" vertical="center"/>
    </xf>
    <xf numFmtId="0" fontId="40" fillId="0" borderId="21" xfId="44" applyFont="1" applyBorder="1" applyAlignment="1">
      <alignment horizontal="center" vertical="center"/>
    </xf>
    <xf numFmtId="0" fontId="36" fillId="0" borderId="56" xfId="44" applyFont="1" applyBorder="1" applyAlignment="1">
      <alignment horizontal="center" vertical="center"/>
    </xf>
    <xf numFmtId="0" fontId="36" fillId="38" borderId="57" xfId="44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37" borderId="32" xfId="44" applyFont="1" applyFill="1" applyBorder="1" applyAlignment="1">
      <alignment horizontal="center" vertical="center"/>
    </xf>
    <xf numFmtId="0" fontId="36" fillId="37" borderId="33" xfId="44" applyFont="1" applyFill="1" applyBorder="1" applyAlignment="1">
      <alignment horizontal="center" vertical="center"/>
    </xf>
    <xf numFmtId="0" fontId="37" fillId="37" borderId="52" xfId="44" applyFont="1" applyFill="1" applyBorder="1" applyAlignment="1">
      <alignment horizontal="center" vertical="center"/>
    </xf>
    <xf numFmtId="0" fontId="37" fillId="37" borderId="53" xfId="44" applyFont="1" applyFill="1" applyBorder="1" applyAlignment="1">
      <alignment horizontal="center" vertical="center"/>
    </xf>
    <xf numFmtId="0" fontId="37" fillId="37" borderId="54" xfId="44" applyFont="1" applyFill="1" applyBorder="1" applyAlignment="1">
      <alignment horizontal="center" vertical="center"/>
    </xf>
    <xf numFmtId="0" fontId="36" fillId="37" borderId="36" xfId="44" applyFont="1" applyFill="1" applyBorder="1" applyAlignment="1">
      <alignment horizontal="center" vertical="center"/>
    </xf>
    <xf numFmtId="0" fontId="36" fillId="37" borderId="37" xfId="44" applyFont="1" applyFill="1" applyBorder="1" applyAlignment="1">
      <alignment horizontal="center" vertical="center"/>
    </xf>
    <xf numFmtId="0" fontId="33" fillId="35" borderId="13" xfId="0" applyFont="1" applyFill="1" applyBorder="1">
      <alignment vertical="center"/>
    </xf>
    <xf numFmtId="0" fontId="33" fillId="35" borderId="13" xfId="0" applyFont="1" applyFill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/>
    </xf>
    <xf numFmtId="0" fontId="33" fillId="0" borderId="13" xfId="0" applyFont="1" applyBorder="1" applyAlignment="1">
      <alignment vertical="center" shrinkToFit="1"/>
    </xf>
    <xf numFmtId="0" fontId="0" fillId="0" borderId="24" xfId="0" applyBorder="1">
      <alignment vertical="center"/>
    </xf>
    <xf numFmtId="0" fontId="0" fillId="0" borderId="59" xfId="0" applyBorder="1">
      <alignment vertical="center"/>
    </xf>
    <xf numFmtId="0" fontId="0" fillId="0" borderId="18" xfId="0" applyBorder="1">
      <alignment vertical="center"/>
    </xf>
    <xf numFmtId="0" fontId="0" fillId="0" borderId="43" xfId="0" applyBorder="1">
      <alignment vertical="center"/>
    </xf>
    <xf numFmtId="0" fontId="0" fillId="0" borderId="20" xfId="0" applyBorder="1">
      <alignment vertical="center"/>
    </xf>
    <xf numFmtId="0" fontId="32" fillId="35" borderId="16" xfId="0" applyFont="1" applyFill="1" applyBorder="1" applyAlignment="1">
      <alignment horizontal="center" vertical="center"/>
    </xf>
    <xf numFmtId="0" fontId="41" fillId="35" borderId="58" xfId="0" applyFont="1" applyFill="1" applyBorder="1" applyAlignment="1">
      <alignment horizontal="center" vertical="center"/>
    </xf>
    <xf numFmtId="0" fontId="32" fillId="35" borderId="40" xfId="0" applyFont="1" applyFill="1" applyBorder="1" applyAlignment="1">
      <alignment horizontal="center" vertical="center"/>
    </xf>
    <xf numFmtId="0" fontId="0" fillId="35" borderId="0" xfId="0" applyFill="1">
      <alignment vertical="center"/>
    </xf>
    <xf numFmtId="0" fontId="0" fillId="0" borderId="13" xfId="0" applyFill="1" applyBorder="1">
      <alignment vertical="center"/>
    </xf>
    <xf numFmtId="0" fontId="41" fillId="35" borderId="58" xfId="0" applyFont="1" applyFill="1" applyBorder="1">
      <alignment vertical="center"/>
    </xf>
    <xf numFmtId="0" fontId="32" fillId="35" borderId="40" xfId="0" applyFont="1" applyFill="1" applyBorder="1">
      <alignment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標準 2 2" xfId="45" xr:uid="{F31D61A5-9BBA-4BA7-B0BA-4B41C61F344E}"/>
    <cellStyle name="標準 3" xfId="43" xr:uid="{00000000-0005-0000-0000-00002A000000}"/>
    <cellStyle name="標準 5" xfId="44" xr:uid="{D0BAD598-A522-4ABF-8A04-E2C70EC0D64A}"/>
    <cellStyle name="良い" xfId="6" builtinId="26" customBuiltin="1"/>
  </cellStyles>
  <dxfs count="22"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オンライン会議システム利用件数</a:t>
            </a:r>
            <a:endParaRPr lang="en-US">
              <a:latin typeface="メイリオ" panose="020B0604030504040204" pitchFamily="50" charset="-128"/>
              <a:ea typeface="メイリオ" panose="020B0604030504040204" pitchFamily="50" charset="-128"/>
            </a:endParaRPr>
          </a:p>
        </c:rich>
      </c:tx>
      <c:layout>
        <c:manualLayout>
          <c:xMode val="edge"/>
          <c:yMode val="edge"/>
          <c:x val="0.18078222746440439"/>
          <c:y val="3.6121011189390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表紙!$AB$3</c:f>
              <c:strCache>
                <c:ptCount val="1"/>
                <c:pt idx="0">
                  <c:v>R3年度</c:v>
                </c:pt>
              </c:strCache>
            </c:strRef>
          </c:tx>
          <c:spPr>
            <a:ln w="28575" cap="sq">
              <a:solidFill>
                <a:srgbClr val="FF0000"/>
              </a:solidFill>
              <a:bevel/>
            </a:ln>
            <a:effectLst/>
          </c:spPr>
          <c:marker>
            <c:symbol val="x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表紙!$AA$4:$AA$15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表紙!$AB$4:$AB$15</c:f>
              <c:numCache>
                <c:formatCode>General</c:formatCode>
                <c:ptCount val="12"/>
                <c:pt idx="9">
                  <c:v>1203</c:v>
                </c:pt>
                <c:pt idx="10">
                  <c:v>1053</c:v>
                </c:pt>
                <c:pt idx="11">
                  <c:v>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AD-435D-93BA-B6C34A32C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088480"/>
        <c:axId val="375088152"/>
      </c:lineChart>
      <c:catAx>
        <c:axId val="37508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5088152"/>
        <c:crosses val="autoZero"/>
        <c:auto val="1"/>
        <c:lblAlgn val="ctr"/>
        <c:lblOffset val="100"/>
        <c:noMultiLvlLbl val="0"/>
      </c:catAx>
      <c:valAx>
        <c:axId val="375088152"/>
        <c:scaling>
          <c:orientation val="minMax"/>
          <c:max val="1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508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b="0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オンライン会議システム利用所属数</a:t>
            </a:r>
            <a:endParaRPr lang="en-US" b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c:rich>
      </c:tx>
      <c:layout>
        <c:manualLayout>
          <c:xMode val="edge"/>
          <c:yMode val="edge"/>
          <c:x val="0.19062405599265775"/>
          <c:y val="3.678448004268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表紙!$AD$3</c:f>
              <c:strCache>
                <c:ptCount val="1"/>
                <c:pt idx="0">
                  <c:v>R3年度</c:v>
                </c:pt>
              </c:strCache>
            </c:strRef>
          </c:tx>
          <c:spPr>
            <a:ln w="28575" cap="flat">
              <a:solidFill>
                <a:srgbClr val="FF0000"/>
              </a:solidFill>
              <a:round/>
            </a:ln>
            <a:effectLst/>
          </c:spPr>
          <c:marker>
            <c:symbol val="x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表紙!$AC$4:$AC$15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表紙!$AD$4:$AD$15</c:f>
              <c:numCache>
                <c:formatCode>General</c:formatCode>
                <c:ptCount val="12"/>
                <c:pt idx="9">
                  <c:v>134</c:v>
                </c:pt>
                <c:pt idx="10">
                  <c:v>121</c:v>
                </c:pt>
                <c:pt idx="11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83-4E57-BB2F-60597C883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088480"/>
        <c:axId val="375088152"/>
      </c:lineChart>
      <c:catAx>
        <c:axId val="37508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5088152"/>
        <c:crosses val="autoZero"/>
        <c:auto val="1"/>
        <c:lblAlgn val="ctr"/>
        <c:lblOffset val="100"/>
        <c:noMultiLvlLbl val="0"/>
      </c:catAx>
      <c:valAx>
        <c:axId val="375088152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508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オンライン会議数（</a:t>
            </a:r>
            <a:r>
              <a:rPr lang="en-US" altLang="ja-JP" sz="1600">
                <a:latin typeface="メイリオ" panose="020B0604030504040204" pitchFamily="50" charset="-128"/>
                <a:ea typeface="メイリオ" panose="020B0604030504040204" pitchFamily="50" charset="-128"/>
              </a:rPr>
              <a:t>Webex</a:t>
            </a:r>
            <a:r>
              <a:rPr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lang="en-US" altLang="ja-JP" sz="16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defRPr sz="1100"/>
            </a:pP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（知事部局、各種委員会、企業局、病院局、教育庁）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'部局毎（３月）'!$B$1</c:f>
              <c:strCache>
                <c:ptCount val="1"/>
                <c:pt idx="0">
                  <c:v>会議数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('部局毎（３月）'!$A$2:$A$11,'部局毎（３月）'!$A$23:$A$26)</c:f>
              <c:strCache>
                <c:ptCount val="14"/>
                <c:pt idx="0">
                  <c:v>知事公室</c:v>
                </c:pt>
                <c:pt idx="1">
                  <c:v>総務部</c:v>
                </c:pt>
                <c:pt idx="2">
                  <c:v>企画振興部</c:v>
                </c:pt>
                <c:pt idx="3">
                  <c:v>健康福祉部</c:v>
                </c:pt>
                <c:pt idx="4">
                  <c:v>環境生活部</c:v>
                </c:pt>
                <c:pt idx="5">
                  <c:v>商工労働部</c:v>
                </c:pt>
                <c:pt idx="6">
                  <c:v>観光戦略部</c:v>
                </c:pt>
                <c:pt idx="7">
                  <c:v>農林水産部</c:v>
                </c:pt>
                <c:pt idx="8">
                  <c:v>土木部</c:v>
                </c:pt>
                <c:pt idx="9">
                  <c:v>出納局</c:v>
                </c:pt>
                <c:pt idx="10">
                  <c:v>各種委員会</c:v>
                </c:pt>
                <c:pt idx="11">
                  <c:v>企業局</c:v>
                </c:pt>
                <c:pt idx="12">
                  <c:v>病院局</c:v>
                </c:pt>
                <c:pt idx="13">
                  <c:v>教育庁</c:v>
                </c:pt>
              </c:strCache>
            </c:strRef>
          </c:cat>
          <c:val>
            <c:numRef>
              <c:f>('部局毎（３月）'!$B$2:$B$11,'部局毎（３月）'!$B$23:$B$26)</c:f>
              <c:numCache>
                <c:formatCode>General</c:formatCode>
                <c:ptCount val="14"/>
                <c:pt idx="0">
                  <c:v>27</c:v>
                </c:pt>
                <c:pt idx="1">
                  <c:v>45</c:v>
                </c:pt>
                <c:pt idx="2">
                  <c:v>63</c:v>
                </c:pt>
                <c:pt idx="3">
                  <c:v>120</c:v>
                </c:pt>
                <c:pt idx="4">
                  <c:v>26</c:v>
                </c:pt>
                <c:pt idx="5">
                  <c:v>24</c:v>
                </c:pt>
                <c:pt idx="6">
                  <c:v>0</c:v>
                </c:pt>
                <c:pt idx="7">
                  <c:v>92</c:v>
                </c:pt>
                <c:pt idx="8">
                  <c:v>39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0</c:v>
                </c:pt>
                <c:pt idx="1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C-44C7-AF38-F1CB41E3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419992"/>
        <c:axId val="560420320"/>
      </c:barChart>
      <c:catAx>
        <c:axId val="560419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20320"/>
        <c:crosses val="autoZero"/>
        <c:auto val="1"/>
        <c:lblAlgn val="ctr"/>
        <c:lblOffset val="100"/>
        <c:noMultiLvlLbl val="0"/>
      </c:catAx>
      <c:valAx>
        <c:axId val="560420320"/>
        <c:scaling>
          <c:orientation val="minMax"/>
          <c:max val="20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オンライン会議数（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</a:rPr>
              <a:t>Webex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lang="en-US" altLang="ja-JP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defRPr/>
            </a:pP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（広域本部、地域振興局）</a:t>
            </a:r>
          </a:p>
        </c:rich>
      </c:tx>
      <c:layout>
        <c:manualLayout>
          <c:xMode val="edge"/>
          <c:yMode val="edge"/>
          <c:x val="0.20593744531933508"/>
          <c:y val="2.55591082889999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'部局毎（３月）'!$B$1</c:f>
              <c:strCache>
                <c:ptCount val="1"/>
                <c:pt idx="0">
                  <c:v>会議数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'部局毎（３月）'!$A$12:$A$22</c:f>
              <c:strCache>
                <c:ptCount val="11"/>
                <c:pt idx="0">
                  <c:v>県央広域本部</c:v>
                </c:pt>
                <c:pt idx="1">
                  <c:v>宇城地域振興局</c:v>
                </c:pt>
                <c:pt idx="2">
                  <c:v>上益城地域振興局</c:v>
                </c:pt>
                <c:pt idx="3">
                  <c:v>県北広域本部</c:v>
                </c:pt>
                <c:pt idx="4">
                  <c:v>玉名地域振興局</c:v>
                </c:pt>
                <c:pt idx="5">
                  <c:v>鹿本地域振興局</c:v>
                </c:pt>
                <c:pt idx="6">
                  <c:v>阿蘇地域振興局</c:v>
                </c:pt>
                <c:pt idx="7">
                  <c:v>県南広域本部</c:v>
                </c:pt>
                <c:pt idx="8">
                  <c:v>芦北地域振興局</c:v>
                </c:pt>
                <c:pt idx="9">
                  <c:v>球磨地域振興局</c:v>
                </c:pt>
                <c:pt idx="10">
                  <c:v>天草広域本部</c:v>
                </c:pt>
              </c:strCache>
            </c:strRef>
          </c:cat>
          <c:val>
            <c:numRef>
              <c:f>'部局毎（３月）'!$B$12:$B$22</c:f>
              <c:numCache>
                <c:formatCode>General</c:formatCode>
                <c:ptCount val="11"/>
                <c:pt idx="0">
                  <c:v>75</c:v>
                </c:pt>
                <c:pt idx="1">
                  <c:v>4</c:v>
                </c:pt>
                <c:pt idx="2">
                  <c:v>0</c:v>
                </c:pt>
                <c:pt idx="3">
                  <c:v>18</c:v>
                </c:pt>
                <c:pt idx="4">
                  <c:v>11</c:v>
                </c:pt>
                <c:pt idx="5">
                  <c:v>1</c:v>
                </c:pt>
                <c:pt idx="6">
                  <c:v>13</c:v>
                </c:pt>
                <c:pt idx="7">
                  <c:v>8</c:v>
                </c:pt>
                <c:pt idx="8">
                  <c:v>4</c:v>
                </c:pt>
                <c:pt idx="9">
                  <c:v>18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A-4620-B73D-ECBC14E41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419992"/>
        <c:axId val="560420320"/>
      </c:barChart>
      <c:catAx>
        <c:axId val="560419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20320"/>
        <c:crosses val="autoZero"/>
        <c:auto val="1"/>
        <c:lblAlgn val="ctr"/>
        <c:lblOffset val="100"/>
        <c:noMultiLvlLbl val="0"/>
      </c:catAx>
      <c:valAx>
        <c:axId val="56042032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 b="1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オンライン会議利用時間</a:t>
            </a:r>
            <a:endParaRPr lang="ja-JP" b="1">
              <a:latin typeface="メイリオ" panose="020B0604030504040204" pitchFamily="50" charset="-128"/>
              <a:ea typeface="メイリオ" panose="020B0604030504040204" pitchFamily="50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会議時間!$A$5:$D$16</c15:sqref>
                  </c15:fullRef>
                  <c15:levelRef>
                    <c15:sqref>会議時間!$A$5:$A$16</c15:sqref>
                  </c15:levelRef>
                </c:ext>
              </c:extLst>
              <c:f>会議時間!$A$5:$A$16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会議時間!$E$5:$E$16</c:f>
              <c:numCache>
                <c:formatCode>\(#,##0"分"\)</c:formatCode>
                <c:ptCount val="12"/>
                <c:pt idx="9">
                  <c:v>44045</c:v>
                </c:pt>
                <c:pt idx="10">
                  <c:v>52724</c:v>
                </c:pt>
                <c:pt idx="11">
                  <c:v>34861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71-4D5F-8C9F-9EBEEE137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985208"/>
        <c:axId val="996981928"/>
      </c:lineChart>
      <c:catAx>
        <c:axId val="996985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6981928"/>
        <c:crosses val="autoZero"/>
        <c:auto val="1"/>
        <c:lblAlgn val="ctr"/>
        <c:lblOffset val="100"/>
        <c:noMultiLvlLbl val="0"/>
      </c:catAx>
      <c:valAx>
        <c:axId val="996981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(#,##0&quot;分&quot;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6985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sz="1600" b="1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オンライン会議参加者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会議利用者数!$A$6:$A$17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会議利用者数!$D$6:$D$17</c:f>
              <c:numCache>
                <c:formatCode>General</c:formatCode>
                <c:ptCount val="12"/>
                <c:pt idx="9">
                  <c:v>4828</c:v>
                </c:pt>
                <c:pt idx="10">
                  <c:v>8257</c:v>
                </c:pt>
                <c:pt idx="11">
                  <c:v>5287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40-4169-BB73-80125B980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713784"/>
        <c:axId val="71971706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会議利用者数!$A$6:$A$17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会議利用者数!$B$6:$B$17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9">
                        <c:v>1203</c:v>
                      </c:pt>
                      <c:pt idx="10">
                        <c:v>1053</c:v>
                      </c:pt>
                      <c:pt idx="11">
                        <c:v>661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A640-4169-BB73-80125B980546}"/>
                  </c:ext>
                </c:extLst>
              </c15:ser>
            </c15:filteredLineSeries>
            <c15:filteredLineSeries>
              <c15:ser>
                <c:idx val="1"/>
                <c:order val="1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会議利用者数!$A$6:$A$17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会議利用者数!$C$6:$C$17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9">
                        <c:v>134</c:v>
                      </c:pt>
                      <c:pt idx="10">
                        <c:v>121</c:v>
                      </c:pt>
                      <c:pt idx="11">
                        <c:v>104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640-4169-BB73-80125B980546}"/>
                  </c:ext>
                </c:extLst>
              </c15:ser>
            </c15:filteredLineSeries>
          </c:ext>
        </c:extLst>
      </c:lineChart>
      <c:catAx>
        <c:axId val="719713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9717064"/>
        <c:crosses val="autoZero"/>
        <c:auto val="1"/>
        <c:lblAlgn val="ctr"/>
        <c:lblOffset val="100"/>
        <c:noMultiLvlLbl val="0"/>
      </c:catAx>
      <c:valAx>
        <c:axId val="719717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9713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オンライン会議数（</a:t>
            </a:r>
            <a:r>
              <a:rPr lang="en-US" altLang="ja-JP" sz="1600">
                <a:latin typeface="メイリオ" panose="020B0604030504040204" pitchFamily="50" charset="-128"/>
                <a:ea typeface="メイリオ" panose="020B0604030504040204" pitchFamily="50" charset="-128"/>
              </a:rPr>
              <a:t>Webex</a:t>
            </a:r>
            <a:r>
              <a:rPr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lang="en-US" altLang="ja-JP" sz="16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defRPr sz="1100"/>
            </a:pP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（知事部局、各種委員会、企業局、病院局、教育庁）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'部局毎（１月）'!$B$1</c:f>
              <c:strCache>
                <c:ptCount val="1"/>
                <c:pt idx="0">
                  <c:v>会議数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('部局毎（１月）'!$A$2:$A$11,'部局毎（１月）'!$A$23:$A$26)</c:f>
              <c:strCache>
                <c:ptCount val="14"/>
                <c:pt idx="0">
                  <c:v>知事公室</c:v>
                </c:pt>
                <c:pt idx="1">
                  <c:v>総務部</c:v>
                </c:pt>
                <c:pt idx="2">
                  <c:v>企画振興部</c:v>
                </c:pt>
                <c:pt idx="3">
                  <c:v>健康福祉部</c:v>
                </c:pt>
                <c:pt idx="4">
                  <c:v>環境生活部</c:v>
                </c:pt>
                <c:pt idx="5">
                  <c:v>商工労働部</c:v>
                </c:pt>
                <c:pt idx="6">
                  <c:v>観光戦略部</c:v>
                </c:pt>
                <c:pt idx="7">
                  <c:v>農林水産部</c:v>
                </c:pt>
                <c:pt idx="8">
                  <c:v>土木部</c:v>
                </c:pt>
                <c:pt idx="9">
                  <c:v>出納局</c:v>
                </c:pt>
                <c:pt idx="10">
                  <c:v>各種委員会</c:v>
                </c:pt>
                <c:pt idx="11">
                  <c:v>企業局</c:v>
                </c:pt>
                <c:pt idx="12">
                  <c:v>病院局</c:v>
                </c:pt>
                <c:pt idx="13">
                  <c:v>教育庁</c:v>
                </c:pt>
              </c:strCache>
            </c:strRef>
          </c:cat>
          <c:val>
            <c:numRef>
              <c:f>('部局毎（１月）'!$B$2:$B$11,'部局毎（１月）'!$B$23:$B$26)</c:f>
              <c:numCache>
                <c:formatCode>General</c:formatCode>
                <c:ptCount val="14"/>
                <c:pt idx="0">
                  <c:v>18</c:v>
                </c:pt>
                <c:pt idx="1">
                  <c:v>87</c:v>
                </c:pt>
                <c:pt idx="2">
                  <c:v>115</c:v>
                </c:pt>
                <c:pt idx="3">
                  <c:v>139</c:v>
                </c:pt>
                <c:pt idx="4">
                  <c:v>53</c:v>
                </c:pt>
                <c:pt idx="5">
                  <c:v>13</c:v>
                </c:pt>
                <c:pt idx="6">
                  <c:v>8</c:v>
                </c:pt>
                <c:pt idx="7">
                  <c:v>146</c:v>
                </c:pt>
                <c:pt idx="8">
                  <c:v>187</c:v>
                </c:pt>
                <c:pt idx="9">
                  <c:v>49</c:v>
                </c:pt>
                <c:pt idx="10">
                  <c:v>20</c:v>
                </c:pt>
                <c:pt idx="11">
                  <c:v>7</c:v>
                </c:pt>
                <c:pt idx="12">
                  <c:v>25</c:v>
                </c:pt>
                <c:pt idx="13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A-4C73-B6FA-A7DC6D342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419992"/>
        <c:axId val="560420320"/>
      </c:barChart>
      <c:catAx>
        <c:axId val="560419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20320"/>
        <c:crosses val="autoZero"/>
        <c:auto val="1"/>
        <c:lblAlgn val="ctr"/>
        <c:lblOffset val="100"/>
        <c:noMultiLvlLbl val="0"/>
      </c:catAx>
      <c:valAx>
        <c:axId val="560420320"/>
        <c:scaling>
          <c:orientation val="minMax"/>
          <c:max val="20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オンライン会議数（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</a:rPr>
              <a:t>Webex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lang="en-US" altLang="ja-JP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defRPr/>
            </a:pP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（広域本部、地域振興局）</a:t>
            </a:r>
          </a:p>
        </c:rich>
      </c:tx>
      <c:layout>
        <c:manualLayout>
          <c:xMode val="edge"/>
          <c:yMode val="edge"/>
          <c:x val="0.20593744531933508"/>
          <c:y val="2.55591082889999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'部局毎（１月）'!$B$1</c:f>
              <c:strCache>
                <c:ptCount val="1"/>
                <c:pt idx="0">
                  <c:v>会議数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'部局毎（１月）'!$A$12:$A$22</c:f>
              <c:strCache>
                <c:ptCount val="11"/>
                <c:pt idx="0">
                  <c:v>県央広域本部</c:v>
                </c:pt>
                <c:pt idx="1">
                  <c:v>宇城地域振興局</c:v>
                </c:pt>
                <c:pt idx="2">
                  <c:v>上益城地域振興局</c:v>
                </c:pt>
                <c:pt idx="3">
                  <c:v>県北広域本部</c:v>
                </c:pt>
                <c:pt idx="4">
                  <c:v>玉名地域振興局</c:v>
                </c:pt>
                <c:pt idx="5">
                  <c:v>鹿本地域振興局</c:v>
                </c:pt>
                <c:pt idx="6">
                  <c:v>阿蘇地域振興局</c:v>
                </c:pt>
                <c:pt idx="7">
                  <c:v>県南広域本部</c:v>
                </c:pt>
                <c:pt idx="8">
                  <c:v>芦北地域振興局</c:v>
                </c:pt>
                <c:pt idx="9">
                  <c:v>球磨地域振興局</c:v>
                </c:pt>
                <c:pt idx="10">
                  <c:v>天草広域本部</c:v>
                </c:pt>
              </c:strCache>
            </c:strRef>
          </c:cat>
          <c:val>
            <c:numRef>
              <c:f>'部局毎（１月）'!$B$12:$B$22</c:f>
              <c:numCache>
                <c:formatCode>General</c:formatCode>
                <c:ptCount val="11"/>
                <c:pt idx="0">
                  <c:v>19</c:v>
                </c:pt>
                <c:pt idx="1">
                  <c:v>13</c:v>
                </c:pt>
                <c:pt idx="2">
                  <c:v>7</c:v>
                </c:pt>
                <c:pt idx="3">
                  <c:v>22</c:v>
                </c:pt>
                <c:pt idx="4">
                  <c:v>14</c:v>
                </c:pt>
                <c:pt idx="5">
                  <c:v>3</c:v>
                </c:pt>
                <c:pt idx="6">
                  <c:v>13</c:v>
                </c:pt>
                <c:pt idx="7">
                  <c:v>26</c:v>
                </c:pt>
                <c:pt idx="8">
                  <c:v>5</c:v>
                </c:pt>
                <c:pt idx="9">
                  <c:v>44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6-463F-8BF6-97498E6BD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419992"/>
        <c:axId val="560420320"/>
      </c:barChart>
      <c:catAx>
        <c:axId val="560419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20320"/>
        <c:crosses val="autoZero"/>
        <c:auto val="1"/>
        <c:lblAlgn val="ctr"/>
        <c:lblOffset val="100"/>
        <c:noMultiLvlLbl val="0"/>
      </c:catAx>
      <c:valAx>
        <c:axId val="560420320"/>
        <c:scaling>
          <c:orientation val="minMax"/>
          <c:max val="5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124387</xdr:colOff>
      <xdr:row>2</xdr:row>
      <xdr:rowOff>166314</xdr:rowOff>
    </xdr:from>
    <xdr:to>
      <xdr:col>8</xdr:col>
      <xdr:colOff>188259</xdr:colOff>
      <xdr:row>19</xdr:row>
      <xdr:rowOff>166314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376519</xdr:colOff>
      <xdr:row>3</xdr:row>
      <xdr:rowOff>3424</xdr:rowOff>
    </xdr:from>
    <xdr:to>
      <xdr:col>15</xdr:col>
      <xdr:colOff>359644</xdr:colOff>
      <xdr:row>20</xdr:row>
      <xdr:rowOff>8966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125504</xdr:colOff>
      <xdr:row>21</xdr:row>
      <xdr:rowOff>53788</xdr:rowOff>
    </xdr:from>
    <xdr:to>
      <xdr:col>8</xdr:col>
      <xdr:colOff>170328</xdr:colOff>
      <xdr:row>45</xdr:row>
      <xdr:rowOff>112114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CC91DCA-6F39-4DF2-AB31-1E9D13217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394446</xdr:colOff>
      <xdr:row>21</xdr:row>
      <xdr:rowOff>62753</xdr:rowOff>
    </xdr:from>
    <xdr:to>
      <xdr:col>15</xdr:col>
      <xdr:colOff>340658</xdr:colOff>
      <xdr:row>45</xdr:row>
      <xdr:rowOff>121079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E80E6F0-9D20-49C3-A430-4B0B4DF636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457200</xdr:colOff>
      <xdr:row>21</xdr:row>
      <xdr:rowOff>80683</xdr:rowOff>
    </xdr:from>
    <xdr:to>
      <xdr:col>23</xdr:col>
      <xdr:colOff>484094</xdr:colOff>
      <xdr:row>45</xdr:row>
      <xdr:rowOff>116541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89163C1-0EBC-4E90-830E-92BB6BAB3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439270</xdr:colOff>
      <xdr:row>2</xdr:row>
      <xdr:rowOff>170327</xdr:rowOff>
    </xdr:from>
    <xdr:to>
      <xdr:col>23</xdr:col>
      <xdr:colOff>493057</xdr:colOff>
      <xdr:row>19</xdr:row>
      <xdr:rowOff>125504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5D662FEE-AD2A-45AC-B4E0-2F0169F8A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</xdr:row>
      <xdr:rowOff>171450</xdr:rowOff>
    </xdr:from>
    <xdr:to>
      <xdr:col>10</xdr:col>
      <xdr:colOff>9525</xdr:colOff>
      <xdr:row>21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0C3A942-EA1D-4940-8773-59EE65632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542925</xdr:colOff>
      <xdr:row>2</xdr:row>
      <xdr:rowOff>161925</xdr:rowOff>
    </xdr:from>
    <xdr:to>
      <xdr:col>17</xdr:col>
      <xdr:colOff>314325</xdr:colOff>
      <xdr:row>21</xdr:row>
      <xdr:rowOff>109537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908BCFD-DA39-47BC-997F-E87C0457D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38283;/R03/06_&#12487;&#12472;&#12479;&#12523;&#25126;&#30053;&#25512;&#36914;&#29677;/130_&#12458;&#12531;&#12521;&#12452;&#12531;&#20250;&#35696;&#38306;&#20418;/07%20&#22865;&#32004;&#38306;&#36899;/06%20&#22865;&#32004;&#20197;&#22806;/06%20&#21033;&#29992;&#29366;&#27841;&#12525;&#12464;/202201%20&#12524;&#12509;&#12540;&#12488;/&#23455;&#32318;&#38598;&#35336;/&#21033;&#29992;&#23455;&#32318;&#65288;&#65297;&#2637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所属毎"/>
      <sheetName val="部局毎"/>
      <sheetName val="部局毎データ"/>
      <sheetName val="Meeting Active host2022-01-01_2"/>
      <sheetName val="所属数 (2)"/>
    </sheetNames>
    <sheetDataSet>
      <sheetData sheetId="0"/>
      <sheetData sheetId="1"/>
      <sheetData sheetId="2">
        <row r="1">
          <cell r="B1" t="str">
            <v>会議数</v>
          </cell>
        </row>
        <row r="2">
          <cell r="A2" t="str">
            <v>知事公室</v>
          </cell>
          <cell r="B2">
            <v>18</v>
          </cell>
        </row>
        <row r="3">
          <cell r="A3" t="str">
            <v>総務部</v>
          </cell>
          <cell r="B3">
            <v>87</v>
          </cell>
        </row>
        <row r="4">
          <cell r="A4" t="str">
            <v>企画振興部</v>
          </cell>
          <cell r="B4">
            <v>115</v>
          </cell>
        </row>
        <row r="5">
          <cell r="A5" t="str">
            <v>健康福祉部</v>
          </cell>
          <cell r="B5">
            <v>139</v>
          </cell>
        </row>
        <row r="6">
          <cell r="A6" t="str">
            <v>環境生活部</v>
          </cell>
          <cell r="B6">
            <v>53</v>
          </cell>
        </row>
        <row r="7">
          <cell r="A7" t="str">
            <v>商工労働部</v>
          </cell>
          <cell r="B7">
            <v>13</v>
          </cell>
        </row>
        <row r="8">
          <cell r="A8" t="str">
            <v>観光戦略部</v>
          </cell>
          <cell r="B8">
            <v>8</v>
          </cell>
        </row>
        <row r="9">
          <cell r="A9" t="str">
            <v>農林水産部</v>
          </cell>
          <cell r="B9">
            <v>146</v>
          </cell>
        </row>
        <row r="10">
          <cell r="A10" t="str">
            <v>土木部</v>
          </cell>
          <cell r="B10">
            <v>187</v>
          </cell>
        </row>
        <row r="11">
          <cell r="A11" t="str">
            <v>出納局</v>
          </cell>
          <cell r="B11">
            <v>49</v>
          </cell>
        </row>
        <row r="12">
          <cell r="A12" t="str">
            <v>県央広域本部</v>
          </cell>
          <cell r="B12">
            <v>19</v>
          </cell>
        </row>
        <row r="13">
          <cell r="A13" t="str">
            <v>宇城地域振興局</v>
          </cell>
          <cell r="B13">
            <v>13</v>
          </cell>
        </row>
        <row r="14">
          <cell r="A14" t="str">
            <v>上益城地域振興局</v>
          </cell>
          <cell r="B14">
            <v>7</v>
          </cell>
        </row>
        <row r="15">
          <cell r="A15" t="str">
            <v>県北広域本部</v>
          </cell>
          <cell r="B15">
            <v>22</v>
          </cell>
        </row>
        <row r="16">
          <cell r="A16" t="str">
            <v>玉名地域振興局</v>
          </cell>
          <cell r="B16">
            <v>14</v>
          </cell>
        </row>
        <row r="17">
          <cell r="A17" t="str">
            <v>鹿本地域振興局</v>
          </cell>
          <cell r="B17">
            <v>3</v>
          </cell>
        </row>
        <row r="18">
          <cell r="A18" t="str">
            <v>阿蘇地域振興局</v>
          </cell>
          <cell r="B18">
            <v>13</v>
          </cell>
        </row>
        <row r="19">
          <cell r="A19" t="str">
            <v>県南広域本部</v>
          </cell>
          <cell r="B19">
            <v>26</v>
          </cell>
        </row>
        <row r="20">
          <cell r="A20" t="str">
            <v>芦北地域振興局</v>
          </cell>
          <cell r="B20">
            <v>5</v>
          </cell>
        </row>
        <row r="21">
          <cell r="A21" t="str">
            <v>球磨地域振興局</v>
          </cell>
          <cell r="B21">
            <v>44</v>
          </cell>
        </row>
        <row r="22">
          <cell r="A22" t="str">
            <v>天草広域本部</v>
          </cell>
          <cell r="B22">
            <v>11</v>
          </cell>
        </row>
        <row r="23">
          <cell r="A23" t="str">
            <v>各種委員会</v>
          </cell>
          <cell r="B23">
            <v>20</v>
          </cell>
        </row>
        <row r="24">
          <cell r="A24" t="str">
            <v>企業局</v>
          </cell>
          <cell r="B24">
            <v>7</v>
          </cell>
        </row>
        <row r="25">
          <cell r="A25" t="str">
            <v>病院局</v>
          </cell>
          <cell r="B25">
            <v>25</v>
          </cell>
        </row>
        <row r="26">
          <cell r="A26" t="str">
            <v>教育庁</v>
          </cell>
          <cell r="B26">
            <v>159</v>
          </cell>
        </row>
      </sheetData>
      <sheetData sheetId="3">
        <row r="2">
          <cell r="A2" t="str">
            <v>天草広域本部</v>
          </cell>
          <cell r="C2">
            <v>7</v>
          </cell>
        </row>
        <row r="3">
          <cell r="A3" t="str">
            <v>天草広域本部</v>
          </cell>
          <cell r="C3">
            <v>2</v>
          </cell>
        </row>
        <row r="4">
          <cell r="A4" t="str">
            <v>天草広域本部</v>
          </cell>
          <cell r="C4">
            <v>1</v>
          </cell>
        </row>
        <row r="5">
          <cell r="A5" t="str">
            <v>天草広域本部</v>
          </cell>
          <cell r="C5">
            <v>1</v>
          </cell>
        </row>
        <row r="6">
          <cell r="A6" t="str">
            <v>各種委員会</v>
          </cell>
          <cell r="C6">
            <v>8</v>
          </cell>
        </row>
        <row r="7">
          <cell r="A7" t="str">
            <v>各種委員会</v>
          </cell>
          <cell r="C7">
            <v>7</v>
          </cell>
        </row>
        <row r="8">
          <cell r="A8" t="str">
            <v>各種委員会</v>
          </cell>
          <cell r="C8">
            <v>3</v>
          </cell>
        </row>
        <row r="9">
          <cell r="A9" t="str">
            <v>各種委員会</v>
          </cell>
          <cell r="C9">
            <v>1</v>
          </cell>
        </row>
        <row r="10">
          <cell r="A10" t="str">
            <v>各種委員会</v>
          </cell>
          <cell r="C10">
            <v>1</v>
          </cell>
        </row>
        <row r="11">
          <cell r="A11" t="str">
            <v>企業局</v>
          </cell>
          <cell r="C11">
            <v>4</v>
          </cell>
        </row>
        <row r="12">
          <cell r="A12" t="str">
            <v>企業局</v>
          </cell>
          <cell r="C12">
            <v>3</v>
          </cell>
        </row>
        <row r="13">
          <cell r="A13" t="str">
            <v>県南広域本部</v>
          </cell>
          <cell r="C13">
            <v>12</v>
          </cell>
        </row>
        <row r="14">
          <cell r="A14" t="str">
            <v>県南広域本部</v>
          </cell>
          <cell r="C14">
            <v>8</v>
          </cell>
        </row>
        <row r="15">
          <cell r="A15" t="str">
            <v>県南広域本部</v>
          </cell>
          <cell r="C15">
            <v>4</v>
          </cell>
        </row>
        <row r="16">
          <cell r="A16" t="str">
            <v>県南広域本部</v>
          </cell>
          <cell r="C16">
            <v>1</v>
          </cell>
        </row>
        <row r="17">
          <cell r="A17" t="str">
            <v>県南広域本部</v>
          </cell>
          <cell r="C17">
            <v>1</v>
          </cell>
        </row>
        <row r="18">
          <cell r="A18" t="str">
            <v>県北広域本部</v>
          </cell>
          <cell r="C18">
            <v>13</v>
          </cell>
        </row>
        <row r="19">
          <cell r="A19" t="str">
            <v>県北広域本部</v>
          </cell>
          <cell r="C19">
            <v>5</v>
          </cell>
        </row>
        <row r="20">
          <cell r="A20" t="str">
            <v>県北広域本部</v>
          </cell>
          <cell r="C20">
            <v>3</v>
          </cell>
        </row>
        <row r="21">
          <cell r="A21" t="str">
            <v>県北広域本部</v>
          </cell>
          <cell r="C21">
            <v>1</v>
          </cell>
        </row>
        <row r="22">
          <cell r="A22" t="str">
            <v>病院局</v>
          </cell>
          <cell r="C22">
            <v>25</v>
          </cell>
        </row>
        <row r="23">
          <cell r="A23" t="str">
            <v>阿蘇地域振興局</v>
          </cell>
          <cell r="C23">
            <v>13</v>
          </cell>
        </row>
        <row r="24">
          <cell r="A24" t="str">
            <v>芦北地域振興局</v>
          </cell>
          <cell r="C24">
            <v>2</v>
          </cell>
        </row>
        <row r="25">
          <cell r="A25" t="str">
            <v>芦北地域振興局</v>
          </cell>
          <cell r="C25">
            <v>1</v>
          </cell>
        </row>
        <row r="26">
          <cell r="A26" t="str">
            <v>芦北地域振興局</v>
          </cell>
          <cell r="C26">
            <v>1</v>
          </cell>
        </row>
        <row r="27">
          <cell r="A27" t="str">
            <v>芦北地域振興局</v>
          </cell>
          <cell r="C27">
            <v>1</v>
          </cell>
        </row>
        <row r="28">
          <cell r="A28" t="str">
            <v>宇城地域振興局</v>
          </cell>
          <cell r="C28">
            <v>5</v>
          </cell>
        </row>
        <row r="29">
          <cell r="A29" t="str">
            <v>宇城地域振興局</v>
          </cell>
          <cell r="C29">
            <v>4</v>
          </cell>
        </row>
        <row r="30">
          <cell r="A30" t="str">
            <v>宇城地域振興局</v>
          </cell>
          <cell r="C30">
            <v>3</v>
          </cell>
        </row>
        <row r="31">
          <cell r="A31" t="str">
            <v>宇城地域振興局</v>
          </cell>
          <cell r="C31">
            <v>1</v>
          </cell>
        </row>
        <row r="32">
          <cell r="A32" t="str">
            <v>環境生活部</v>
          </cell>
          <cell r="C32">
            <v>16</v>
          </cell>
        </row>
        <row r="33">
          <cell r="A33" t="str">
            <v>環境生活部</v>
          </cell>
          <cell r="C33">
            <v>11</v>
          </cell>
        </row>
        <row r="34">
          <cell r="A34" t="str">
            <v>環境生活部</v>
          </cell>
          <cell r="C34">
            <v>7</v>
          </cell>
        </row>
        <row r="35">
          <cell r="A35" t="str">
            <v>環境生活部</v>
          </cell>
          <cell r="C35">
            <v>6</v>
          </cell>
        </row>
        <row r="36">
          <cell r="A36" t="str">
            <v>環境生活部</v>
          </cell>
          <cell r="C36">
            <v>6</v>
          </cell>
        </row>
        <row r="37">
          <cell r="A37" t="str">
            <v>環境生活部</v>
          </cell>
          <cell r="C37">
            <v>2</v>
          </cell>
        </row>
        <row r="38">
          <cell r="A38" t="str">
            <v>環境生活部</v>
          </cell>
          <cell r="C38">
            <v>2</v>
          </cell>
        </row>
        <row r="39">
          <cell r="A39" t="str">
            <v>環境生活部</v>
          </cell>
          <cell r="C39">
            <v>1</v>
          </cell>
        </row>
        <row r="40">
          <cell r="A40" t="str">
            <v>環境生活部</v>
          </cell>
          <cell r="C40">
            <v>1</v>
          </cell>
        </row>
        <row r="41">
          <cell r="A41" t="str">
            <v>環境生活部</v>
          </cell>
          <cell r="C41">
            <v>1</v>
          </cell>
        </row>
        <row r="42">
          <cell r="A42" t="str">
            <v>観光戦略部</v>
          </cell>
          <cell r="C42">
            <v>8</v>
          </cell>
        </row>
        <row r="43">
          <cell r="A43" t="str">
            <v>企画振興部</v>
          </cell>
          <cell r="C43">
            <v>75</v>
          </cell>
        </row>
        <row r="44">
          <cell r="A44" t="str">
            <v>企画振興部</v>
          </cell>
          <cell r="C44">
            <v>18</v>
          </cell>
        </row>
        <row r="45">
          <cell r="A45" t="str">
            <v>企画振興部</v>
          </cell>
          <cell r="C45">
            <v>6</v>
          </cell>
        </row>
        <row r="46">
          <cell r="A46" t="str">
            <v>企画振興部</v>
          </cell>
          <cell r="C46">
            <v>6</v>
          </cell>
        </row>
        <row r="47">
          <cell r="A47" t="str">
            <v>企画振興部</v>
          </cell>
          <cell r="C47">
            <v>4</v>
          </cell>
        </row>
        <row r="48">
          <cell r="A48" t="str">
            <v>企画振興部</v>
          </cell>
          <cell r="C48">
            <v>3</v>
          </cell>
        </row>
        <row r="49">
          <cell r="A49" t="str">
            <v>企画振興部</v>
          </cell>
          <cell r="C49">
            <v>2</v>
          </cell>
        </row>
        <row r="50">
          <cell r="A50" t="str">
            <v>企画振興部</v>
          </cell>
          <cell r="C50">
            <v>1</v>
          </cell>
        </row>
        <row r="51">
          <cell r="A51" t="str">
            <v>球磨地域振興局</v>
          </cell>
          <cell r="C51">
            <v>38</v>
          </cell>
        </row>
        <row r="52">
          <cell r="A52" t="str">
            <v>球磨地域振興局</v>
          </cell>
          <cell r="C52">
            <v>5</v>
          </cell>
        </row>
        <row r="53">
          <cell r="A53" t="str">
            <v>球磨地域振興局</v>
          </cell>
          <cell r="C53">
            <v>1</v>
          </cell>
        </row>
        <row r="54">
          <cell r="A54" t="str">
            <v>教育庁</v>
          </cell>
          <cell r="C54">
            <v>49</v>
          </cell>
        </row>
        <row r="55">
          <cell r="A55" t="str">
            <v>教育庁</v>
          </cell>
          <cell r="C55">
            <v>23</v>
          </cell>
        </row>
        <row r="56">
          <cell r="A56" t="str">
            <v>教育庁</v>
          </cell>
          <cell r="C56">
            <v>19</v>
          </cell>
        </row>
        <row r="57">
          <cell r="A57" t="str">
            <v>教育庁</v>
          </cell>
          <cell r="C57">
            <v>18</v>
          </cell>
        </row>
        <row r="58">
          <cell r="A58" t="str">
            <v>教育庁</v>
          </cell>
          <cell r="C58">
            <v>15</v>
          </cell>
        </row>
        <row r="59">
          <cell r="A59" t="str">
            <v>教育庁</v>
          </cell>
          <cell r="C59">
            <v>9</v>
          </cell>
        </row>
        <row r="60">
          <cell r="A60" t="str">
            <v>教育庁</v>
          </cell>
          <cell r="C60">
            <v>7</v>
          </cell>
        </row>
        <row r="61">
          <cell r="A61" t="str">
            <v>教育庁</v>
          </cell>
          <cell r="C61">
            <v>6</v>
          </cell>
        </row>
        <row r="62">
          <cell r="A62" t="str">
            <v>教育庁</v>
          </cell>
          <cell r="C62">
            <v>4</v>
          </cell>
        </row>
        <row r="63">
          <cell r="A63" t="str">
            <v>教育庁</v>
          </cell>
          <cell r="C63">
            <v>3</v>
          </cell>
        </row>
        <row r="64">
          <cell r="A64" t="str">
            <v>教育庁</v>
          </cell>
          <cell r="C64">
            <v>2</v>
          </cell>
        </row>
        <row r="65">
          <cell r="A65" t="str">
            <v>教育庁</v>
          </cell>
          <cell r="C65">
            <v>2</v>
          </cell>
        </row>
        <row r="66">
          <cell r="A66" t="str">
            <v>教育庁</v>
          </cell>
          <cell r="C66">
            <v>1</v>
          </cell>
        </row>
        <row r="67">
          <cell r="A67" t="str">
            <v>教育庁</v>
          </cell>
          <cell r="C67">
            <v>1</v>
          </cell>
        </row>
        <row r="68">
          <cell r="A68" t="str">
            <v>玉名地域振興局</v>
          </cell>
          <cell r="C68">
            <v>6</v>
          </cell>
        </row>
        <row r="69">
          <cell r="A69" t="str">
            <v>玉名地域振興局</v>
          </cell>
          <cell r="C69">
            <v>4</v>
          </cell>
        </row>
        <row r="70">
          <cell r="A70" t="str">
            <v>玉名地域振興局</v>
          </cell>
          <cell r="C70">
            <v>4</v>
          </cell>
        </row>
        <row r="71">
          <cell r="A71" t="str">
            <v>健康福祉部</v>
          </cell>
          <cell r="C71">
            <v>32</v>
          </cell>
        </row>
        <row r="72">
          <cell r="A72" t="str">
            <v>健康福祉部</v>
          </cell>
          <cell r="C72">
            <v>23</v>
          </cell>
        </row>
        <row r="73">
          <cell r="A73" t="str">
            <v>健康福祉部</v>
          </cell>
          <cell r="C73">
            <v>20</v>
          </cell>
        </row>
        <row r="74">
          <cell r="A74" t="str">
            <v>健康福祉部</v>
          </cell>
          <cell r="C74">
            <v>18</v>
          </cell>
        </row>
        <row r="75">
          <cell r="A75" t="str">
            <v>健康福祉部</v>
          </cell>
          <cell r="C75">
            <v>9</v>
          </cell>
        </row>
        <row r="76">
          <cell r="A76" t="str">
            <v>健康福祉部</v>
          </cell>
          <cell r="C76">
            <v>8</v>
          </cell>
        </row>
        <row r="77">
          <cell r="A77" t="str">
            <v>健康福祉部</v>
          </cell>
          <cell r="C77">
            <v>5</v>
          </cell>
        </row>
        <row r="78">
          <cell r="A78" t="str">
            <v>健康福祉部</v>
          </cell>
          <cell r="C78">
            <v>5</v>
          </cell>
        </row>
        <row r="79">
          <cell r="A79" t="str">
            <v>健康福祉部</v>
          </cell>
          <cell r="C79">
            <v>5</v>
          </cell>
        </row>
        <row r="80">
          <cell r="A80" t="str">
            <v>健康福祉部</v>
          </cell>
          <cell r="C80">
            <v>4</v>
          </cell>
        </row>
        <row r="81">
          <cell r="A81" t="str">
            <v>健康福祉部</v>
          </cell>
          <cell r="C81">
            <v>4</v>
          </cell>
        </row>
        <row r="82">
          <cell r="A82" t="str">
            <v>健康福祉部</v>
          </cell>
          <cell r="C82">
            <v>3</v>
          </cell>
        </row>
        <row r="83">
          <cell r="A83" t="str">
            <v>健康福祉部</v>
          </cell>
          <cell r="C83">
            <v>3</v>
          </cell>
        </row>
        <row r="84">
          <cell r="A84" t="str">
            <v>鹿本地域振興局</v>
          </cell>
          <cell r="C84">
            <v>3</v>
          </cell>
        </row>
        <row r="85">
          <cell r="A85" t="str">
            <v>出納局</v>
          </cell>
          <cell r="C85">
            <v>38</v>
          </cell>
        </row>
        <row r="86">
          <cell r="A86" t="str">
            <v>出納局</v>
          </cell>
          <cell r="C86">
            <v>11</v>
          </cell>
        </row>
        <row r="87">
          <cell r="A87" t="str">
            <v>商工労働部</v>
          </cell>
          <cell r="C87">
            <v>5</v>
          </cell>
        </row>
        <row r="88">
          <cell r="A88" t="str">
            <v>商工労働部</v>
          </cell>
          <cell r="C88">
            <v>4</v>
          </cell>
        </row>
        <row r="89">
          <cell r="A89" t="str">
            <v>商工労働部</v>
          </cell>
          <cell r="C89">
            <v>3</v>
          </cell>
        </row>
        <row r="90">
          <cell r="A90" t="str">
            <v>商工労働部</v>
          </cell>
          <cell r="C90">
            <v>1</v>
          </cell>
        </row>
        <row r="91">
          <cell r="A91" t="str">
            <v>上益城地域振興局</v>
          </cell>
          <cell r="C91">
            <v>4</v>
          </cell>
        </row>
        <row r="92">
          <cell r="A92" t="str">
            <v>上益城地域振興局</v>
          </cell>
          <cell r="C92">
            <v>3</v>
          </cell>
        </row>
        <row r="93">
          <cell r="A93" t="str">
            <v>県央広域本部</v>
          </cell>
          <cell r="C93">
            <v>10</v>
          </cell>
        </row>
        <row r="94">
          <cell r="A94" t="str">
            <v>県央広域本部</v>
          </cell>
          <cell r="C94">
            <v>9</v>
          </cell>
        </row>
        <row r="95">
          <cell r="A95" t="str">
            <v>総務部</v>
          </cell>
          <cell r="C95">
            <v>35</v>
          </cell>
        </row>
        <row r="96">
          <cell r="A96" t="str">
            <v>総務部</v>
          </cell>
          <cell r="C96">
            <v>15</v>
          </cell>
        </row>
        <row r="97">
          <cell r="A97" t="str">
            <v>総務部</v>
          </cell>
          <cell r="C97">
            <v>12</v>
          </cell>
        </row>
        <row r="98">
          <cell r="A98" t="str">
            <v>総務部</v>
          </cell>
          <cell r="C98">
            <v>7</v>
          </cell>
        </row>
        <row r="99">
          <cell r="A99" t="str">
            <v>総務部</v>
          </cell>
          <cell r="C99">
            <v>6</v>
          </cell>
        </row>
        <row r="100">
          <cell r="A100" t="str">
            <v>総務部</v>
          </cell>
          <cell r="C100">
            <v>6</v>
          </cell>
        </row>
        <row r="101">
          <cell r="A101" t="str">
            <v>総務部</v>
          </cell>
          <cell r="C101">
            <v>3</v>
          </cell>
        </row>
        <row r="102">
          <cell r="A102" t="str">
            <v>総務部</v>
          </cell>
          <cell r="C102">
            <v>2</v>
          </cell>
        </row>
        <row r="103">
          <cell r="A103" t="str">
            <v>総務部</v>
          </cell>
          <cell r="C103">
            <v>1</v>
          </cell>
        </row>
        <row r="104">
          <cell r="A104" t="str">
            <v>知事公室</v>
          </cell>
          <cell r="C104">
            <v>14</v>
          </cell>
        </row>
        <row r="105">
          <cell r="A105" t="str">
            <v>知事公室</v>
          </cell>
          <cell r="C105">
            <v>2</v>
          </cell>
        </row>
        <row r="106">
          <cell r="A106" t="str">
            <v>知事公室</v>
          </cell>
          <cell r="C106">
            <v>1</v>
          </cell>
        </row>
        <row r="107">
          <cell r="A107" t="str">
            <v>知事公室</v>
          </cell>
          <cell r="C107">
            <v>1</v>
          </cell>
        </row>
        <row r="108">
          <cell r="A108" t="str">
            <v>土木部</v>
          </cell>
          <cell r="C108">
            <v>95</v>
          </cell>
        </row>
        <row r="109">
          <cell r="A109" t="str">
            <v>土木部</v>
          </cell>
          <cell r="C109">
            <v>17</v>
          </cell>
        </row>
        <row r="110">
          <cell r="A110" t="str">
            <v>土木部</v>
          </cell>
          <cell r="C110">
            <v>14</v>
          </cell>
        </row>
        <row r="111">
          <cell r="A111" t="str">
            <v>土木部</v>
          </cell>
          <cell r="C111">
            <v>12</v>
          </cell>
        </row>
        <row r="112">
          <cell r="A112" t="str">
            <v>土木部</v>
          </cell>
          <cell r="C112">
            <v>10</v>
          </cell>
        </row>
        <row r="113">
          <cell r="A113" t="str">
            <v>土木部</v>
          </cell>
          <cell r="C113">
            <v>8</v>
          </cell>
        </row>
        <row r="114">
          <cell r="A114" t="str">
            <v>土木部</v>
          </cell>
          <cell r="C114">
            <v>7</v>
          </cell>
        </row>
        <row r="115">
          <cell r="A115" t="str">
            <v>土木部</v>
          </cell>
          <cell r="C115">
            <v>6</v>
          </cell>
        </row>
        <row r="116">
          <cell r="A116" t="str">
            <v>土木部</v>
          </cell>
          <cell r="C116">
            <v>5</v>
          </cell>
        </row>
        <row r="117">
          <cell r="A117" t="str">
            <v>土木部</v>
          </cell>
          <cell r="C117">
            <v>5</v>
          </cell>
        </row>
        <row r="118">
          <cell r="A118" t="str">
            <v>土木部</v>
          </cell>
          <cell r="C118">
            <v>4</v>
          </cell>
        </row>
        <row r="119">
          <cell r="A119" t="str">
            <v>土木部</v>
          </cell>
          <cell r="C119">
            <v>4</v>
          </cell>
        </row>
        <row r="120">
          <cell r="A120" t="str">
            <v>農林水産部</v>
          </cell>
          <cell r="C120">
            <v>44</v>
          </cell>
        </row>
        <row r="121">
          <cell r="A121" t="str">
            <v>農林水産部</v>
          </cell>
          <cell r="C121">
            <v>22</v>
          </cell>
        </row>
        <row r="122">
          <cell r="A122" t="str">
            <v>農林水産部</v>
          </cell>
          <cell r="C122">
            <v>10</v>
          </cell>
        </row>
        <row r="123">
          <cell r="A123" t="str">
            <v>農林水産部</v>
          </cell>
          <cell r="C123">
            <v>10</v>
          </cell>
        </row>
        <row r="124">
          <cell r="A124" t="str">
            <v>農林水産部</v>
          </cell>
          <cell r="C124">
            <v>10</v>
          </cell>
        </row>
        <row r="125">
          <cell r="A125" t="str">
            <v>農林水産部</v>
          </cell>
          <cell r="C125">
            <v>10</v>
          </cell>
        </row>
        <row r="126">
          <cell r="A126" t="str">
            <v>農林水産部</v>
          </cell>
          <cell r="C126">
            <v>8</v>
          </cell>
        </row>
        <row r="127">
          <cell r="A127" t="str">
            <v>農林水産部</v>
          </cell>
          <cell r="C127">
            <v>7</v>
          </cell>
        </row>
        <row r="128">
          <cell r="A128" t="str">
            <v>農林水産部</v>
          </cell>
          <cell r="C128">
            <v>6</v>
          </cell>
        </row>
        <row r="129">
          <cell r="A129" t="str">
            <v>農林水産部</v>
          </cell>
          <cell r="C129">
            <v>6</v>
          </cell>
        </row>
        <row r="130">
          <cell r="A130" t="str">
            <v>農林水産部</v>
          </cell>
          <cell r="C130">
            <v>3</v>
          </cell>
        </row>
        <row r="131">
          <cell r="A131" t="str">
            <v>農林水産部</v>
          </cell>
          <cell r="C131">
            <v>3</v>
          </cell>
        </row>
        <row r="132">
          <cell r="A132" t="str">
            <v>農林水産部</v>
          </cell>
          <cell r="C132">
            <v>2</v>
          </cell>
        </row>
        <row r="133">
          <cell r="A133" t="str">
            <v>農林水産部</v>
          </cell>
          <cell r="C133">
            <v>2</v>
          </cell>
        </row>
        <row r="134">
          <cell r="A134" t="str">
            <v>農林水産部</v>
          </cell>
          <cell r="C134">
            <v>2</v>
          </cell>
        </row>
        <row r="135">
          <cell r="A135" t="str">
            <v>農林水産部</v>
          </cell>
          <cell r="C135">
            <v>1</v>
          </cell>
        </row>
      </sheetData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0E07662-EEF3-421E-8905-7FB1E16E8A51}" name="テーブル7" displayName="テーブル7" ref="A1:B27" totalsRowCount="1" headerRowDxfId="2" headerRowBorderDxfId="6" tableBorderDxfId="7" totalsRowBorderDxfId="5">
  <autoFilter ref="A1:B26" xr:uid="{70E07662-EEF3-421E-8905-7FB1E16E8A51}"/>
  <tableColumns count="2">
    <tableColumn id="1" xr3:uid="{3E2365BA-B4CB-4EF1-8C4B-B8850C31C2BB}" name="部局名" dataDxfId="4" totalsRowDxfId="1"/>
    <tableColumn id="2" xr3:uid="{931C0EB5-14BA-43BE-873C-F4A976FF6D25}" name="会議数" totalsRowFunction="sum" dataDxfId="3" totalsRowDxfId="0">
      <calculatedColumnFormula>SUMIF('部局毎データ（２月）'!$A$2:$A$122,A2,'部局毎データ（２月）'!$C$2:$C$122)</calculatedColumnFormula>
    </tableColumn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6DAC602-4AD7-460C-982C-BA3F59F84803}" name="テーブル36" displayName="テーブル36" ref="B1:D122" totalsRowShown="0" headerRowDxfId="14" headerRowBorderDxfId="12" tableBorderDxfId="13" totalsRowBorderDxfId="11">
  <autoFilter ref="B1:D122" xr:uid="{46DAC602-4AD7-460C-982C-BA3F59F84803}"/>
  <tableColumns count="3">
    <tableColumn id="1" xr3:uid="{725A4E1D-99BF-4E2B-A840-DE5BD6B5896B}" name="部局" dataDxfId="10"/>
    <tableColumn id="2" xr3:uid="{F934F951-35F7-4B2C-83B9-33D23C1C3444}" name="所属名" dataDxfId="9"/>
    <tableColumn id="3" xr3:uid="{B0D04009-9C55-4C13-836F-96ADD16FF760}" name="会議数" dataDxfId="8"/>
  </tableColumns>
  <tableStyleInfo name="TableStyleLight1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EB3EE90-5326-4D6B-BEAC-5FE49C8AD17B}" name="テーブル3" displayName="テーブル3" ref="A1:C122" totalsRowShown="0" headerRowDxfId="15" headerRowBorderDxfId="20" tableBorderDxfId="21" totalsRowBorderDxfId="19">
  <autoFilter ref="A1:C122" xr:uid="{0EB3EE90-5326-4D6B-BEAC-5FE49C8AD17B}"/>
  <tableColumns count="3">
    <tableColumn id="1" xr3:uid="{602ED1D5-891F-40CC-BBB5-19D4F4D5CDD3}" name="部局" dataDxfId="18"/>
    <tableColumn id="2" xr3:uid="{3FBC1450-B6A8-405D-9A11-F0F949E356BD}" name="所属名" dataDxfId="17"/>
    <tableColumn id="3" xr3:uid="{47930A83-2ECA-42CC-BADC-5527041D402B}" name="会議数" dataDxfId="16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15"/>
  <sheetViews>
    <sheetView view="pageBreakPreview" zoomScale="70" zoomScaleNormal="85" zoomScaleSheetLayoutView="70" workbookViewId="0">
      <selection activeCell="Z42" sqref="Z42"/>
    </sheetView>
  </sheetViews>
  <sheetFormatPr defaultColWidth="9" defaultRowHeight="13.2" x14ac:dyDescent="0.2"/>
  <cols>
    <col min="1" max="1" width="5.77734375" style="88" customWidth="1"/>
    <col min="2" max="16384" width="9" style="88"/>
  </cols>
  <sheetData>
    <row r="1" spans="2:30" ht="23.4" x14ac:dyDescent="0.2">
      <c r="B1" s="125" t="s">
        <v>1178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2:30" ht="23.4" x14ac:dyDescent="0.2">
      <c r="B2" s="125" t="s">
        <v>1235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2:30" x14ac:dyDescent="0.2">
      <c r="AA3" s="89"/>
      <c r="AB3" s="89" t="s">
        <v>1191</v>
      </c>
      <c r="AC3" s="89"/>
      <c r="AD3" s="89" t="s">
        <v>1191</v>
      </c>
    </row>
    <row r="4" spans="2:30" x14ac:dyDescent="0.2">
      <c r="AA4" s="89" t="s">
        <v>1179</v>
      </c>
      <c r="AB4" s="89"/>
      <c r="AC4" s="89" t="s">
        <v>1179</v>
      </c>
      <c r="AD4" s="89"/>
    </row>
    <row r="5" spans="2:30" x14ac:dyDescent="0.2">
      <c r="AA5" s="89" t="s">
        <v>1180</v>
      </c>
      <c r="AB5" s="89"/>
      <c r="AC5" s="89" t="s">
        <v>1180</v>
      </c>
      <c r="AD5" s="89"/>
    </row>
    <row r="6" spans="2:30" x14ac:dyDescent="0.2">
      <c r="AA6" s="89" t="s">
        <v>1181</v>
      </c>
      <c r="AB6" s="89"/>
      <c r="AC6" s="89" t="s">
        <v>1181</v>
      </c>
      <c r="AD6" s="89"/>
    </row>
    <row r="7" spans="2:30" x14ac:dyDescent="0.2">
      <c r="AA7" s="89" t="s">
        <v>1182</v>
      </c>
      <c r="AB7" s="89"/>
      <c r="AC7" s="89" t="s">
        <v>1182</v>
      </c>
      <c r="AD7" s="89"/>
    </row>
    <row r="8" spans="2:30" x14ac:dyDescent="0.2">
      <c r="AA8" s="89" t="s">
        <v>1183</v>
      </c>
      <c r="AB8" s="89"/>
      <c r="AC8" s="89" t="s">
        <v>1183</v>
      </c>
      <c r="AD8" s="89"/>
    </row>
    <row r="9" spans="2:30" x14ac:dyDescent="0.2">
      <c r="AA9" s="89" t="s">
        <v>1184</v>
      </c>
      <c r="AB9" s="89"/>
      <c r="AC9" s="89" t="s">
        <v>1184</v>
      </c>
      <c r="AD9" s="89"/>
    </row>
    <row r="10" spans="2:30" x14ac:dyDescent="0.2">
      <c r="AA10" s="89" t="s">
        <v>1185</v>
      </c>
      <c r="AB10" s="89"/>
      <c r="AC10" s="89" t="s">
        <v>1185</v>
      </c>
      <c r="AD10" s="89"/>
    </row>
    <row r="11" spans="2:30" x14ac:dyDescent="0.2">
      <c r="AA11" s="89" t="s">
        <v>1186</v>
      </c>
      <c r="AB11" s="89"/>
      <c r="AC11" s="89" t="s">
        <v>1186</v>
      </c>
      <c r="AD11" s="89"/>
    </row>
    <row r="12" spans="2:30" x14ac:dyDescent="0.2">
      <c r="AA12" s="89" t="s">
        <v>1187</v>
      </c>
      <c r="AB12" s="89"/>
      <c r="AC12" s="89" t="s">
        <v>1187</v>
      </c>
      <c r="AD12" s="89"/>
    </row>
    <row r="13" spans="2:30" x14ac:dyDescent="0.2">
      <c r="AA13" s="89" t="s">
        <v>1188</v>
      </c>
      <c r="AB13" s="89">
        <v>1203</v>
      </c>
      <c r="AC13" s="89" t="s">
        <v>1188</v>
      </c>
      <c r="AD13" s="89">
        <v>134</v>
      </c>
    </row>
    <row r="14" spans="2:30" x14ac:dyDescent="0.2">
      <c r="AA14" s="89" t="s">
        <v>1189</v>
      </c>
      <c r="AB14" s="89">
        <v>1053</v>
      </c>
      <c r="AC14" s="89" t="s">
        <v>1189</v>
      </c>
      <c r="AD14" s="89">
        <v>121</v>
      </c>
    </row>
    <row r="15" spans="2:30" x14ac:dyDescent="0.2">
      <c r="AA15" s="89" t="s">
        <v>1190</v>
      </c>
      <c r="AB15" s="89">
        <v>661</v>
      </c>
      <c r="AC15" s="89" t="s">
        <v>1190</v>
      </c>
      <c r="AD15" s="89">
        <v>104</v>
      </c>
    </row>
  </sheetData>
  <mergeCells count="2">
    <mergeCell ref="B1:P1"/>
    <mergeCell ref="B2:P2"/>
  </mergeCells>
  <phoneticPr fontId="19"/>
  <pageMargins left="0.7" right="0.7" top="0.75" bottom="0.75" header="0.3" footer="0.3"/>
  <pageSetup paperSize="9" scale="4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E788C-EF0A-41D8-B2C4-3CFA60E87B22}">
  <dimension ref="A1:C135"/>
  <sheetViews>
    <sheetView workbookViewId="0">
      <selection activeCell="G30" sqref="G30"/>
    </sheetView>
  </sheetViews>
  <sheetFormatPr defaultRowHeight="13.2" x14ac:dyDescent="0.2"/>
  <cols>
    <col min="1" max="1" width="17.21875" bestFit="1" customWidth="1"/>
    <col min="2" max="2" width="29.109375" bestFit="1" customWidth="1"/>
    <col min="3" max="3" width="8.77734375" customWidth="1"/>
  </cols>
  <sheetData>
    <row r="1" spans="1:3" ht="29.25" customHeight="1" x14ac:dyDescent="0.2">
      <c r="A1" s="91" t="s">
        <v>1127</v>
      </c>
      <c r="B1" s="91" t="s">
        <v>1128</v>
      </c>
      <c r="C1" s="91" t="s">
        <v>1129</v>
      </c>
    </row>
    <row r="2" spans="1:3" x14ac:dyDescent="0.2">
      <c r="A2" s="83" t="s">
        <v>1170</v>
      </c>
      <c r="B2" s="83" t="s">
        <v>972</v>
      </c>
      <c r="C2" s="83">
        <v>7</v>
      </c>
    </row>
    <row r="3" spans="1:3" x14ac:dyDescent="0.2">
      <c r="A3" s="83" t="s">
        <v>1170</v>
      </c>
      <c r="B3" s="83" t="s">
        <v>984</v>
      </c>
      <c r="C3" s="83">
        <v>2</v>
      </c>
    </row>
    <row r="4" spans="1:3" x14ac:dyDescent="0.2">
      <c r="A4" s="83" t="s">
        <v>1170</v>
      </c>
      <c r="B4" s="83" t="s">
        <v>990</v>
      </c>
      <c r="C4" s="83">
        <v>1</v>
      </c>
    </row>
    <row r="5" spans="1:3" x14ac:dyDescent="0.2">
      <c r="A5" s="83" t="s">
        <v>1170</v>
      </c>
      <c r="B5" s="83" t="s">
        <v>960</v>
      </c>
      <c r="C5" s="83">
        <v>1</v>
      </c>
    </row>
    <row r="6" spans="1:3" x14ac:dyDescent="0.2">
      <c r="A6" s="83" t="s">
        <v>1171</v>
      </c>
      <c r="B6" s="83" t="s">
        <v>1010</v>
      </c>
      <c r="C6" s="83">
        <v>8</v>
      </c>
    </row>
    <row r="7" spans="1:3" x14ac:dyDescent="0.2">
      <c r="A7" s="83" t="s">
        <v>1171</v>
      </c>
      <c r="B7" s="83" t="s">
        <v>1007</v>
      </c>
      <c r="C7" s="83">
        <v>7</v>
      </c>
    </row>
    <row r="8" spans="1:3" x14ac:dyDescent="0.2">
      <c r="A8" s="83" t="s">
        <v>1171</v>
      </c>
      <c r="B8" s="83" t="s">
        <v>1000</v>
      </c>
      <c r="C8" s="83">
        <v>3</v>
      </c>
    </row>
    <row r="9" spans="1:3" x14ac:dyDescent="0.2">
      <c r="A9" s="83" t="s">
        <v>1171</v>
      </c>
      <c r="B9" s="83" t="s">
        <v>1004</v>
      </c>
      <c r="C9" s="83">
        <v>1</v>
      </c>
    </row>
    <row r="10" spans="1:3" x14ac:dyDescent="0.2">
      <c r="A10" s="83" t="s">
        <v>1171</v>
      </c>
      <c r="B10" s="83" t="s">
        <v>1014</v>
      </c>
      <c r="C10" s="83">
        <v>1</v>
      </c>
    </row>
    <row r="11" spans="1:3" x14ac:dyDescent="0.2">
      <c r="A11" s="83" t="s">
        <v>1172</v>
      </c>
      <c r="B11" s="83" t="s">
        <v>1026</v>
      </c>
      <c r="C11" s="83">
        <v>4</v>
      </c>
    </row>
    <row r="12" spans="1:3" x14ac:dyDescent="0.2">
      <c r="A12" s="83" t="s">
        <v>1172</v>
      </c>
      <c r="B12" s="83" t="s">
        <v>1246</v>
      </c>
      <c r="C12" s="83">
        <v>3</v>
      </c>
    </row>
    <row r="13" spans="1:3" x14ac:dyDescent="0.2">
      <c r="A13" s="83" t="s">
        <v>1252</v>
      </c>
      <c r="B13" s="83" t="s">
        <v>859</v>
      </c>
      <c r="C13" s="83">
        <v>12</v>
      </c>
    </row>
    <row r="14" spans="1:3" x14ac:dyDescent="0.2">
      <c r="A14" s="83" t="s">
        <v>1252</v>
      </c>
      <c r="B14" s="83" t="s">
        <v>823</v>
      </c>
      <c r="C14" s="83">
        <v>8</v>
      </c>
    </row>
    <row r="15" spans="1:3" x14ac:dyDescent="0.2">
      <c r="A15" s="83" t="s">
        <v>1252</v>
      </c>
      <c r="B15" s="83" t="s">
        <v>832</v>
      </c>
      <c r="C15" s="83">
        <v>4</v>
      </c>
    </row>
    <row r="16" spans="1:3" x14ac:dyDescent="0.2">
      <c r="A16" s="83" t="s">
        <v>1252</v>
      </c>
      <c r="B16" s="83" t="s">
        <v>820</v>
      </c>
      <c r="C16" s="83">
        <v>1</v>
      </c>
    </row>
    <row r="17" spans="1:3" x14ac:dyDescent="0.2">
      <c r="A17" s="83" t="s">
        <v>1252</v>
      </c>
      <c r="B17" s="83" t="s">
        <v>847</v>
      </c>
      <c r="C17" s="83">
        <v>1</v>
      </c>
    </row>
    <row r="18" spans="1:3" x14ac:dyDescent="0.2">
      <c r="A18" s="83" t="s">
        <v>1164</v>
      </c>
      <c r="B18" s="83" t="s">
        <v>674</v>
      </c>
      <c r="C18" s="83">
        <v>13</v>
      </c>
    </row>
    <row r="19" spans="1:3" x14ac:dyDescent="0.2">
      <c r="A19" s="83" t="s">
        <v>1164</v>
      </c>
      <c r="B19" s="83" t="s">
        <v>706</v>
      </c>
      <c r="C19" s="83">
        <v>5</v>
      </c>
    </row>
    <row r="20" spans="1:3" x14ac:dyDescent="0.2">
      <c r="A20" s="83" t="s">
        <v>1164</v>
      </c>
      <c r="B20" s="83" t="s">
        <v>715</v>
      </c>
      <c r="C20" s="83">
        <v>3</v>
      </c>
    </row>
    <row r="21" spans="1:3" x14ac:dyDescent="0.2">
      <c r="A21" s="83" t="s">
        <v>1164</v>
      </c>
      <c r="B21" s="83" t="s">
        <v>1149</v>
      </c>
      <c r="C21" s="83">
        <v>1</v>
      </c>
    </row>
    <row r="22" spans="1:3" x14ac:dyDescent="0.2">
      <c r="A22" s="83" t="s">
        <v>1173</v>
      </c>
      <c r="B22" s="83" t="s">
        <v>1238</v>
      </c>
      <c r="C22" s="83">
        <v>25</v>
      </c>
    </row>
    <row r="23" spans="1:3" x14ac:dyDescent="0.2">
      <c r="A23" s="83" t="s">
        <v>788</v>
      </c>
      <c r="B23" s="83" t="s">
        <v>798</v>
      </c>
      <c r="C23" s="83">
        <v>13</v>
      </c>
    </row>
    <row r="24" spans="1:3" x14ac:dyDescent="0.2">
      <c r="A24" s="83" t="s">
        <v>1175</v>
      </c>
      <c r="B24" s="83" t="s">
        <v>1248</v>
      </c>
      <c r="C24" s="83">
        <v>2</v>
      </c>
    </row>
    <row r="25" spans="1:3" x14ac:dyDescent="0.2">
      <c r="A25" s="83" t="s">
        <v>878</v>
      </c>
      <c r="B25" s="83" t="s">
        <v>1148</v>
      </c>
      <c r="C25" s="83">
        <v>1</v>
      </c>
    </row>
    <row r="26" spans="1:3" x14ac:dyDescent="0.2">
      <c r="A26" s="83" t="s">
        <v>878</v>
      </c>
      <c r="B26" s="83" t="s">
        <v>891</v>
      </c>
      <c r="C26" s="83">
        <v>1</v>
      </c>
    </row>
    <row r="27" spans="1:3" x14ac:dyDescent="0.2">
      <c r="A27" s="83" t="s">
        <v>878</v>
      </c>
      <c r="B27" s="83" t="s">
        <v>888</v>
      </c>
      <c r="C27" s="83">
        <v>1</v>
      </c>
    </row>
    <row r="28" spans="1:3" x14ac:dyDescent="0.2">
      <c r="A28" s="83" t="s">
        <v>611</v>
      </c>
      <c r="B28" s="83" t="s">
        <v>1243</v>
      </c>
      <c r="C28" s="83">
        <v>5</v>
      </c>
    </row>
    <row r="29" spans="1:3" x14ac:dyDescent="0.2">
      <c r="A29" s="83" t="s">
        <v>611</v>
      </c>
      <c r="B29" s="83" t="s">
        <v>623</v>
      </c>
      <c r="C29" s="83">
        <v>4</v>
      </c>
    </row>
    <row r="30" spans="1:3" x14ac:dyDescent="0.2">
      <c r="A30" s="83" t="s">
        <v>611</v>
      </c>
      <c r="B30" s="83" t="s">
        <v>608</v>
      </c>
      <c r="C30" s="83">
        <v>3</v>
      </c>
    </row>
    <row r="31" spans="1:3" x14ac:dyDescent="0.2">
      <c r="A31" s="83" t="s">
        <v>611</v>
      </c>
      <c r="B31" s="83" t="s">
        <v>625</v>
      </c>
      <c r="C31" s="83">
        <v>1</v>
      </c>
    </row>
    <row r="32" spans="1:3" x14ac:dyDescent="0.2">
      <c r="A32" s="83" t="s">
        <v>251</v>
      </c>
      <c r="B32" s="83" t="s">
        <v>1137</v>
      </c>
      <c r="C32" s="83">
        <v>16</v>
      </c>
    </row>
    <row r="33" spans="1:3" x14ac:dyDescent="0.2">
      <c r="A33" s="83" t="s">
        <v>251</v>
      </c>
      <c r="B33" s="83" t="s">
        <v>262</v>
      </c>
      <c r="C33" s="83">
        <v>11</v>
      </c>
    </row>
    <row r="34" spans="1:3" x14ac:dyDescent="0.2">
      <c r="A34" s="83" t="s">
        <v>251</v>
      </c>
      <c r="B34" s="83" t="s">
        <v>258</v>
      </c>
      <c r="C34" s="83">
        <v>7</v>
      </c>
    </row>
    <row r="35" spans="1:3" x14ac:dyDescent="0.2">
      <c r="A35" s="83" t="s">
        <v>251</v>
      </c>
      <c r="B35" s="83" t="s">
        <v>255</v>
      </c>
      <c r="C35" s="83">
        <v>6</v>
      </c>
    </row>
    <row r="36" spans="1:3" x14ac:dyDescent="0.2">
      <c r="A36" s="83" t="s">
        <v>251</v>
      </c>
      <c r="B36" s="83" t="s">
        <v>271</v>
      </c>
      <c r="C36" s="83">
        <v>6</v>
      </c>
    </row>
    <row r="37" spans="1:3" x14ac:dyDescent="0.2">
      <c r="A37" s="83" t="s">
        <v>251</v>
      </c>
      <c r="B37" s="83" t="s">
        <v>252</v>
      </c>
      <c r="C37" s="83">
        <v>2</v>
      </c>
    </row>
    <row r="38" spans="1:3" x14ac:dyDescent="0.2">
      <c r="A38" s="83" t="s">
        <v>251</v>
      </c>
      <c r="B38" s="83" t="s">
        <v>248</v>
      </c>
      <c r="C38" s="83">
        <v>2</v>
      </c>
    </row>
    <row r="39" spans="1:3" x14ac:dyDescent="0.2">
      <c r="A39" s="83" t="s">
        <v>251</v>
      </c>
      <c r="B39" s="83" t="s">
        <v>1250</v>
      </c>
      <c r="C39" s="83">
        <v>1</v>
      </c>
    </row>
    <row r="40" spans="1:3" x14ac:dyDescent="0.2">
      <c r="A40" s="83" t="s">
        <v>251</v>
      </c>
      <c r="B40" s="83" t="s">
        <v>279</v>
      </c>
      <c r="C40" s="83">
        <v>1</v>
      </c>
    </row>
    <row r="41" spans="1:3" x14ac:dyDescent="0.2">
      <c r="A41" s="83" t="s">
        <v>251</v>
      </c>
      <c r="B41" s="83" t="s">
        <v>265</v>
      </c>
      <c r="C41" s="83">
        <v>1</v>
      </c>
    </row>
    <row r="42" spans="1:3" x14ac:dyDescent="0.2">
      <c r="A42" s="83" t="s">
        <v>333</v>
      </c>
      <c r="B42" s="83" t="s">
        <v>1240</v>
      </c>
      <c r="C42" s="83">
        <v>8</v>
      </c>
    </row>
    <row r="43" spans="1:3" x14ac:dyDescent="0.2">
      <c r="A43" s="83" t="s">
        <v>142</v>
      </c>
      <c r="B43" s="83" t="s">
        <v>1132</v>
      </c>
      <c r="C43" s="83">
        <v>75</v>
      </c>
    </row>
    <row r="44" spans="1:3" x14ac:dyDescent="0.2">
      <c r="A44" s="83" t="s">
        <v>142</v>
      </c>
      <c r="B44" s="83" t="s">
        <v>139</v>
      </c>
      <c r="C44" s="83">
        <v>18</v>
      </c>
    </row>
    <row r="45" spans="1:3" x14ac:dyDescent="0.2">
      <c r="A45" s="83" t="s">
        <v>142</v>
      </c>
      <c r="B45" s="83" t="s">
        <v>150</v>
      </c>
      <c r="C45" s="83">
        <v>6</v>
      </c>
    </row>
    <row r="46" spans="1:3" x14ac:dyDescent="0.2">
      <c r="A46" s="83" t="s">
        <v>142</v>
      </c>
      <c r="B46" s="83" t="s">
        <v>1241</v>
      </c>
      <c r="C46" s="83">
        <v>6</v>
      </c>
    </row>
    <row r="47" spans="1:3" x14ac:dyDescent="0.2">
      <c r="A47" s="83" t="s">
        <v>142</v>
      </c>
      <c r="B47" s="83" t="s">
        <v>1143</v>
      </c>
      <c r="C47" s="83">
        <v>4</v>
      </c>
    </row>
    <row r="48" spans="1:3" x14ac:dyDescent="0.2">
      <c r="A48" s="83" t="s">
        <v>142</v>
      </c>
      <c r="B48" s="83" t="s">
        <v>161</v>
      </c>
      <c r="C48" s="83">
        <v>3</v>
      </c>
    </row>
    <row r="49" spans="1:3" x14ac:dyDescent="0.2">
      <c r="A49" s="83" t="s">
        <v>142</v>
      </c>
      <c r="B49" s="83" t="s">
        <v>143</v>
      </c>
      <c r="C49" s="83">
        <v>2</v>
      </c>
    </row>
    <row r="50" spans="1:3" x14ac:dyDescent="0.2">
      <c r="A50" s="83" t="s">
        <v>142</v>
      </c>
      <c r="B50" s="83" t="s">
        <v>146</v>
      </c>
      <c r="C50" s="83">
        <v>1</v>
      </c>
    </row>
    <row r="51" spans="1:3" x14ac:dyDescent="0.2">
      <c r="A51" s="83" t="s">
        <v>914</v>
      </c>
      <c r="B51" s="83" t="s">
        <v>911</v>
      </c>
      <c r="C51" s="83">
        <v>38</v>
      </c>
    </row>
    <row r="52" spans="1:3" x14ac:dyDescent="0.2">
      <c r="A52" s="83" t="s">
        <v>914</v>
      </c>
      <c r="B52" s="83" t="s">
        <v>924</v>
      </c>
      <c r="C52" s="83">
        <v>5</v>
      </c>
    </row>
    <row r="53" spans="1:3" x14ac:dyDescent="0.2">
      <c r="A53" s="83" t="s">
        <v>914</v>
      </c>
      <c r="B53" s="83" t="s">
        <v>930</v>
      </c>
      <c r="C53" s="83">
        <v>1</v>
      </c>
    </row>
    <row r="54" spans="1:3" x14ac:dyDescent="0.2">
      <c r="A54" s="83" t="s">
        <v>1253</v>
      </c>
      <c r="B54" s="83" t="s">
        <v>1074</v>
      </c>
      <c r="C54" s="83">
        <v>49</v>
      </c>
    </row>
    <row r="55" spans="1:3" x14ac:dyDescent="0.2">
      <c r="A55" s="83" t="s">
        <v>1253</v>
      </c>
      <c r="B55" s="83" t="s">
        <v>1134</v>
      </c>
      <c r="C55" s="83">
        <v>23</v>
      </c>
    </row>
    <row r="56" spans="1:3" x14ac:dyDescent="0.2">
      <c r="A56" s="83" t="s">
        <v>1253</v>
      </c>
      <c r="B56" s="83" t="s">
        <v>1070</v>
      </c>
      <c r="C56" s="83">
        <v>19</v>
      </c>
    </row>
    <row r="57" spans="1:3" x14ac:dyDescent="0.2">
      <c r="A57" s="83" t="s">
        <v>1253</v>
      </c>
      <c r="B57" s="83" t="s">
        <v>1136</v>
      </c>
      <c r="C57" s="83">
        <v>18</v>
      </c>
    </row>
    <row r="58" spans="1:3" x14ac:dyDescent="0.2">
      <c r="A58" s="83" t="s">
        <v>1253</v>
      </c>
      <c r="B58" s="83" t="s">
        <v>1047</v>
      </c>
      <c r="C58" s="83">
        <v>15</v>
      </c>
    </row>
    <row r="59" spans="1:3" x14ac:dyDescent="0.2">
      <c r="A59" s="83" t="s">
        <v>1253</v>
      </c>
      <c r="B59" s="83" t="s">
        <v>1140</v>
      </c>
      <c r="C59" s="83">
        <v>9</v>
      </c>
    </row>
    <row r="60" spans="1:3" x14ac:dyDescent="0.2">
      <c r="A60" s="83" t="s">
        <v>1253</v>
      </c>
      <c r="B60" s="83" t="s">
        <v>1039</v>
      </c>
      <c r="C60" s="83">
        <v>7</v>
      </c>
    </row>
    <row r="61" spans="1:3" x14ac:dyDescent="0.2">
      <c r="A61" s="83" t="s">
        <v>1253</v>
      </c>
      <c r="B61" s="83" t="s">
        <v>1051</v>
      </c>
      <c r="C61" s="83">
        <v>6</v>
      </c>
    </row>
    <row r="62" spans="1:3" x14ac:dyDescent="0.2">
      <c r="A62" s="83" t="s">
        <v>1253</v>
      </c>
      <c r="B62" s="83" t="s">
        <v>1144</v>
      </c>
      <c r="C62" s="83">
        <v>4</v>
      </c>
    </row>
    <row r="63" spans="1:3" x14ac:dyDescent="0.2">
      <c r="A63" s="83" t="s">
        <v>1253</v>
      </c>
      <c r="B63" s="83" t="s">
        <v>1110</v>
      </c>
      <c r="C63" s="83">
        <v>3</v>
      </c>
    </row>
    <row r="64" spans="1:3" x14ac:dyDescent="0.2">
      <c r="A64" s="83" t="s">
        <v>1253</v>
      </c>
      <c r="B64" s="83" t="s">
        <v>1089</v>
      </c>
      <c r="C64" s="83">
        <v>2</v>
      </c>
    </row>
    <row r="65" spans="1:3" x14ac:dyDescent="0.2">
      <c r="A65" s="83" t="s">
        <v>1253</v>
      </c>
      <c r="B65" s="83" t="s">
        <v>1122</v>
      </c>
      <c r="C65" s="83">
        <v>2</v>
      </c>
    </row>
    <row r="66" spans="1:3" x14ac:dyDescent="0.2">
      <c r="A66" s="83" t="s">
        <v>1253</v>
      </c>
      <c r="B66" s="83" t="s">
        <v>1147</v>
      </c>
      <c r="C66" s="83">
        <v>1</v>
      </c>
    </row>
    <row r="67" spans="1:3" x14ac:dyDescent="0.2">
      <c r="A67" s="83" t="s">
        <v>1253</v>
      </c>
      <c r="B67" s="83" t="s">
        <v>1098</v>
      </c>
      <c r="C67" s="83">
        <v>1</v>
      </c>
    </row>
    <row r="68" spans="1:3" x14ac:dyDescent="0.2">
      <c r="A68" s="83" t="s">
        <v>1176</v>
      </c>
      <c r="B68" s="83" t="s">
        <v>745</v>
      </c>
      <c r="C68" s="83">
        <v>6</v>
      </c>
    </row>
    <row r="69" spans="1:3" x14ac:dyDescent="0.2">
      <c r="A69" s="83" t="s">
        <v>1176</v>
      </c>
      <c r="B69" s="83" t="s">
        <v>736</v>
      </c>
      <c r="C69" s="83">
        <v>4</v>
      </c>
    </row>
    <row r="70" spans="1:3" x14ac:dyDescent="0.2">
      <c r="A70" s="83" t="s">
        <v>1176</v>
      </c>
      <c r="B70" s="83" t="s">
        <v>748</v>
      </c>
      <c r="C70" s="83">
        <v>4</v>
      </c>
    </row>
    <row r="71" spans="1:3" x14ac:dyDescent="0.2">
      <c r="A71" s="83" t="s">
        <v>181</v>
      </c>
      <c r="B71" s="83" t="s">
        <v>217</v>
      </c>
      <c r="C71" s="83">
        <v>32</v>
      </c>
    </row>
    <row r="72" spans="1:3" x14ac:dyDescent="0.2">
      <c r="A72" s="83" t="s">
        <v>181</v>
      </c>
      <c r="B72" s="83" t="s">
        <v>178</v>
      </c>
      <c r="C72" s="83">
        <v>23</v>
      </c>
    </row>
    <row r="73" spans="1:3" x14ac:dyDescent="0.2">
      <c r="A73" s="83" t="s">
        <v>181</v>
      </c>
      <c r="B73" s="83" t="s">
        <v>1135</v>
      </c>
      <c r="C73" s="83">
        <v>20</v>
      </c>
    </row>
    <row r="74" spans="1:3" x14ac:dyDescent="0.2">
      <c r="A74" s="83" t="s">
        <v>181</v>
      </c>
      <c r="B74" s="83" t="s">
        <v>226</v>
      </c>
      <c r="C74" s="83">
        <v>18</v>
      </c>
    </row>
    <row r="75" spans="1:3" x14ac:dyDescent="0.2">
      <c r="A75" s="83" t="s">
        <v>181</v>
      </c>
      <c r="B75" s="83" t="s">
        <v>1130</v>
      </c>
      <c r="C75" s="83">
        <v>9</v>
      </c>
    </row>
    <row r="76" spans="1:3" x14ac:dyDescent="0.2">
      <c r="A76" s="83" t="s">
        <v>181</v>
      </c>
      <c r="B76" s="83" t="s">
        <v>236</v>
      </c>
      <c r="C76" s="83">
        <v>8</v>
      </c>
    </row>
    <row r="77" spans="1:3" x14ac:dyDescent="0.2">
      <c r="A77" s="83" t="s">
        <v>181</v>
      </c>
      <c r="B77" s="83" t="s">
        <v>188</v>
      </c>
      <c r="C77" s="83">
        <v>5</v>
      </c>
    </row>
    <row r="78" spans="1:3" x14ac:dyDescent="0.2">
      <c r="A78" s="83" t="s">
        <v>181</v>
      </c>
      <c r="B78" s="83" t="s">
        <v>185</v>
      </c>
      <c r="C78" s="83">
        <v>5</v>
      </c>
    </row>
    <row r="79" spans="1:3" x14ac:dyDescent="0.2">
      <c r="A79" s="83" t="s">
        <v>181</v>
      </c>
      <c r="B79" s="83" t="s">
        <v>182</v>
      </c>
      <c r="C79" s="83">
        <v>5</v>
      </c>
    </row>
    <row r="80" spans="1:3" x14ac:dyDescent="0.2">
      <c r="A80" s="83" t="s">
        <v>181</v>
      </c>
      <c r="B80" s="83" t="s">
        <v>214</v>
      </c>
      <c r="C80" s="83">
        <v>4</v>
      </c>
    </row>
    <row r="81" spans="1:3" x14ac:dyDescent="0.2">
      <c r="A81" s="83" t="s">
        <v>181</v>
      </c>
      <c r="B81" s="83" t="s">
        <v>242</v>
      </c>
      <c r="C81" s="83">
        <v>4</v>
      </c>
    </row>
    <row r="82" spans="1:3" x14ac:dyDescent="0.2">
      <c r="A82" s="83" t="s">
        <v>181</v>
      </c>
      <c r="B82" s="83" t="s">
        <v>207</v>
      </c>
      <c r="C82" s="83">
        <v>3</v>
      </c>
    </row>
    <row r="83" spans="1:3" x14ac:dyDescent="0.2">
      <c r="A83" s="83" t="s">
        <v>181</v>
      </c>
      <c r="B83" s="83" t="s">
        <v>245</v>
      </c>
      <c r="C83" s="83">
        <v>3</v>
      </c>
    </row>
    <row r="84" spans="1:3" x14ac:dyDescent="0.2">
      <c r="A84" s="83" t="s">
        <v>1177</v>
      </c>
      <c r="B84" s="83" t="s">
        <v>772</v>
      </c>
      <c r="C84" s="83">
        <v>3</v>
      </c>
    </row>
    <row r="85" spans="1:3" x14ac:dyDescent="0.2">
      <c r="A85" s="83" t="s">
        <v>543</v>
      </c>
      <c r="B85" s="83" t="s">
        <v>540</v>
      </c>
      <c r="C85" s="83">
        <v>38</v>
      </c>
    </row>
    <row r="86" spans="1:3" x14ac:dyDescent="0.2">
      <c r="A86" s="83" t="s">
        <v>543</v>
      </c>
      <c r="B86" s="83" t="s">
        <v>544</v>
      </c>
      <c r="C86" s="83">
        <v>11</v>
      </c>
    </row>
    <row r="87" spans="1:3" x14ac:dyDescent="0.2">
      <c r="A87" s="83" t="s">
        <v>292</v>
      </c>
      <c r="B87" s="83" t="s">
        <v>1244</v>
      </c>
      <c r="C87" s="83">
        <v>5</v>
      </c>
    </row>
    <row r="88" spans="1:3" x14ac:dyDescent="0.2">
      <c r="A88" s="83" t="s">
        <v>292</v>
      </c>
      <c r="B88" s="83" t="s">
        <v>316</v>
      </c>
      <c r="C88" s="83">
        <v>4</v>
      </c>
    </row>
    <row r="89" spans="1:3" x14ac:dyDescent="0.2">
      <c r="A89" s="83" t="s">
        <v>292</v>
      </c>
      <c r="B89" s="83" t="s">
        <v>323</v>
      </c>
      <c r="C89" s="83">
        <v>3</v>
      </c>
    </row>
    <row r="90" spans="1:3" x14ac:dyDescent="0.2">
      <c r="A90" s="83" t="s">
        <v>292</v>
      </c>
      <c r="B90" s="83" t="s">
        <v>293</v>
      </c>
      <c r="C90" s="83">
        <v>1</v>
      </c>
    </row>
    <row r="91" spans="1:3" x14ac:dyDescent="0.2">
      <c r="A91" s="83" t="s">
        <v>644</v>
      </c>
      <c r="B91" s="83" t="s">
        <v>1245</v>
      </c>
      <c r="C91" s="83">
        <v>4</v>
      </c>
    </row>
    <row r="92" spans="1:3" x14ac:dyDescent="0.2">
      <c r="A92" s="83" t="s">
        <v>644</v>
      </c>
      <c r="B92" s="83" t="s">
        <v>657</v>
      </c>
      <c r="C92" s="83">
        <v>3</v>
      </c>
    </row>
    <row r="93" spans="1:3" x14ac:dyDescent="0.2">
      <c r="A93" s="83" t="s">
        <v>1161</v>
      </c>
      <c r="B93" s="83" t="s">
        <v>1239</v>
      </c>
      <c r="C93" s="83">
        <v>10</v>
      </c>
    </row>
    <row r="94" spans="1:3" x14ac:dyDescent="0.2">
      <c r="A94" s="83" t="s">
        <v>1161</v>
      </c>
      <c r="B94" s="83" t="s">
        <v>571</v>
      </c>
      <c r="C94" s="83">
        <v>9</v>
      </c>
    </row>
    <row r="95" spans="1:3" x14ac:dyDescent="0.2">
      <c r="A95" s="83" t="s">
        <v>100</v>
      </c>
      <c r="B95" s="83" t="s">
        <v>105</v>
      </c>
      <c r="C95" s="83">
        <v>35</v>
      </c>
    </row>
    <row r="96" spans="1:3" x14ac:dyDescent="0.2">
      <c r="A96" s="83" t="s">
        <v>100</v>
      </c>
      <c r="B96" s="83" t="s">
        <v>129</v>
      </c>
      <c r="C96" s="83">
        <v>15</v>
      </c>
    </row>
    <row r="97" spans="1:3" x14ac:dyDescent="0.2">
      <c r="A97" s="83" t="s">
        <v>100</v>
      </c>
      <c r="B97" s="83" t="s">
        <v>1138</v>
      </c>
      <c r="C97" s="83">
        <v>12</v>
      </c>
    </row>
    <row r="98" spans="1:3" x14ac:dyDescent="0.2">
      <c r="A98" s="83" t="s">
        <v>100</v>
      </c>
      <c r="B98" s="83" t="s">
        <v>1142</v>
      </c>
      <c r="C98" s="83">
        <v>7</v>
      </c>
    </row>
    <row r="99" spans="1:3" x14ac:dyDescent="0.2">
      <c r="A99" s="83" t="s">
        <v>100</v>
      </c>
      <c r="B99" s="83" t="s">
        <v>123</v>
      </c>
      <c r="C99" s="83">
        <v>6</v>
      </c>
    </row>
    <row r="100" spans="1:3" x14ac:dyDescent="0.2">
      <c r="A100" s="83" t="s">
        <v>100</v>
      </c>
      <c r="B100" s="83" t="s">
        <v>97</v>
      </c>
      <c r="C100" s="83">
        <v>6</v>
      </c>
    </row>
    <row r="101" spans="1:3" x14ac:dyDescent="0.2">
      <c r="A101" s="83" t="s">
        <v>100</v>
      </c>
      <c r="B101" s="83" t="s">
        <v>132</v>
      </c>
      <c r="C101" s="83">
        <v>3</v>
      </c>
    </row>
    <row r="102" spans="1:3" x14ac:dyDescent="0.2">
      <c r="A102" s="83" t="s">
        <v>100</v>
      </c>
      <c r="B102" s="83" t="s">
        <v>1249</v>
      </c>
      <c r="C102" s="83">
        <v>2</v>
      </c>
    </row>
    <row r="103" spans="1:3" x14ac:dyDescent="0.2">
      <c r="A103" s="83" t="s">
        <v>100</v>
      </c>
      <c r="B103" s="83" t="s">
        <v>115</v>
      </c>
      <c r="C103" s="83">
        <v>1</v>
      </c>
    </row>
    <row r="104" spans="1:3" x14ac:dyDescent="0.2">
      <c r="A104" s="83" t="s">
        <v>82</v>
      </c>
      <c r="B104" s="83" t="s">
        <v>90</v>
      </c>
      <c r="C104" s="83">
        <v>14</v>
      </c>
    </row>
    <row r="105" spans="1:3" x14ac:dyDescent="0.2">
      <c r="A105" s="83" t="s">
        <v>82</v>
      </c>
      <c r="B105" s="83" t="s">
        <v>1145</v>
      </c>
      <c r="C105" s="83">
        <v>2</v>
      </c>
    </row>
    <row r="106" spans="1:3" x14ac:dyDescent="0.2">
      <c r="A106" s="83" t="s">
        <v>82</v>
      </c>
      <c r="B106" s="83" t="s">
        <v>87</v>
      </c>
      <c r="C106" s="83">
        <v>1</v>
      </c>
    </row>
    <row r="107" spans="1:3" x14ac:dyDescent="0.2">
      <c r="A107" s="83" t="s">
        <v>82</v>
      </c>
      <c r="B107" s="83" t="s">
        <v>1251</v>
      </c>
      <c r="C107" s="83">
        <v>1</v>
      </c>
    </row>
    <row r="108" spans="1:3" x14ac:dyDescent="0.2">
      <c r="A108" s="83" t="s">
        <v>472</v>
      </c>
      <c r="B108" s="83" t="s">
        <v>484</v>
      </c>
      <c r="C108" s="83">
        <v>95</v>
      </c>
    </row>
    <row r="109" spans="1:3" x14ac:dyDescent="0.2">
      <c r="A109" s="83" t="s">
        <v>472</v>
      </c>
      <c r="B109" s="83" t="s">
        <v>533</v>
      </c>
      <c r="C109" s="83">
        <v>17</v>
      </c>
    </row>
    <row r="110" spans="1:3" x14ac:dyDescent="0.2">
      <c r="A110" s="83" t="s">
        <v>472</v>
      </c>
      <c r="B110" s="83" t="s">
        <v>476</v>
      </c>
      <c r="C110" s="83">
        <v>14</v>
      </c>
    </row>
    <row r="111" spans="1:3" x14ac:dyDescent="0.2">
      <c r="A111" s="83" t="s">
        <v>472</v>
      </c>
      <c r="B111" s="83" t="s">
        <v>473</v>
      </c>
      <c r="C111" s="83">
        <v>12</v>
      </c>
    </row>
    <row r="112" spans="1:3" x14ac:dyDescent="0.2">
      <c r="A112" s="83" t="s">
        <v>472</v>
      </c>
      <c r="B112" s="83" t="s">
        <v>497</v>
      </c>
      <c r="C112" s="83">
        <v>10</v>
      </c>
    </row>
    <row r="113" spans="1:3" x14ac:dyDescent="0.2">
      <c r="A113" s="83" t="s">
        <v>472</v>
      </c>
      <c r="B113" s="83" t="s">
        <v>510</v>
      </c>
      <c r="C113" s="83">
        <v>8</v>
      </c>
    </row>
    <row r="114" spans="1:3" x14ac:dyDescent="0.2">
      <c r="A114" s="83" t="s">
        <v>472</v>
      </c>
      <c r="B114" s="83" t="s">
        <v>529</v>
      </c>
      <c r="C114" s="83">
        <v>7</v>
      </c>
    </row>
    <row r="115" spans="1:3" x14ac:dyDescent="0.2">
      <c r="A115" s="83" t="s">
        <v>472</v>
      </c>
      <c r="B115" s="83" t="s">
        <v>487</v>
      </c>
      <c r="C115" s="83">
        <v>6</v>
      </c>
    </row>
    <row r="116" spans="1:3" x14ac:dyDescent="0.2">
      <c r="A116" s="83" t="s">
        <v>472</v>
      </c>
      <c r="B116" s="83" t="s">
        <v>507</v>
      </c>
      <c r="C116" s="83">
        <v>5</v>
      </c>
    </row>
    <row r="117" spans="1:3" x14ac:dyDescent="0.2">
      <c r="A117" s="83" t="s">
        <v>472</v>
      </c>
      <c r="B117" s="83" t="s">
        <v>469</v>
      </c>
      <c r="C117" s="83">
        <v>5</v>
      </c>
    </row>
    <row r="118" spans="1:3" x14ac:dyDescent="0.2">
      <c r="A118" s="83" t="s">
        <v>472</v>
      </c>
      <c r="B118" s="83" t="s">
        <v>480</v>
      </c>
      <c r="C118" s="83">
        <v>4</v>
      </c>
    </row>
    <row r="119" spans="1:3" x14ac:dyDescent="0.2">
      <c r="A119" s="83" t="s">
        <v>472</v>
      </c>
      <c r="B119" s="83" t="s">
        <v>493</v>
      </c>
      <c r="C119" s="83">
        <v>4</v>
      </c>
    </row>
    <row r="120" spans="1:3" x14ac:dyDescent="0.2">
      <c r="A120" s="83" t="s">
        <v>347</v>
      </c>
      <c r="B120" s="83" t="s">
        <v>1133</v>
      </c>
      <c r="C120" s="83">
        <v>44</v>
      </c>
    </row>
    <row r="121" spans="1:3" x14ac:dyDescent="0.2">
      <c r="A121" s="83" t="s">
        <v>347</v>
      </c>
      <c r="B121" s="83" t="s">
        <v>355</v>
      </c>
      <c r="C121" s="83">
        <v>22</v>
      </c>
    </row>
    <row r="122" spans="1:3" x14ac:dyDescent="0.2">
      <c r="A122" s="83" t="s">
        <v>347</v>
      </c>
      <c r="B122" s="83" t="s">
        <v>417</v>
      </c>
      <c r="C122" s="83">
        <v>10</v>
      </c>
    </row>
    <row r="123" spans="1:3" x14ac:dyDescent="0.2">
      <c r="A123" s="83" t="s">
        <v>347</v>
      </c>
      <c r="B123" s="83" t="s">
        <v>443</v>
      </c>
      <c r="C123" s="83">
        <v>10</v>
      </c>
    </row>
    <row r="124" spans="1:3" x14ac:dyDescent="0.2">
      <c r="A124" s="83" t="s">
        <v>347</v>
      </c>
      <c r="B124" s="83" t="s">
        <v>392</v>
      </c>
      <c r="C124" s="83">
        <v>10</v>
      </c>
    </row>
    <row r="125" spans="1:3" x14ac:dyDescent="0.2">
      <c r="A125" s="83" t="s">
        <v>347</v>
      </c>
      <c r="B125" s="83" t="s">
        <v>1139</v>
      </c>
      <c r="C125" s="83">
        <v>10</v>
      </c>
    </row>
    <row r="126" spans="1:3" x14ac:dyDescent="0.2">
      <c r="A126" s="83" t="s">
        <v>347</v>
      </c>
      <c r="B126" s="83" t="s">
        <v>1141</v>
      </c>
      <c r="C126" s="83">
        <v>8</v>
      </c>
    </row>
    <row r="127" spans="1:3" x14ac:dyDescent="0.2">
      <c r="A127" s="83" t="s">
        <v>347</v>
      </c>
      <c r="B127" s="83" t="s">
        <v>447</v>
      </c>
      <c r="C127" s="83">
        <v>7</v>
      </c>
    </row>
    <row r="128" spans="1:3" x14ac:dyDescent="0.2">
      <c r="A128" s="83" t="s">
        <v>347</v>
      </c>
      <c r="B128" s="83" t="s">
        <v>429</v>
      </c>
      <c r="C128" s="83">
        <v>6</v>
      </c>
    </row>
    <row r="129" spans="1:3" x14ac:dyDescent="0.2">
      <c r="A129" s="83" t="s">
        <v>347</v>
      </c>
      <c r="B129" s="83" t="s">
        <v>440</v>
      </c>
      <c r="C129" s="83">
        <v>6</v>
      </c>
    </row>
    <row r="130" spans="1:3" x14ac:dyDescent="0.2">
      <c r="A130" s="83" t="s">
        <v>347</v>
      </c>
      <c r="B130" s="83" t="s">
        <v>451</v>
      </c>
      <c r="C130" s="83">
        <v>3</v>
      </c>
    </row>
    <row r="131" spans="1:3" x14ac:dyDescent="0.2">
      <c r="A131" s="83" t="s">
        <v>347</v>
      </c>
      <c r="B131" s="83" t="s">
        <v>413</v>
      </c>
      <c r="C131" s="83">
        <v>3</v>
      </c>
    </row>
    <row r="132" spans="1:3" x14ac:dyDescent="0.2">
      <c r="A132" s="83" t="s">
        <v>347</v>
      </c>
      <c r="B132" s="83" t="s">
        <v>420</v>
      </c>
      <c r="C132" s="83">
        <v>2</v>
      </c>
    </row>
    <row r="133" spans="1:3" x14ac:dyDescent="0.2">
      <c r="A133" s="83" t="s">
        <v>347</v>
      </c>
      <c r="B133" s="83" t="s">
        <v>372</v>
      </c>
      <c r="C133" s="83">
        <v>2</v>
      </c>
    </row>
    <row r="134" spans="1:3" x14ac:dyDescent="0.2">
      <c r="A134" s="83" t="s">
        <v>347</v>
      </c>
      <c r="B134" s="83" t="s">
        <v>1146</v>
      </c>
      <c r="C134" s="83">
        <v>2</v>
      </c>
    </row>
    <row r="135" spans="1:3" x14ac:dyDescent="0.2">
      <c r="A135" s="83" t="s">
        <v>347</v>
      </c>
      <c r="B135" s="83" t="s">
        <v>433</v>
      </c>
      <c r="C135" s="83">
        <v>1</v>
      </c>
    </row>
  </sheetData>
  <autoFilter ref="A1:C1" xr:uid="{00000000-0009-0000-0000-000003000000}">
    <sortState xmlns:xlrd2="http://schemas.microsoft.com/office/spreadsheetml/2017/richdata2" ref="A2:C135">
      <sortCondition ref="A1"/>
    </sortState>
  </autoFilter>
  <phoneticPr fontId="19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C9BCF-1157-44DA-9FA7-0CBB1E09A9EB}">
  <dimension ref="A1:C122"/>
  <sheetViews>
    <sheetView topLeftCell="A83" workbookViewId="0">
      <selection activeCell="D105" sqref="D105"/>
    </sheetView>
  </sheetViews>
  <sheetFormatPr defaultRowHeight="13.2" x14ac:dyDescent="0.2"/>
  <cols>
    <col min="1" max="1" width="16.77734375" bestFit="1" customWidth="1"/>
    <col min="2" max="2" width="29.5546875" bestFit="1" customWidth="1"/>
    <col min="3" max="3" width="12.44140625" customWidth="1"/>
  </cols>
  <sheetData>
    <row r="1" spans="1:3" x14ac:dyDescent="0.2">
      <c r="A1" s="143" t="s">
        <v>1127</v>
      </c>
      <c r="B1" s="142" t="s">
        <v>1128</v>
      </c>
      <c r="C1" s="144" t="s">
        <v>1129</v>
      </c>
    </row>
    <row r="2" spans="1:3" x14ac:dyDescent="0.2">
      <c r="A2" s="139" t="s">
        <v>142</v>
      </c>
      <c r="B2" s="83" t="s">
        <v>1132</v>
      </c>
      <c r="C2" s="140">
        <v>43</v>
      </c>
    </row>
    <row r="3" spans="1:3" x14ac:dyDescent="0.2">
      <c r="A3" s="139" t="s">
        <v>472</v>
      </c>
      <c r="B3" s="83" t="s">
        <v>476</v>
      </c>
      <c r="C3" s="140">
        <v>37</v>
      </c>
    </row>
    <row r="4" spans="1:3" x14ac:dyDescent="0.2">
      <c r="A4" s="139" t="s">
        <v>1042</v>
      </c>
      <c r="B4" s="83" t="s">
        <v>1074</v>
      </c>
      <c r="C4" s="140">
        <v>34</v>
      </c>
    </row>
    <row r="5" spans="1:3" x14ac:dyDescent="0.2">
      <c r="A5" s="139" t="s">
        <v>181</v>
      </c>
      <c r="B5" s="83" t="s">
        <v>217</v>
      </c>
      <c r="C5" s="140">
        <v>30</v>
      </c>
    </row>
    <row r="6" spans="1:3" x14ac:dyDescent="0.2">
      <c r="A6" s="139" t="s">
        <v>788</v>
      </c>
      <c r="B6" s="83" t="s">
        <v>798</v>
      </c>
      <c r="C6" s="140">
        <v>29</v>
      </c>
    </row>
    <row r="7" spans="1:3" x14ac:dyDescent="0.2">
      <c r="A7" s="139" t="s">
        <v>82</v>
      </c>
      <c r="B7" s="83" t="s">
        <v>90</v>
      </c>
      <c r="C7" s="140">
        <v>23</v>
      </c>
    </row>
    <row r="8" spans="1:3" x14ac:dyDescent="0.2">
      <c r="A8" s="139" t="s">
        <v>181</v>
      </c>
      <c r="B8" s="83" t="s">
        <v>214</v>
      </c>
      <c r="C8" s="140">
        <v>23</v>
      </c>
    </row>
    <row r="9" spans="1:3" x14ac:dyDescent="0.2">
      <c r="A9" s="139" t="s">
        <v>1042</v>
      </c>
      <c r="B9" s="83" t="s">
        <v>1047</v>
      </c>
      <c r="C9" s="140">
        <v>21</v>
      </c>
    </row>
    <row r="10" spans="1:3" x14ac:dyDescent="0.2">
      <c r="A10" s="139" t="s">
        <v>251</v>
      </c>
      <c r="B10" s="83" t="s">
        <v>262</v>
      </c>
      <c r="C10" s="140">
        <v>21</v>
      </c>
    </row>
    <row r="11" spans="1:3" x14ac:dyDescent="0.2">
      <c r="A11" s="139" t="s">
        <v>142</v>
      </c>
      <c r="B11" s="83" t="s">
        <v>139</v>
      </c>
      <c r="C11" s="140">
        <v>18</v>
      </c>
    </row>
    <row r="12" spans="1:3" x14ac:dyDescent="0.2">
      <c r="A12" s="139" t="s">
        <v>472</v>
      </c>
      <c r="B12" s="83" t="s">
        <v>469</v>
      </c>
      <c r="C12" s="140">
        <v>18</v>
      </c>
    </row>
    <row r="13" spans="1:3" x14ac:dyDescent="0.2">
      <c r="A13" s="139" t="s">
        <v>472</v>
      </c>
      <c r="B13" s="83" t="s">
        <v>484</v>
      </c>
      <c r="C13" s="140">
        <v>18</v>
      </c>
    </row>
    <row r="14" spans="1:3" x14ac:dyDescent="0.2">
      <c r="A14" s="139" t="s">
        <v>181</v>
      </c>
      <c r="B14" s="83" t="s">
        <v>242</v>
      </c>
      <c r="C14" s="140">
        <v>17</v>
      </c>
    </row>
    <row r="15" spans="1:3" x14ac:dyDescent="0.2">
      <c r="A15" s="139" t="s">
        <v>1033</v>
      </c>
      <c r="B15" s="83" t="s">
        <v>1238</v>
      </c>
      <c r="C15" s="140">
        <v>17</v>
      </c>
    </row>
    <row r="16" spans="1:3" x14ac:dyDescent="0.2">
      <c r="A16" s="139" t="s">
        <v>142</v>
      </c>
      <c r="B16" s="83" t="s">
        <v>157</v>
      </c>
      <c r="C16" s="140">
        <v>15</v>
      </c>
    </row>
    <row r="17" spans="1:3" x14ac:dyDescent="0.2">
      <c r="A17" s="139" t="s">
        <v>292</v>
      </c>
      <c r="B17" s="83" t="s">
        <v>316</v>
      </c>
      <c r="C17" s="140">
        <v>15</v>
      </c>
    </row>
    <row r="18" spans="1:3" x14ac:dyDescent="0.2">
      <c r="A18" s="139" t="s">
        <v>1042</v>
      </c>
      <c r="B18" s="83" t="s">
        <v>1058</v>
      </c>
      <c r="C18" s="140">
        <v>15</v>
      </c>
    </row>
    <row r="19" spans="1:3" x14ac:dyDescent="0.2">
      <c r="A19" s="139" t="s">
        <v>100</v>
      </c>
      <c r="B19" s="83" t="s">
        <v>97</v>
      </c>
      <c r="C19" s="140">
        <v>14</v>
      </c>
    </row>
    <row r="20" spans="1:3" x14ac:dyDescent="0.2">
      <c r="A20" s="139" t="s">
        <v>100</v>
      </c>
      <c r="B20" s="83" t="s">
        <v>123</v>
      </c>
      <c r="C20" s="140">
        <v>14</v>
      </c>
    </row>
    <row r="21" spans="1:3" x14ac:dyDescent="0.2">
      <c r="A21" s="139" t="s">
        <v>347</v>
      </c>
      <c r="B21" s="83" t="s">
        <v>355</v>
      </c>
      <c r="C21" s="140">
        <v>14</v>
      </c>
    </row>
    <row r="22" spans="1:3" x14ac:dyDescent="0.2">
      <c r="A22" s="139" t="s">
        <v>100</v>
      </c>
      <c r="B22" s="83" t="s">
        <v>105</v>
      </c>
      <c r="C22" s="140">
        <v>14</v>
      </c>
    </row>
    <row r="23" spans="1:3" x14ac:dyDescent="0.2">
      <c r="A23" s="139" t="s">
        <v>251</v>
      </c>
      <c r="B23" s="83" t="s">
        <v>255</v>
      </c>
      <c r="C23" s="140">
        <v>13</v>
      </c>
    </row>
    <row r="24" spans="1:3" x14ac:dyDescent="0.2">
      <c r="A24" s="139" t="s">
        <v>181</v>
      </c>
      <c r="B24" s="83" t="s">
        <v>207</v>
      </c>
      <c r="C24" s="140">
        <v>13</v>
      </c>
    </row>
    <row r="25" spans="1:3" x14ac:dyDescent="0.2">
      <c r="A25" s="139" t="s">
        <v>1003</v>
      </c>
      <c r="B25" s="83" t="s">
        <v>1014</v>
      </c>
      <c r="C25" s="140">
        <v>13</v>
      </c>
    </row>
    <row r="26" spans="1:3" x14ac:dyDescent="0.2">
      <c r="A26" s="139" t="s">
        <v>347</v>
      </c>
      <c r="B26" s="83" t="s">
        <v>1139</v>
      </c>
      <c r="C26" s="140">
        <v>13</v>
      </c>
    </row>
    <row r="27" spans="1:3" x14ac:dyDescent="0.2">
      <c r="A27" s="139" t="s">
        <v>100</v>
      </c>
      <c r="B27" s="83" t="s">
        <v>129</v>
      </c>
      <c r="C27" s="140">
        <v>12</v>
      </c>
    </row>
    <row r="28" spans="1:3" x14ac:dyDescent="0.2">
      <c r="A28" s="139" t="s">
        <v>472</v>
      </c>
      <c r="B28" s="83" t="s">
        <v>529</v>
      </c>
      <c r="C28" s="140">
        <v>12</v>
      </c>
    </row>
    <row r="29" spans="1:3" x14ac:dyDescent="0.2">
      <c r="A29" s="139" t="s">
        <v>347</v>
      </c>
      <c r="B29" s="83" t="s">
        <v>440</v>
      </c>
      <c r="C29" s="140">
        <v>12</v>
      </c>
    </row>
    <row r="30" spans="1:3" x14ac:dyDescent="0.2">
      <c r="A30" s="139" t="s">
        <v>347</v>
      </c>
      <c r="B30" s="83" t="s">
        <v>392</v>
      </c>
      <c r="C30" s="140">
        <v>12</v>
      </c>
    </row>
    <row r="31" spans="1:3" x14ac:dyDescent="0.2">
      <c r="A31" s="139" t="s">
        <v>181</v>
      </c>
      <c r="B31" s="83" t="s">
        <v>1135</v>
      </c>
      <c r="C31" s="140">
        <v>12</v>
      </c>
    </row>
    <row r="32" spans="1:3" x14ac:dyDescent="0.2">
      <c r="A32" s="139" t="s">
        <v>347</v>
      </c>
      <c r="B32" s="83" t="s">
        <v>1133</v>
      </c>
      <c r="C32" s="140">
        <v>12</v>
      </c>
    </row>
    <row r="33" spans="1:3" x14ac:dyDescent="0.2">
      <c r="A33" s="139" t="s">
        <v>552</v>
      </c>
      <c r="B33" s="83" t="s">
        <v>571</v>
      </c>
      <c r="C33" s="140">
        <v>12</v>
      </c>
    </row>
    <row r="34" spans="1:3" x14ac:dyDescent="0.2">
      <c r="A34" s="139" t="s">
        <v>472</v>
      </c>
      <c r="B34" s="83" t="s">
        <v>536</v>
      </c>
      <c r="C34" s="140">
        <v>12</v>
      </c>
    </row>
    <row r="35" spans="1:3" x14ac:dyDescent="0.2">
      <c r="A35" s="139" t="s">
        <v>1042</v>
      </c>
      <c r="B35" s="83" t="s">
        <v>1144</v>
      </c>
      <c r="C35" s="140">
        <v>11</v>
      </c>
    </row>
    <row r="36" spans="1:3" x14ac:dyDescent="0.2">
      <c r="A36" s="139" t="s">
        <v>552</v>
      </c>
      <c r="B36" s="83" t="s">
        <v>567</v>
      </c>
      <c r="C36" s="140">
        <v>11</v>
      </c>
    </row>
    <row r="37" spans="1:3" x14ac:dyDescent="0.2">
      <c r="A37" s="139" t="s">
        <v>181</v>
      </c>
      <c r="B37" s="83" t="s">
        <v>226</v>
      </c>
      <c r="C37" s="140">
        <v>11</v>
      </c>
    </row>
    <row r="38" spans="1:3" x14ac:dyDescent="0.2">
      <c r="A38" s="139" t="s">
        <v>878</v>
      </c>
      <c r="B38" s="83" t="s">
        <v>1289</v>
      </c>
      <c r="C38" s="140">
        <v>11</v>
      </c>
    </row>
    <row r="39" spans="1:3" x14ac:dyDescent="0.2">
      <c r="A39" s="139" t="s">
        <v>914</v>
      </c>
      <c r="B39" s="83" t="s">
        <v>933</v>
      </c>
      <c r="C39" s="140">
        <v>11</v>
      </c>
    </row>
    <row r="40" spans="1:3" x14ac:dyDescent="0.2">
      <c r="A40" s="139" t="s">
        <v>251</v>
      </c>
      <c r="B40" s="83" t="s">
        <v>279</v>
      </c>
      <c r="C40" s="140">
        <v>11</v>
      </c>
    </row>
    <row r="41" spans="1:3" x14ac:dyDescent="0.2">
      <c r="A41" s="139" t="s">
        <v>347</v>
      </c>
      <c r="B41" s="83" t="s">
        <v>420</v>
      </c>
      <c r="C41" s="140">
        <v>10</v>
      </c>
    </row>
    <row r="42" spans="1:3" x14ac:dyDescent="0.2">
      <c r="A42" s="139" t="s">
        <v>472</v>
      </c>
      <c r="B42" s="83" t="s">
        <v>533</v>
      </c>
      <c r="C42" s="140">
        <v>10</v>
      </c>
    </row>
    <row r="43" spans="1:3" x14ac:dyDescent="0.2">
      <c r="A43" s="139" t="s">
        <v>100</v>
      </c>
      <c r="B43" s="83" t="s">
        <v>1138</v>
      </c>
      <c r="C43" s="140">
        <v>10</v>
      </c>
    </row>
    <row r="44" spans="1:3" x14ac:dyDescent="0.2">
      <c r="A44" s="139" t="s">
        <v>251</v>
      </c>
      <c r="B44" s="83" t="s">
        <v>258</v>
      </c>
      <c r="C44" s="140">
        <v>10</v>
      </c>
    </row>
    <row r="45" spans="1:3" x14ac:dyDescent="0.2">
      <c r="A45" s="139" t="s">
        <v>1042</v>
      </c>
      <c r="B45" s="83" t="s">
        <v>1051</v>
      </c>
      <c r="C45" s="140">
        <v>9</v>
      </c>
    </row>
    <row r="46" spans="1:3" x14ac:dyDescent="0.2">
      <c r="A46" s="139" t="s">
        <v>611</v>
      </c>
      <c r="B46" s="83" t="s">
        <v>625</v>
      </c>
      <c r="C46" s="140">
        <v>9</v>
      </c>
    </row>
    <row r="47" spans="1:3" x14ac:dyDescent="0.2">
      <c r="A47" s="139" t="s">
        <v>142</v>
      </c>
      <c r="B47" s="83" t="s">
        <v>1143</v>
      </c>
      <c r="C47" s="140">
        <v>9</v>
      </c>
    </row>
    <row r="48" spans="1:3" x14ac:dyDescent="0.2">
      <c r="A48" s="139" t="s">
        <v>1003</v>
      </c>
      <c r="B48" s="83" t="s">
        <v>1004</v>
      </c>
      <c r="C48" s="140">
        <v>9</v>
      </c>
    </row>
    <row r="49" spans="1:3" x14ac:dyDescent="0.2">
      <c r="A49" s="139" t="s">
        <v>472</v>
      </c>
      <c r="B49" s="83" t="s">
        <v>480</v>
      </c>
      <c r="C49" s="140">
        <v>9</v>
      </c>
    </row>
    <row r="50" spans="1:3" x14ac:dyDescent="0.2">
      <c r="A50" s="139" t="s">
        <v>1216</v>
      </c>
      <c r="B50" s="83" t="s">
        <v>730</v>
      </c>
      <c r="C50" s="140">
        <v>9</v>
      </c>
    </row>
    <row r="51" spans="1:3" x14ac:dyDescent="0.2">
      <c r="A51" s="139" t="s">
        <v>914</v>
      </c>
      <c r="B51" s="83" t="s">
        <v>927</v>
      </c>
      <c r="C51" s="140">
        <v>9</v>
      </c>
    </row>
    <row r="52" spans="1:3" x14ac:dyDescent="0.2">
      <c r="A52" s="139" t="s">
        <v>181</v>
      </c>
      <c r="B52" s="83" t="s">
        <v>210</v>
      </c>
      <c r="C52" s="140">
        <v>9</v>
      </c>
    </row>
    <row r="53" spans="1:3" x14ac:dyDescent="0.2">
      <c r="A53" s="139" t="s">
        <v>347</v>
      </c>
      <c r="B53" s="83" t="s">
        <v>443</v>
      </c>
      <c r="C53" s="140">
        <v>9</v>
      </c>
    </row>
    <row r="54" spans="1:3" x14ac:dyDescent="0.2">
      <c r="A54" s="139" t="s">
        <v>347</v>
      </c>
      <c r="B54" s="83" t="s">
        <v>417</v>
      </c>
      <c r="C54" s="140">
        <v>9</v>
      </c>
    </row>
    <row r="55" spans="1:3" x14ac:dyDescent="0.2">
      <c r="A55" s="139" t="s">
        <v>1216</v>
      </c>
      <c r="B55" s="83" t="s">
        <v>742</v>
      </c>
      <c r="C55" s="140">
        <v>9</v>
      </c>
    </row>
    <row r="56" spans="1:3" x14ac:dyDescent="0.2">
      <c r="A56" s="139" t="s">
        <v>822</v>
      </c>
      <c r="B56" s="83" t="s">
        <v>823</v>
      </c>
      <c r="C56" s="140">
        <v>8</v>
      </c>
    </row>
    <row r="57" spans="1:3" x14ac:dyDescent="0.2">
      <c r="A57" s="139" t="s">
        <v>822</v>
      </c>
      <c r="B57" s="83" t="s">
        <v>820</v>
      </c>
      <c r="C57" s="140">
        <v>8</v>
      </c>
    </row>
    <row r="58" spans="1:3" x14ac:dyDescent="0.2">
      <c r="A58" s="139" t="s">
        <v>333</v>
      </c>
      <c r="B58" s="83" t="s">
        <v>1240</v>
      </c>
      <c r="C58" s="140">
        <v>8</v>
      </c>
    </row>
    <row r="59" spans="1:3" x14ac:dyDescent="0.2">
      <c r="A59" s="139" t="s">
        <v>543</v>
      </c>
      <c r="B59" s="83" t="s">
        <v>540</v>
      </c>
      <c r="C59" s="140">
        <v>8</v>
      </c>
    </row>
    <row r="60" spans="1:3" x14ac:dyDescent="0.2">
      <c r="A60" s="139" t="s">
        <v>181</v>
      </c>
      <c r="B60" s="83" t="s">
        <v>232</v>
      </c>
      <c r="C60" s="140">
        <v>8</v>
      </c>
    </row>
    <row r="61" spans="1:3" x14ac:dyDescent="0.2">
      <c r="A61" s="139" t="s">
        <v>347</v>
      </c>
      <c r="B61" s="83" t="s">
        <v>1141</v>
      </c>
      <c r="C61" s="140">
        <v>8</v>
      </c>
    </row>
    <row r="62" spans="1:3" x14ac:dyDescent="0.2">
      <c r="A62" s="139" t="s">
        <v>1003</v>
      </c>
      <c r="B62" s="83" t="s">
        <v>1010</v>
      </c>
      <c r="C62" s="140">
        <v>8</v>
      </c>
    </row>
    <row r="63" spans="1:3" x14ac:dyDescent="0.2">
      <c r="A63" s="139" t="s">
        <v>181</v>
      </c>
      <c r="B63" s="83" t="s">
        <v>188</v>
      </c>
      <c r="C63" s="140">
        <v>8</v>
      </c>
    </row>
    <row r="64" spans="1:3" x14ac:dyDescent="0.2">
      <c r="A64" s="139" t="s">
        <v>1042</v>
      </c>
      <c r="B64" s="83" t="s">
        <v>1134</v>
      </c>
      <c r="C64" s="140">
        <v>7</v>
      </c>
    </row>
    <row r="65" spans="1:3" x14ac:dyDescent="0.2">
      <c r="A65" s="139" t="s">
        <v>1042</v>
      </c>
      <c r="B65" s="83" t="s">
        <v>1039</v>
      </c>
      <c r="C65" s="140">
        <v>7</v>
      </c>
    </row>
    <row r="66" spans="1:3" x14ac:dyDescent="0.2">
      <c r="A66" s="139" t="s">
        <v>953</v>
      </c>
      <c r="B66" s="83" t="s">
        <v>975</v>
      </c>
      <c r="C66" s="140">
        <v>7</v>
      </c>
    </row>
    <row r="67" spans="1:3" x14ac:dyDescent="0.2">
      <c r="A67" s="139" t="s">
        <v>677</v>
      </c>
      <c r="B67" s="83" t="s">
        <v>700</v>
      </c>
      <c r="C67" s="140">
        <v>6</v>
      </c>
    </row>
    <row r="68" spans="1:3" x14ac:dyDescent="0.2">
      <c r="A68" s="139" t="s">
        <v>1042</v>
      </c>
      <c r="B68" s="83" t="s">
        <v>1070</v>
      </c>
      <c r="C68" s="140">
        <v>6</v>
      </c>
    </row>
    <row r="69" spans="1:3" x14ac:dyDescent="0.2">
      <c r="A69" s="139" t="s">
        <v>100</v>
      </c>
      <c r="B69" s="83" t="s">
        <v>1142</v>
      </c>
      <c r="C69" s="140">
        <v>6</v>
      </c>
    </row>
    <row r="70" spans="1:3" x14ac:dyDescent="0.2">
      <c r="A70" s="139" t="s">
        <v>181</v>
      </c>
      <c r="B70" s="83" t="s">
        <v>178</v>
      </c>
      <c r="C70" s="140">
        <v>6</v>
      </c>
    </row>
    <row r="71" spans="1:3" x14ac:dyDescent="0.2">
      <c r="A71" s="139" t="s">
        <v>1216</v>
      </c>
      <c r="B71" s="83" t="s">
        <v>754</v>
      </c>
      <c r="C71" s="140">
        <v>6</v>
      </c>
    </row>
    <row r="72" spans="1:3" x14ac:dyDescent="0.2">
      <c r="A72" s="139" t="s">
        <v>1216</v>
      </c>
      <c r="B72" s="83" t="s">
        <v>745</v>
      </c>
      <c r="C72" s="140">
        <v>6</v>
      </c>
    </row>
    <row r="73" spans="1:3" x14ac:dyDescent="0.2">
      <c r="A73" s="139" t="s">
        <v>100</v>
      </c>
      <c r="B73" s="83" t="s">
        <v>132</v>
      </c>
      <c r="C73" s="140">
        <v>6</v>
      </c>
    </row>
    <row r="74" spans="1:3" x14ac:dyDescent="0.2">
      <c r="A74" s="139" t="s">
        <v>472</v>
      </c>
      <c r="B74" s="83" t="s">
        <v>473</v>
      </c>
      <c r="C74" s="140">
        <v>6</v>
      </c>
    </row>
    <row r="75" spans="1:3" x14ac:dyDescent="0.2">
      <c r="A75" s="139" t="s">
        <v>292</v>
      </c>
      <c r="B75" s="83" t="s">
        <v>1214</v>
      </c>
      <c r="C75" s="140">
        <v>5</v>
      </c>
    </row>
    <row r="76" spans="1:3" x14ac:dyDescent="0.2">
      <c r="A76" s="139" t="s">
        <v>953</v>
      </c>
      <c r="B76" s="83" t="s">
        <v>1213</v>
      </c>
      <c r="C76" s="140">
        <v>5</v>
      </c>
    </row>
    <row r="77" spans="1:3" x14ac:dyDescent="0.2">
      <c r="A77" s="139" t="s">
        <v>100</v>
      </c>
      <c r="B77" s="83" t="s">
        <v>115</v>
      </c>
      <c r="C77" s="140">
        <v>5</v>
      </c>
    </row>
    <row r="78" spans="1:3" x14ac:dyDescent="0.2">
      <c r="A78" s="139" t="s">
        <v>181</v>
      </c>
      <c r="B78" s="83" t="s">
        <v>191</v>
      </c>
      <c r="C78" s="140">
        <v>5</v>
      </c>
    </row>
    <row r="79" spans="1:3" x14ac:dyDescent="0.2">
      <c r="A79" s="139" t="s">
        <v>1042</v>
      </c>
      <c r="B79" s="83" t="s">
        <v>1140</v>
      </c>
      <c r="C79" s="140">
        <v>5</v>
      </c>
    </row>
    <row r="80" spans="1:3" x14ac:dyDescent="0.2">
      <c r="A80" s="139" t="s">
        <v>181</v>
      </c>
      <c r="B80" s="83" t="s">
        <v>185</v>
      </c>
      <c r="C80" s="140">
        <v>5</v>
      </c>
    </row>
    <row r="81" spans="1:3" x14ac:dyDescent="0.2">
      <c r="A81" s="139" t="s">
        <v>181</v>
      </c>
      <c r="B81" s="83" t="s">
        <v>245</v>
      </c>
      <c r="C81" s="140">
        <v>4</v>
      </c>
    </row>
    <row r="82" spans="1:3" x14ac:dyDescent="0.2">
      <c r="A82" s="139" t="s">
        <v>1042</v>
      </c>
      <c r="B82" s="83" t="s">
        <v>1136</v>
      </c>
      <c r="C82" s="140">
        <v>4</v>
      </c>
    </row>
    <row r="83" spans="1:3" x14ac:dyDescent="0.2">
      <c r="A83" s="139" t="s">
        <v>1042</v>
      </c>
      <c r="B83" s="83" t="s">
        <v>1290</v>
      </c>
      <c r="C83" s="140">
        <v>4</v>
      </c>
    </row>
    <row r="84" spans="1:3" x14ac:dyDescent="0.2">
      <c r="A84" s="139" t="s">
        <v>1218</v>
      </c>
      <c r="B84" s="83" t="s">
        <v>760</v>
      </c>
      <c r="C84" s="140">
        <v>4</v>
      </c>
    </row>
    <row r="85" spans="1:3" x14ac:dyDescent="0.2">
      <c r="A85" s="139" t="s">
        <v>142</v>
      </c>
      <c r="B85" s="83" t="s">
        <v>150</v>
      </c>
      <c r="C85" s="140">
        <v>3</v>
      </c>
    </row>
    <row r="86" spans="1:3" x14ac:dyDescent="0.2">
      <c r="A86" s="139" t="s">
        <v>472</v>
      </c>
      <c r="B86" s="83" t="s">
        <v>507</v>
      </c>
      <c r="C86" s="140">
        <v>3</v>
      </c>
    </row>
    <row r="87" spans="1:3" x14ac:dyDescent="0.2">
      <c r="A87" s="139" t="s">
        <v>472</v>
      </c>
      <c r="B87" s="83" t="s">
        <v>497</v>
      </c>
      <c r="C87" s="140">
        <v>3</v>
      </c>
    </row>
    <row r="88" spans="1:3" x14ac:dyDescent="0.2">
      <c r="A88" s="139" t="s">
        <v>181</v>
      </c>
      <c r="B88" s="83" t="s">
        <v>194</v>
      </c>
      <c r="C88" s="140">
        <v>3</v>
      </c>
    </row>
    <row r="89" spans="1:3" x14ac:dyDescent="0.2">
      <c r="A89" s="139" t="s">
        <v>953</v>
      </c>
      <c r="B89" s="83" t="s">
        <v>972</v>
      </c>
      <c r="C89" s="140">
        <v>3</v>
      </c>
    </row>
    <row r="90" spans="1:3" x14ac:dyDescent="0.2">
      <c r="A90" s="139" t="s">
        <v>953</v>
      </c>
      <c r="B90" s="83" t="s">
        <v>960</v>
      </c>
      <c r="C90" s="140">
        <v>3</v>
      </c>
    </row>
    <row r="91" spans="1:3" x14ac:dyDescent="0.2">
      <c r="A91" s="139" t="s">
        <v>677</v>
      </c>
      <c r="B91" s="83" t="s">
        <v>674</v>
      </c>
      <c r="C91" s="140">
        <v>3</v>
      </c>
    </row>
    <row r="92" spans="1:3" x14ac:dyDescent="0.2">
      <c r="A92" s="139" t="s">
        <v>611</v>
      </c>
      <c r="B92" s="83" t="s">
        <v>623</v>
      </c>
      <c r="C92" s="140">
        <v>2</v>
      </c>
    </row>
    <row r="93" spans="1:3" x14ac:dyDescent="0.2">
      <c r="A93" s="139" t="s">
        <v>878</v>
      </c>
      <c r="B93" s="83" t="s">
        <v>1148</v>
      </c>
      <c r="C93" s="140">
        <v>2</v>
      </c>
    </row>
    <row r="94" spans="1:3" x14ac:dyDescent="0.2">
      <c r="A94" s="139" t="s">
        <v>552</v>
      </c>
      <c r="B94" s="83" t="s">
        <v>1239</v>
      </c>
      <c r="C94" s="140">
        <v>2</v>
      </c>
    </row>
    <row r="95" spans="1:3" x14ac:dyDescent="0.2">
      <c r="A95" s="139" t="s">
        <v>1042</v>
      </c>
      <c r="B95" s="83" t="s">
        <v>1092</v>
      </c>
      <c r="C95" s="140">
        <v>2</v>
      </c>
    </row>
    <row r="96" spans="1:3" x14ac:dyDescent="0.2">
      <c r="A96" s="139" t="s">
        <v>347</v>
      </c>
      <c r="B96" s="83" t="s">
        <v>429</v>
      </c>
      <c r="C96" s="140">
        <v>2</v>
      </c>
    </row>
    <row r="97" spans="1:3" x14ac:dyDescent="0.2">
      <c r="A97" s="139" t="s">
        <v>251</v>
      </c>
      <c r="B97" s="83" t="s">
        <v>285</v>
      </c>
      <c r="C97" s="140">
        <v>2</v>
      </c>
    </row>
    <row r="98" spans="1:3" x14ac:dyDescent="0.2">
      <c r="A98" s="139" t="s">
        <v>142</v>
      </c>
      <c r="B98" s="83" t="s">
        <v>1241</v>
      </c>
      <c r="C98" s="140">
        <v>2</v>
      </c>
    </row>
    <row r="99" spans="1:3" x14ac:dyDescent="0.2">
      <c r="A99" s="139" t="s">
        <v>347</v>
      </c>
      <c r="B99" s="83" t="s">
        <v>447</v>
      </c>
      <c r="C99" s="140">
        <v>2</v>
      </c>
    </row>
    <row r="100" spans="1:3" x14ac:dyDescent="0.2">
      <c r="A100" s="139" t="s">
        <v>822</v>
      </c>
      <c r="B100" s="83" t="s">
        <v>868</v>
      </c>
      <c r="C100" s="140">
        <v>2</v>
      </c>
    </row>
    <row r="101" spans="1:3" x14ac:dyDescent="0.2">
      <c r="A101" s="139" t="s">
        <v>1042</v>
      </c>
      <c r="B101" s="83" t="s">
        <v>1054</v>
      </c>
      <c r="C101" s="140">
        <v>2</v>
      </c>
    </row>
    <row r="102" spans="1:3" x14ac:dyDescent="0.2">
      <c r="A102" s="139" t="s">
        <v>878</v>
      </c>
      <c r="B102" s="83" t="s">
        <v>891</v>
      </c>
      <c r="C102" s="140">
        <v>2</v>
      </c>
    </row>
    <row r="103" spans="1:3" x14ac:dyDescent="0.2">
      <c r="A103" s="139" t="s">
        <v>644</v>
      </c>
      <c r="B103" s="83" t="s">
        <v>645</v>
      </c>
      <c r="C103" s="140">
        <v>2</v>
      </c>
    </row>
    <row r="104" spans="1:3" x14ac:dyDescent="0.2">
      <c r="A104" s="139" t="s">
        <v>788</v>
      </c>
      <c r="B104" s="83" t="s">
        <v>807</v>
      </c>
      <c r="C104" s="140">
        <v>2</v>
      </c>
    </row>
    <row r="105" spans="1:3" x14ac:dyDescent="0.2">
      <c r="A105" s="139" t="s">
        <v>181</v>
      </c>
      <c r="B105" s="83" t="s">
        <v>236</v>
      </c>
      <c r="C105" s="140">
        <v>2</v>
      </c>
    </row>
    <row r="106" spans="1:3" x14ac:dyDescent="0.2">
      <c r="A106" s="139" t="s">
        <v>181</v>
      </c>
      <c r="B106" s="83" t="s">
        <v>199</v>
      </c>
      <c r="C106" s="140">
        <v>2</v>
      </c>
    </row>
    <row r="107" spans="1:3" x14ac:dyDescent="0.2">
      <c r="A107" s="139" t="s">
        <v>953</v>
      </c>
      <c r="B107" s="83" t="s">
        <v>996</v>
      </c>
      <c r="C107" s="140">
        <v>2</v>
      </c>
    </row>
    <row r="108" spans="1:3" x14ac:dyDescent="0.2">
      <c r="A108" s="139" t="s">
        <v>878</v>
      </c>
      <c r="B108" s="83" t="s">
        <v>888</v>
      </c>
      <c r="C108" s="140">
        <v>2</v>
      </c>
    </row>
    <row r="109" spans="1:3" x14ac:dyDescent="0.2">
      <c r="A109" s="139" t="s">
        <v>251</v>
      </c>
      <c r="B109" s="83" t="s">
        <v>1137</v>
      </c>
      <c r="C109" s="140">
        <v>2</v>
      </c>
    </row>
    <row r="110" spans="1:3" x14ac:dyDescent="0.2">
      <c r="A110" s="139" t="s">
        <v>1042</v>
      </c>
      <c r="B110" s="83" t="s">
        <v>1110</v>
      </c>
      <c r="C110" s="140">
        <v>2</v>
      </c>
    </row>
    <row r="111" spans="1:3" x14ac:dyDescent="0.2">
      <c r="A111" s="139" t="s">
        <v>292</v>
      </c>
      <c r="B111" s="83" t="s">
        <v>293</v>
      </c>
      <c r="C111" s="140">
        <v>1</v>
      </c>
    </row>
    <row r="112" spans="1:3" x14ac:dyDescent="0.2">
      <c r="A112" s="139" t="s">
        <v>1216</v>
      </c>
      <c r="B112" s="83" t="s">
        <v>739</v>
      </c>
      <c r="C112" s="140">
        <v>1</v>
      </c>
    </row>
    <row r="113" spans="1:3" x14ac:dyDescent="0.2">
      <c r="A113" s="139" t="s">
        <v>1216</v>
      </c>
      <c r="B113" s="83" t="s">
        <v>1291</v>
      </c>
      <c r="C113" s="140">
        <v>1</v>
      </c>
    </row>
    <row r="114" spans="1:3" x14ac:dyDescent="0.2">
      <c r="A114" s="139" t="s">
        <v>181</v>
      </c>
      <c r="B114" s="83" t="s">
        <v>1130</v>
      </c>
      <c r="C114" s="140">
        <v>1</v>
      </c>
    </row>
    <row r="115" spans="1:3" x14ac:dyDescent="0.2">
      <c r="A115" s="139" t="s">
        <v>472</v>
      </c>
      <c r="B115" s="83" t="s">
        <v>510</v>
      </c>
      <c r="C115" s="140">
        <v>1</v>
      </c>
    </row>
    <row r="116" spans="1:3" x14ac:dyDescent="0.2">
      <c r="A116" s="139" t="s">
        <v>82</v>
      </c>
      <c r="B116" s="83" t="s">
        <v>1145</v>
      </c>
      <c r="C116" s="140">
        <v>1</v>
      </c>
    </row>
    <row r="117" spans="1:3" x14ac:dyDescent="0.2">
      <c r="A117" s="139" t="s">
        <v>788</v>
      </c>
      <c r="B117" s="83" t="s">
        <v>789</v>
      </c>
      <c r="C117" s="140">
        <v>1</v>
      </c>
    </row>
    <row r="118" spans="1:3" x14ac:dyDescent="0.2">
      <c r="A118" s="139" t="s">
        <v>1216</v>
      </c>
      <c r="B118" s="83" t="s">
        <v>748</v>
      </c>
      <c r="C118" s="140">
        <v>1</v>
      </c>
    </row>
    <row r="119" spans="1:3" x14ac:dyDescent="0.2">
      <c r="A119" s="139" t="s">
        <v>611</v>
      </c>
      <c r="B119" s="83" t="s">
        <v>637</v>
      </c>
      <c r="C119" s="140">
        <v>1</v>
      </c>
    </row>
    <row r="120" spans="1:3" x14ac:dyDescent="0.2">
      <c r="A120" s="139" t="s">
        <v>552</v>
      </c>
      <c r="B120" s="83" t="s">
        <v>578</v>
      </c>
      <c r="C120" s="140">
        <v>1</v>
      </c>
    </row>
    <row r="121" spans="1:3" x14ac:dyDescent="0.2">
      <c r="A121" s="139" t="s">
        <v>347</v>
      </c>
      <c r="B121" s="83" t="s">
        <v>1146</v>
      </c>
      <c r="C121" s="140">
        <v>1</v>
      </c>
    </row>
    <row r="122" spans="1:3" x14ac:dyDescent="0.2">
      <c r="A122" s="138" t="s">
        <v>292</v>
      </c>
      <c r="B122" s="141" t="s">
        <v>323</v>
      </c>
      <c r="C122" s="137">
        <v>1</v>
      </c>
    </row>
  </sheetData>
  <phoneticPr fontId="19"/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5"/>
  <sheetViews>
    <sheetView workbookViewId="0">
      <selection activeCell="B33" sqref="B33"/>
    </sheetView>
  </sheetViews>
  <sheetFormatPr defaultRowHeight="13.2" x14ac:dyDescent="0.2"/>
  <cols>
    <col min="1" max="1" width="17.21875" bestFit="1" customWidth="1"/>
    <col min="2" max="2" width="26.6640625" bestFit="1" customWidth="1"/>
  </cols>
  <sheetData>
    <row r="1" spans="1:3" ht="27.75" customHeight="1" x14ac:dyDescent="0.2">
      <c r="A1" s="84" t="s">
        <v>1127</v>
      </c>
      <c r="B1" s="84" t="s">
        <v>1128</v>
      </c>
      <c r="C1" s="84" t="s">
        <v>1129</v>
      </c>
    </row>
    <row r="2" spans="1:3" x14ac:dyDescent="0.2">
      <c r="A2" s="83" t="s">
        <v>788</v>
      </c>
      <c r="B2" s="83" t="s">
        <v>789</v>
      </c>
      <c r="C2" s="83">
        <v>9</v>
      </c>
    </row>
    <row r="3" spans="1:3" x14ac:dyDescent="0.2">
      <c r="A3" s="83" t="s">
        <v>788</v>
      </c>
      <c r="B3" s="83" t="s">
        <v>798</v>
      </c>
      <c r="C3" s="83">
        <v>4</v>
      </c>
    </row>
    <row r="4" spans="1:3" x14ac:dyDescent="0.2">
      <c r="A4" s="83" t="s">
        <v>878</v>
      </c>
      <c r="B4" s="83" t="s">
        <v>1148</v>
      </c>
      <c r="C4" s="83">
        <v>2</v>
      </c>
    </row>
    <row r="5" spans="1:3" x14ac:dyDescent="0.2">
      <c r="A5" s="83" t="s">
        <v>878</v>
      </c>
      <c r="B5" s="83" t="s">
        <v>891</v>
      </c>
      <c r="C5" s="83">
        <v>1</v>
      </c>
    </row>
    <row r="6" spans="1:3" x14ac:dyDescent="0.2">
      <c r="A6" s="83" t="s">
        <v>878</v>
      </c>
      <c r="B6" s="83" t="s">
        <v>888</v>
      </c>
      <c r="C6" s="83">
        <v>1</v>
      </c>
    </row>
    <row r="7" spans="1:3" x14ac:dyDescent="0.2">
      <c r="A7" s="83" t="s">
        <v>611</v>
      </c>
      <c r="B7" s="83" t="s">
        <v>623</v>
      </c>
      <c r="C7" s="83">
        <v>4</v>
      </c>
    </row>
    <row r="8" spans="1:3" x14ac:dyDescent="0.2">
      <c r="A8" s="83" t="s">
        <v>1003</v>
      </c>
      <c r="B8" s="83" t="s">
        <v>1004</v>
      </c>
      <c r="C8" s="83">
        <v>2</v>
      </c>
    </row>
    <row r="9" spans="1:3" x14ac:dyDescent="0.2">
      <c r="A9" s="83" t="s">
        <v>1003</v>
      </c>
      <c r="B9" s="83" t="s">
        <v>1014</v>
      </c>
      <c r="C9" s="83">
        <v>2</v>
      </c>
    </row>
    <row r="10" spans="1:3" x14ac:dyDescent="0.2">
      <c r="A10" s="83" t="s">
        <v>251</v>
      </c>
      <c r="B10" s="83" t="s">
        <v>255</v>
      </c>
      <c r="C10" s="83">
        <v>10</v>
      </c>
    </row>
    <row r="11" spans="1:3" x14ac:dyDescent="0.2">
      <c r="A11" s="83" t="s">
        <v>251</v>
      </c>
      <c r="B11" s="83" t="s">
        <v>1137</v>
      </c>
      <c r="C11" s="83">
        <v>5</v>
      </c>
    </row>
    <row r="12" spans="1:3" x14ac:dyDescent="0.2">
      <c r="A12" s="83" t="s">
        <v>251</v>
      </c>
      <c r="B12" s="83" t="s">
        <v>258</v>
      </c>
      <c r="C12" s="83">
        <v>5</v>
      </c>
    </row>
    <row r="13" spans="1:3" x14ac:dyDescent="0.2">
      <c r="A13" s="83" t="s">
        <v>251</v>
      </c>
      <c r="B13" s="83" t="s">
        <v>279</v>
      </c>
      <c r="C13" s="83">
        <v>4</v>
      </c>
    </row>
    <row r="14" spans="1:3" x14ac:dyDescent="0.2">
      <c r="A14" s="83" t="s">
        <v>251</v>
      </c>
      <c r="B14" s="83" t="s">
        <v>262</v>
      </c>
      <c r="C14" s="83">
        <v>1</v>
      </c>
    </row>
    <row r="15" spans="1:3" x14ac:dyDescent="0.2">
      <c r="A15" s="83" t="s">
        <v>251</v>
      </c>
      <c r="B15" s="83" t="s">
        <v>248</v>
      </c>
      <c r="C15" s="83">
        <v>1</v>
      </c>
    </row>
    <row r="16" spans="1:3" x14ac:dyDescent="0.2">
      <c r="A16" s="83" t="s">
        <v>142</v>
      </c>
      <c r="B16" s="83" t="s">
        <v>1132</v>
      </c>
      <c r="C16" s="83">
        <v>32</v>
      </c>
    </row>
    <row r="17" spans="1:3" x14ac:dyDescent="0.2">
      <c r="A17" s="83" t="s">
        <v>142</v>
      </c>
      <c r="B17" s="83" t="s">
        <v>157</v>
      </c>
      <c r="C17" s="83">
        <v>13</v>
      </c>
    </row>
    <row r="18" spans="1:3" x14ac:dyDescent="0.2">
      <c r="A18" s="83" t="s">
        <v>142</v>
      </c>
      <c r="B18" s="83" t="s">
        <v>1143</v>
      </c>
      <c r="C18" s="83">
        <v>10</v>
      </c>
    </row>
    <row r="19" spans="1:3" x14ac:dyDescent="0.2">
      <c r="A19" s="83" t="s">
        <v>142</v>
      </c>
      <c r="B19" s="83" t="s">
        <v>146</v>
      </c>
      <c r="C19" s="83">
        <v>5</v>
      </c>
    </row>
    <row r="20" spans="1:3" x14ac:dyDescent="0.2">
      <c r="A20" s="83" t="s">
        <v>142</v>
      </c>
      <c r="B20" s="83" t="s">
        <v>139</v>
      </c>
      <c r="C20" s="83">
        <v>3</v>
      </c>
    </row>
    <row r="21" spans="1:3" x14ac:dyDescent="0.2">
      <c r="A21" s="83" t="s">
        <v>1023</v>
      </c>
      <c r="B21" s="83" t="s">
        <v>1212</v>
      </c>
      <c r="C21" s="83">
        <v>3</v>
      </c>
    </row>
    <row r="22" spans="1:3" x14ac:dyDescent="0.2">
      <c r="A22" s="83" t="s">
        <v>1023</v>
      </c>
      <c r="B22" s="83" t="s">
        <v>1028</v>
      </c>
      <c r="C22" s="83">
        <v>1</v>
      </c>
    </row>
    <row r="23" spans="1:3" x14ac:dyDescent="0.2">
      <c r="A23" s="83" t="s">
        <v>914</v>
      </c>
      <c r="B23" s="83" t="s">
        <v>927</v>
      </c>
      <c r="C23" s="83">
        <v>12</v>
      </c>
    </row>
    <row r="24" spans="1:3" x14ac:dyDescent="0.2">
      <c r="A24" s="83" t="s">
        <v>914</v>
      </c>
      <c r="B24" s="83" t="s">
        <v>930</v>
      </c>
      <c r="C24" s="83">
        <v>3</v>
      </c>
    </row>
    <row r="25" spans="1:3" x14ac:dyDescent="0.2">
      <c r="A25" s="83" t="s">
        <v>914</v>
      </c>
      <c r="B25" s="83" t="s">
        <v>933</v>
      </c>
      <c r="C25" s="83">
        <v>2</v>
      </c>
    </row>
    <row r="26" spans="1:3" x14ac:dyDescent="0.2">
      <c r="A26" s="83" t="s">
        <v>914</v>
      </c>
      <c r="B26" s="83" t="s">
        <v>924</v>
      </c>
      <c r="C26" s="83">
        <v>1</v>
      </c>
    </row>
    <row r="27" spans="1:3" x14ac:dyDescent="0.2">
      <c r="A27" s="83" t="s">
        <v>1042</v>
      </c>
      <c r="B27" s="83" t="s">
        <v>1134</v>
      </c>
      <c r="C27" s="83">
        <v>23</v>
      </c>
    </row>
    <row r="28" spans="1:3" x14ac:dyDescent="0.2">
      <c r="A28" s="83" t="s">
        <v>1042</v>
      </c>
      <c r="B28" s="83" t="s">
        <v>1047</v>
      </c>
      <c r="C28" s="83">
        <v>7</v>
      </c>
    </row>
    <row r="29" spans="1:3" x14ac:dyDescent="0.2">
      <c r="A29" s="83" t="s">
        <v>1042</v>
      </c>
      <c r="B29" s="83" t="s">
        <v>1092</v>
      </c>
      <c r="C29" s="83">
        <v>7</v>
      </c>
    </row>
    <row r="30" spans="1:3" x14ac:dyDescent="0.2">
      <c r="A30" s="83" t="s">
        <v>1042</v>
      </c>
      <c r="B30" s="83" t="s">
        <v>1136</v>
      </c>
      <c r="C30" s="83">
        <v>6</v>
      </c>
    </row>
    <row r="31" spans="1:3" x14ac:dyDescent="0.2">
      <c r="A31" s="83" t="s">
        <v>1042</v>
      </c>
      <c r="B31" s="83" t="s">
        <v>1144</v>
      </c>
      <c r="C31" s="83">
        <v>4</v>
      </c>
    </row>
    <row r="32" spans="1:3" x14ac:dyDescent="0.2">
      <c r="A32" s="83" t="s">
        <v>1042</v>
      </c>
      <c r="B32" s="83" t="s">
        <v>1058</v>
      </c>
      <c r="C32" s="83">
        <v>3</v>
      </c>
    </row>
    <row r="33" spans="1:3" x14ac:dyDescent="0.2">
      <c r="A33" s="83" t="s">
        <v>1042</v>
      </c>
      <c r="B33" s="83" t="s">
        <v>1140</v>
      </c>
      <c r="C33" s="83">
        <v>2</v>
      </c>
    </row>
    <row r="34" spans="1:3" x14ac:dyDescent="0.2">
      <c r="A34" s="83" t="s">
        <v>1042</v>
      </c>
      <c r="B34" s="83" t="s">
        <v>1051</v>
      </c>
      <c r="C34" s="83">
        <v>2</v>
      </c>
    </row>
    <row r="35" spans="1:3" x14ac:dyDescent="0.2">
      <c r="A35" s="83" t="s">
        <v>1042</v>
      </c>
      <c r="B35" s="83" t="s">
        <v>1147</v>
      </c>
      <c r="C35" s="83">
        <v>1</v>
      </c>
    </row>
    <row r="36" spans="1:3" x14ac:dyDescent="0.2">
      <c r="A36" s="83" t="s">
        <v>1042</v>
      </c>
      <c r="B36" s="83" t="s">
        <v>1039</v>
      </c>
      <c r="C36" s="83">
        <v>1</v>
      </c>
    </row>
    <row r="37" spans="1:3" x14ac:dyDescent="0.2">
      <c r="A37" s="83" t="s">
        <v>1176</v>
      </c>
      <c r="B37" s="83" t="s">
        <v>745</v>
      </c>
      <c r="C37" s="83">
        <v>4</v>
      </c>
    </row>
    <row r="38" spans="1:3" x14ac:dyDescent="0.2">
      <c r="A38" s="83" t="s">
        <v>1176</v>
      </c>
      <c r="B38" s="83" t="s">
        <v>730</v>
      </c>
      <c r="C38" s="83">
        <v>3</v>
      </c>
    </row>
    <row r="39" spans="1:3" x14ac:dyDescent="0.2">
      <c r="A39" s="83" t="s">
        <v>1176</v>
      </c>
      <c r="B39" s="83" t="s">
        <v>742</v>
      </c>
      <c r="C39" s="83">
        <v>2</v>
      </c>
    </row>
    <row r="40" spans="1:3" x14ac:dyDescent="0.2">
      <c r="A40" s="83" t="s">
        <v>1176</v>
      </c>
      <c r="B40" s="83" t="s">
        <v>754</v>
      </c>
      <c r="C40" s="83">
        <v>2</v>
      </c>
    </row>
    <row r="41" spans="1:3" x14ac:dyDescent="0.2">
      <c r="A41" s="83" t="s">
        <v>181</v>
      </c>
      <c r="B41" s="83" t="s">
        <v>214</v>
      </c>
      <c r="C41" s="83">
        <v>28</v>
      </c>
    </row>
    <row r="42" spans="1:3" x14ac:dyDescent="0.2">
      <c r="A42" s="83" t="s">
        <v>181</v>
      </c>
      <c r="B42" s="83" t="s">
        <v>226</v>
      </c>
      <c r="C42" s="83">
        <v>19</v>
      </c>
    </row>
    <row r="43" spans="1:3" x14ac:dyDescent="0.2">
      <c r="A43" s="83" t="s">
        <v>181</v>
      </c>
      <c r="B43" s="83" t="s">
        <v>210</v>
      </c>
      <c r="C43" s="83">
        <v>16</v>
      </c>
    </row>
    <row r="44" spans="1:3" x14ac:dyDescent="0.2">
      <c r="A44" s="83" t="s">
        <v>181</v>
      </c>
      <c r="B44" s="83" t="s">
        <v>188</v>
      </c>
      <c r="C44" s="83">
        <v>8</v>
      </c>
    </row>
    <row r="45" spans="1:3" x14ac:dyDescent="0.2">
      <c r="A45" s="83" t="s">
        <v>181</v>
      </c>
      <c r="B45" s="83" t="s">
        <v>239</v>
      </c>
      <c r="C45" s="83">
        <v>7</v>
      </c>
    </row>
    <row r="46" spans="1:3" x14ac:dyDescent="0.2">
      <c r="A46" s="83" t="s">
        <v>181</v>
      </c>
      <c r="B46" s="83" t="s">
        <v>217</v>
      </c>
      <c r="C46" s="83">
        <v>5</v>
      </c>
    </row>
    <row r="47" spans="1:3" x14ac:dyDescent="0.2">
      <c r="A47" s="83" t="s">
        <v>181</v>
      </c>
      <c r="B47" s="83" t="s">
        <v>207</v>
      </c>
      <c r="C47" s="83">
        <v>5</v>
      </c>
    </row>
    <row r="48" spans="1:3" x14ac:dyDescent="0.2">
      <c r="A48" s="83" t="s">
        <v>181</v>
      </c>
      <c r="B48" s="83" t="s">
        <v>232</v>
      </c>
      <c r="C48" s="83">
        <v>5</v>
      </c>
    </row>
    <row r="49" spans="1:3" x14ac:dyDescent="0.2">
      <c r="A49" s="83" t="s">
        <v>181</v>
      </c>
      <c r="B49" s="83" t="s">
        <v>236</v>
      </c>
      <c r="C49" s="83">
        <v>4</v>
      </c>
    </row>
    <row r="50" spans="1:3" x14ac:dyDescent="0.2">
      <c r="A50" s="83" t="s">
        <v>181</v>
      </c>
      <c r="B50" s="83" t="s">
        <v>1135</v>
      </c>
      <c r="C50" s="83">
        <v>4</v>
      </c>
    </row>
    <row r="51" spans="1:3" x14ac:dyDescent="0.2">
      <c r="A51" s="83" t="s">
        <v>181</v>
      </c>
      <c r="B51" s="83" t="s">
        <v>191</v>
      </c>
      <c r="C51" s="83">
        <v>4</v>
      </c>
    </row>
    <row r="52" spans="1:3" x14ac:dyDescent="0.2">
      <c r="A52" s="83" t="s">
        <v>181</v>
      </c>
      <c r="B52" s="83" t="s">
        <v>182</v>
      </c>
      <c r="C52" s="83">
        <v>4</v>
      </c>
    </row>
    <row r="53" spans="1:3" x14ac:dyDescent="0.2">
      <c r="A53" s="83" t="s">
        <v>181</v>
      </c>
      <c r="B53" s="83" t="s">
        <v>245</v>
      </c>
      <c r="C53" s="83">
        <v>3</v>
      </c>
    </row>
    <row r="54" spans="1:3" x14ac:dyDescent="0.2">
      <c r="A54" s="83" t="s">
        <v>181</v>
      </c>
      <c r="B54" s="83" t="s">
        <v>1130</v>
      </c>
      <c r="C54" s="83">
        <v>2</v>
      </c>
    </row>
    <row r="55" spans="1:3" x14ac:dyDescent="0.2">
      <c r="A55" s="83" t="s">
        <v>181</v>
      </c>
      <c r="B55" s="83" t="s">
        <v>242</v>
      </c>
      <c r="C55" s="83">
        <v>2</v>
      </c>
    </row>
    <row r="56" spans="1:3" x14ac:dyDescent="0.2">
      <c r="A56" s="83" t="s">
        <v>181</v>
      </c>
      <c r="B56" s="83" t="s">
        <v>185</v>
      </c>
      <c r="C56" s="83">
        <v>2</v>
      </c>
    </row>
    <row r="57" spans="1:3" x14ac:dyDescent="0.2">
      <c r="A57" s="83" t="s">
        <v>181</v>
      </c>
      <c r="B57" s="83" t="s">
        <v>194</v>
      </c>
      <c r="C57" s="83">
        <v>2</v>
      </c>
    </row>
    <row r="58" spans="1:3" x14ac:dyDescent="0.2">
      <c r="A58" s="83" t="s">
        <v>552</v>
      </c>
      <c r="B58" s="83" t="s">
        <v>571</v>
      </c>
      <c r="C58" s="83">
        <v>37</v>
      </c>
    </row>
    <row r="59" spans="1:3" x14ac:dyDescent="0.2">
      <c r="A59" s="83" t="s">
        <v>552</v>
      </c>
      <c r="B59" s="83" t="s">
        <v>567</v>
      </c>
      <c r="C59" s="83">
        <v>27</v>
      </c>
    </row>
    <row r="60" spans="1:3" x14ac:dyDescent="0.2">
      <c r="A60" s="83" t="s">
        <v>552</v>
      </c>
      <c r="B60" s="83" t="s">
        <v>1211</v>
      </c>
      <c r="C60" s="83">
        <v>11</v>
      </c>
    </row>
    <row r="61" spans="1:3" x14ac:dyDescent="0.2">
      <c r="A61" s="83" t="s">
        <v>822</v>
      </c>
      <c r="B61" s="83" t="s">
        <v>820</v>
      </c>
      <c r="C61" s="83">
        <v>4</v>
      </c>
    </row>
    <row r="62" spans="1:3" x14ac:dyDescent="0.2">
      <c r="A62" s="83" t="s">
        <v>822</v>
      </c>
      <c r="B62" s="83" t="s">
        <v>868</v>
      </c>
      <c r="C62" s="83">
        <v>2</v>
      </c>
    </row>
    <row r="63" spans="1:3" x14ac:dyDescent="0.2">
      <c r="A63" s="83" t="s">
        <v>822</v>
      </c>
      <c r="B63" s="83" t="s">
        <v>835</v>
      </c>
      <c r="C63" s="83">
        <v>2</v>
      </c>
    </row>
    <row r="64" spans="1:3" x14ac:dyDescent="0.2">
      <c r="A64" s="83" t="s">
        <v>677</v>
      </c>
      <c r="B64" s="83" t="s">
        <v>674</v>
      </c>
      <c r="C64" s="83">
        <v>15</v>
      </c>
    </row>
    <row r="65" spans="1:3" x14ac:dyDescent="0.2">
      <c r="A65" s="83" t="s">
        <v>677</v>
      </c>
      <c r="B65" s="83" t="s">
        <v>678</v>
      </c>
      <c r="C65" s="83">
        <v>1</v>
      </c>
    </row>
    <row r="66" spans="1:3" x14ac:dyDescent="0.2">
      <c r="A66" s="83" t="s">
        <v>677</v>
      </c>
      <c r="B66" s="83" t="s">
        <v>700</v>
      </c>
      <c r="C66" s="83">
        <v>1</v>
      </c>
    </row>
    <row r="67" spans="1:3" x14ac:dyDescent="0.2">
      <c r="A67" s="83" t="s">
        <v>677</v>
      </c>
      <c r="B67" s="83" t="s">
        <v>1149</v>
      </c>
      <c r="C67" s="83">
        <v>1</v>
      </c>
    </row>
    <row r="68" spans="1:3" x14ac:dyDescent="0.2">
      <c r="A68" s="83" t="s">
        <v>1177</v>
      </c>
      <c r="B68" s="83" t="s">
        <v>774</v>
      </c>
      <c r="C68" s="83">
        <v>1</v>
      </c>
    </row>
    <row r="69" spans="1:3" x14ac:dyDescent="0.2">
      <c r="A69" s="83" t="s">
        <v>543</v>
      </c>
      <c r="B69" s="83" t="s">
        <v>540</v>
      </c>
      <c r="C69" s="83">
        <v>4</v>
      </c>
    </row>
    <row r="70" spans="1:3" x14ac:dyDescent="0.2">
      <c r="A70" s="83" t="s">
        <v>292</v>
      </c>
      <c r="B70" s="83" t="s">
        <v>316</v>
      </c>
      <c r="C70" s="83">
        <v>23</v>
      </c>
    </row>
    <row r="71" spans="1:3" x14ac:dyDescent="0.2">
      <c r="A71" s="83" t="s">
        <v>292</v>
      </c>
      <c r="B71" s="83" t="s">
        <v>1214</v>
      </c>
      <c r="C71" s="83">
        <v>1</v>
      </c>
    </row>
    <row r="72" spans="1:3" x14ac:dyDescent="0.2">
      <c r="A72" s="83" t="s">
        <v>100</v>
      </c>
      <c r="B72" s="83" t="s">
        <v>1142</v>
      </c>
      <c r="C72" s="83">
        <v>26</v>
      </c>
    </row>
    <row r="73" spans="1:3" x14ac:dyDescent="0.2">
      <c r="A73" s="83" t="s">
        <v>100</v>
      </c>
      <c r="B73" s="83" t="s">
        <v>97</v>
      </c>
      <c r="C73" s="83">
        <v>7</v>
      </c>
    </row>
    <row r="74" spans="1:3" x14ac:dyDescent="0.2">
      <c r="A74" s="83" t="s">
        <v>100</v>
      </c>
      <c r="B74" s="83" t="s">
        <v>123</v>
      </c>
      <c r="C74" s="83">
        <v>6</v>
      </c>
    </row>
    <row r="75" spans="1:3" x14ac:dyDescent="0.2">
      <c r="A75" s="83" t="s">
        <v>100</v>
      </c>
      <c r="B75" s="83" t="s">
        <v>105</v>
      </c>
      <c r="C75" s="83">
        <v>4</v>
      </c>
    </row>
    <row r="76" spans="1:3" x14ac:dyDescent="0.2">
      <c r="A76" s="83" t="s">
        <v>100</v>
      </c>
      <c r="B76" s="83" t="s">
        <v>1138</v>
      </c>
      <c r="C76" s="83">
        <v>2</v>
      </c>
    </row>
    <row r="77" spans="1:3" x14ac:dyDescent="0.2">
      <c r="A77" s="83" t="s">
        <v>82</v>
      </c>
      <c r="B77" s="83" t="s">
        <v>90</v>
      </c>
      <c r="C77" s="83">
        <v>23</v>
      </c>
    </row>
    <row r="78" spans="1:3" x14ac:dyDescent="0.2">
      <c r="A78" s="83" t="s">
        <v>82</v>
      </c>
      <c r="B78" s="83" t="s">
        <v>1145</v>
      </c>
      <c r="C78" s="83">
        <v>4</v>
      </c>
    </row>
    <row r="79" spans="1:3" x14ac:dyDescent="0.2">
      <c r="A79" s="83" t="s">
        <v>953</v>
      </c>
      <c r="B79" s="83" t="s">
        <v>990</v>
      </c>
      <c r="C79" s="83">
        <v>3</v>
      </c>
    </row>
    <row r="80" spans="1:3" x14ac:dyDescent="0.2">
      <c r="A80" s="83" t="s">
        <v>953</v>
      </c>
      <c r="B80" s="83" t="s">
        <v>1213</v>
      </c>
      <c r="C80" s="83">
        <v>2</v>
      </c>
    </row>
    <row r="81" spans="1:3" x14ac:dyDescent="0.2">
      <c r="A81" s="83" t="s">
        <v>472</v>
      </c>
      <c r="B81" s="83" t="s">
        <v>476</v>
      </c>
      <c r="C81" s="83">
        <v>8</v>
      </c>
    </row>
    <row r="82" spans="1:3" x14ac:dyDescent="0.2">
      <c r="A82" s="83" t="s">
        <v>472</v>
      </c>
      <c r="B82" s="83" t="s">
        <v>484</v>
      </c>
      <c r="C82" s="83">
        <v>8</v>
      </c>
    </row>
    <row r="83" spans="1:3" x14ac:dyDescent="0.2">
      <c r="A83" s="83" t="s">
        <v>472</v>
      </c>
      <c r="B83" s="83" t="s">
        <v>533</v>
      </c>
      <c r="C83" s="83">
        <v>7</v>
      </c>
    </row>
    <row r="84" spans="1:3" x14ac:dyDescent="0.2">
      <c r="A84" s="83" t="s">
        <v>472</v>
      </c>
      <c r="B84" s="83" t="s">
        <v>473</v>
      </c>
      <c r="C84" s="83">
        <v>6</v>
      </c>
    </row>
    <row r="85" spans="1:3" x14ac:dyDescent="0.2">
      <c r="A85" s="83" t="s">
        <v>472</v>
      </c>
      <c r="B85" s="83" t="s">
        <v>529</v>
      </c>
      <c r="C85" s="83">
        <v>4</v>
      </c>
    </row>
    <row r="86" spans="1:3" x14ac:dyDescent="0.2">
      <c r="A86" s="83" t="s">
        <v>472</v>
      </c>
      <c r="B86" s="83" t="s">
        <v>510</v>
      </c>
      <c r="C86" s="83">
        <v>2</v>
      </c>
    </row>
    <row r="87" spans="1:3" x14ac:dyDescent="0.2">
      <c r="A87" s="83" t="s">
        <v>472</v>
      </c>
      <c r="B87" s="83" t="s">
        <v>480</v>
      </c>
      <c r="C87" s="83">
        <v>2</v>
      </c>
    </row>
    <row r="88" spans="1:3" x14ac:dyDescent="0.2">
      <c r="A88" s="83" t="s">
        <v>472</v>
      </c>
      <c r="B88" s="83" t="s">
        <v>487</v>
      </c>
      <c r="C88" s="83">
        <v>1</v>
      </c>
    </row>
    <row r="89" spans="1:3" x14ac:dyDescent="0.2">
      <c r="A89" s="83" t="s">
        <v>472</v>
      </c>
      <c r="B89" s="83" t="s">
        <v>536</v>
      </c>
      <c r="C89" s="83">
        <v>1</v>
      </c>
    </row>
    <row r="90" spans="1:3" x14ac:dyDescent="0.2">
      <c r="A90" s="83" t="s">
        <v>347</v>
      </c>
      <c r="B90" s="83" t="s">
        <v>355</v>
      </c>
      <c r="C90" s="83">
        <v>26</v>
      </c>
    </row>
    <row r="91" spans="1:3" x14ac:dyDescent="0.2">
      <c r="A91" s="83" t="s">
        <v>347</v>
      </c>
      <c r="B91" s="83" t="s">
        <v>1139</v>
      </c>
      <c r="C91" s="83">
        <v>12</v>
      </c>
    </row>
    <row r="92" spans="1:3" x14ac:dyDescent="0.2">
      <c r="A92" s="83" t="s">
        <v>347</v>
      </c>
      <c r="B92" s="83" t="s">
        <v>443</v>
      </c>
      <c r="C92" s="83">
        <v>9</v>
      </c>
    </row>
    <row r="93" spans="1:3" x14ac:dyDescent="0.2">
      <c r="A93" s="83" t="s">
        <v>347</v>
      </c>
      <c r="B93" s="83" t="s">
        <v>417</v>
      </c>
      <c r="C93" s="83">
        <v>9</v>
      </c>
    </row>
    <row r="94" spans="1:3" x14ac:dyDescent="0.2">
      <c r="A94" s="83" t="s">
        <v>347</v>
      </c>
      <c r="B94" s="83" t="s">
        <v>420</v>
      </c>
      <c r="C94" s="83">
        <v>8</v>
      </c>
    </row>
    <row r="95" spans="1:3" x14ac:dyDescent="0.2">
      <c r="A95" s="83" t="s">
        <v>347</v>
      </c>
      <c r="B95" s="83" t="s">
        <v>1133</v>
      </c>
      <c r="C95" s="83">
        <v>5</v>
      </c>
    </row>
    <row r="96" spans="1:3" x14ac:dyDescent="0.2">
      <c r="A96" s="83" t="s">
        <v>347</v>
      </c>
      <c r="B96" s="83" t="s">
        <v>1146</v>
      </c>
      <c r="C96" s="83">
        <v>5</v>
      </c>
    </row>
    <row r="97" spans="1:3" x14ac:dyDescent="0.2">
      <c r="A97" s="83" t="s">
        <v>347</v>
      </c>
      <c r="B97" s="83" t="s">
        <v>413</v>
      </c>
      <c r="C97" s="83">
        <v>3</v>
      </c>
    </row>
    <row r="98" spans="1:3" x14ac:dyDescent="0.2">
      <c r="A98" s="83" t="s">
        <v>347</v>
      </c>
      <c r="B98" s="83" t="s">
        <v>344</v>
      </c>
      <c r="C98" s="83">
        <v>3</v>
      </c>
    </row>
    <row r="99" spans="1:3" x14ac:dyDescent="0.2">
      <c r="A99" s="83" t="s">
        <v>347</v>
      </c>
      <c r="B99" s="83" t="s">
        <v>465</v>
      </c>
      <c r="C99" s="83">
        <v>2</v>
      </c>
    </row>
    <row r="100" spans="1:3" x14ac:dyDescent="0.2">
      <c r="A100" s="83" t="s">
        <v>347</v>
      </c>
      <c r="B100" s="83" t="s">
        <v>429</v>
      </c>
      <c r="C100" s="83">
        <v>2</v>
      </c>
    </row>
    <row r="101" spans="1:3" x14ac:dyDescent="0.2">
      <c r="A101" s="83" t="s">
        <v>347</v>
      </c>
      <c r="B101" s="83" t="s">
        <v>447</v>
      </c>
      <c r="C101" s="83">
        <v>2</v>
      </c>
    </row>
    <row r="102" spans="1:3" x14ac:dyDescent="0.2">
      <c r="A102" s="83" t="s">
        <v>347</v>
      </c>
      <c r="B102" s="83" t="s">
        <v>1141</v>
      </c>
      <c r="C102" s="83">
        <v>2</v>
      </c>
    </row>
    <row r="103" spans="1:3" x14ac:dyDescent="0.2">
      <c r="A103" s="83" t="s">
        <v>347</v>
      </c>
      <c r="B103" s="83" t="s">
        <v>433</v>
      </c>
      <c r="C103" s="83">
        <v>2</v>
      </c>
    </row>
    <row r="104" spans="1:3" x14ac:dyDescent="0.2">
      <c r="A104" s="83" t="s">
        <v>347</v>
      </c>
      <c r="B104" s="83" t="s">
        <v>1215</v>
      </c>
      <c r="C104" s="83">
        <v>1</v>
      </c>
    </row>
    <row r="105" spans="1:3" x14ac:dyDescent="0.2">
      <c r="A105" s="83" t="s">
        <v>347</v>
      </c>
      <c r="B105" s="83" t="s">
        <v>454</v>
      </c>
      <c r="C105" s="83">
        <v>1</v>
      </c>
    </row>
  </sheetData>
  <autoFilter ref="A1:C1" xr:uid="{00000000-0009-0000-0000-000003000000}">
    <sortState xmlns:xlrd2="http://schemas.microsoft.com/office/spreadsheetml/2017/richdata2" ref="A2:C105">
      <sortCondition ref="A1"/>
    </sortState>
  </autoFilter>
  <phoneticPr fontId="19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2"/>
  <sheetViews>
    <sheetView topLeftCell="A101" workbookViewId="0">
      <selection activeCell="B125" sqref="B125"/>
    </sheetView>
  </sheetViews>
  <sheetFormatPr defaultRowHeight="13.2" x14ac:dyDescent="0.2"/>
  <cols>
    <col min="1" max="1" width="35.21875" bestFit="1" customWidth="1"/>
    <col min="2" max="2" width="19.109375" customWidth="1"/>
    <col min="3" max="3" width="29.109375" bestFit="1" customWidth="1"/>
    <col min="4" max="4" width="10.109375" customWidth="1"/>
  </cols>
  <sheetData>
    <row r="1" spans="1:4" x14ac:dyDescent="0.2">
      <c r="A1" t="s">
        <v>0</v>
      </c>
      <c r="B1" s="84" t="s">
        <v>1127</v>
      </c>
      <c r="C1" s="84" t="s">
        <v>1128</v>
      </c>
      <c r="D1" s="84" t="s">
        <v>1129</v>
      </c>
    </row>
    <row r="2" spans="1:4" x14ac:dyDescent="0.2">
      <c r="A2" t="s">
        <v>1</v>
      </c>
      <c r="B2" s="83" t="str">
        <f>VLOOKUP(A2,'所属数 (2)'!$B$4:$J$329,3,)</f>
        <v>企画振興部</v>
      </c>
      <c r="C2" s="83" t="str">
        <f>VLOOKUP(A2,'所属数 (2)'!$B$4:$J$329,9,)</f>
        <v>情報政策課</v>
      </c>
      <c r="D2" s="83">
        <v>43</v>
      </c>
    </row>
    <row r="3" spans="1:4" x14ac:dyDescent="0.2">
      <c r="A3" t="s">
        <v>16</v>
      </c>
      <c r="B3" s="83" t="str">
        <f>VLOOKUP(A3,'所属数 (2)'!$B$4:$J$329,3,)</f>
        <v>土木部</v>
      </c>
      <c r="C3" s="83" t="str">
        <f>VLOOKUP(A3,'所属数 (2)'!$B$4:$J$329,9,)</f>
        <v>土木技術管理課</v>
      </c>
      <c r="D3" s="83">
        <v>37</v>
      </c>
    </row>
    <row r="4" spans="1:4" x14ac:dyDescent="0.2">
      <c r="A4" t="s">
        <v>1254</v>
      </c>
      <c r="B4" s="83" t="str">
        <f>VLOOKUP(A4,'所属数 (2)'!$B$4:$J$329,3,)</f>
        <v>教育庁</v>
      </c>
      <c r="C4" s="83" t="str">
        <f>VLOOKUP(A4,'所属数 (2)'!$B$4:$J$329,9,)</f>
        <v>義務教育課</v>
      </c>
      <c r="D4" s="83">
        <v>34</v>
      </c>
    </row>
    <row r="5" spans="1:4" x14ac:dyDescent="0.2">
      <c r="A5" t="s">
        <v>5</v>
      </c>
      <c r="B5" s="83" t="str">
        <f>VLOOKUP(A5,'所属数 (2)'!$B$4:$J$329,3,)</f>
        <v>健康福祉部</v>
      </c>
      <c r="C5" s="83" t="str">
        <f>VLOOKUP(A5,'所属数 (2)'!$B$4:$J$329,9,)</f>
        <v>子ども家庭福祉課</v>
      </c>
      <c r="D5" s="83">
        <v>30</v>
      </c>
    </row>
    <row r="6" spans="1:4" x14ac:dyDescent="0.2">
      <c r="A6" t="s">
        <v>18</v>
      </c>
      <c r="B6" s="83" t="str">
        <f>VLOOKUP(A6,'所属数 (2)'!$B$4:$J$329,3,)</f>
        <v>阿蘇地域振興局</v>
      </c>
      <c r="C6" s="83" t="str">
        <f>VLOOKUP(A6,'所属数 (2)'!$B$4:$J$329,9,)</f>
        <v>県北・阿蘇農業普及振興課</v>
      </c>
      <c r="D6" s="83">
        <v>29</v>
      </c>
    </row>
    <row r="7" spans="1:4" x14ac:dyDescent="0.2">
      <c r="A7" t="s">
        <v>15</v>
      </c>
      <c r="B7" s="83" t="str">
        <f>VLOOKUP(A7,'所属数 (2)'!$B$4:$J$329,3,)</f>
        <v>知事公室</v>
      </c>
      <c r="C7" s="83" t="str">
        <f>VLOOKUP(A7,'所属数 (2)'!$B$4:$J$329,9,)</f>
        <v>危機管理防災課</v>
      </c>
      <c r="D7" s="83">
        <v>23</v>
      </c>
    </row>
    <row r="8" spans="1:4" x14ac:dyDescent="0.2">
      <c r="A8" t="s">
        <v>48</v>
      </c>
      <c r="B8" s="83" t="str">
        <f>VLOOKUP(A8,'所属数 (2)'!$B$4:$J$329,3,)</f>
        <v>健康福祉部</v>
      </c>
      <c r="C8" s="83" t="str">
        <f>VLOOKUP(A8,'所属数 (2)'!$B$4:$J$329,9,)</f>
        <v>子ども未来課</v>
      </c>
      <c r="D8" s="83">
        <v>23</v>
      </c>
    </row>
    <row r="9" spans="1:4" x14ac:dyDescent="0.2">
      <c r="A9" t="s">
        <v>14</v>
      </c>
      <c r="B9" s="83" t="str">
        <f>VLOOKUP(A9,'所属数 (2)'!$B$4:$J$329,3,)</f>
        <v>教育庁</v>
      </c>
      <c r="C9" s="83" t="str">
        <f>VLOOKUP(A9,'所属数 (2)'!$B$4:$J$329,9,)</f>
        <v>学校人事課</v>
      </c>
      <c r="D9" s="83">
        <v>21</v>
      </c>
    </row>
    <row r="10" spans="1:4" x14ac:dyDescent="0.2">
      <c r="A10" t="s">
        <v>21</v>
      </c>
      <c r="B10" s="83" t="str">
        <f>VLOOKUP(A10,'所属数 (2)'!$B$4:$J$329,3,)</f>
        <v>環境生活部</v>
      </c>
      <c r="C10" s="83" t="str">
        <f>VLOOKUP(A10,'所属数 (2)'!$B$4:$J$329,9,)</f>
        <v>環境保全課</v>
      </c>
      <c r="D10" s="83">
        <v>21</v>
      </c>
    </row>
    <row r="11" spans="1:4" x14ac:dyDescent="0.2">
      <c r="A11" t="s">
        <v>9</v>
      </c>
      <c r="B11" s="83" t="str">
        <f>VLOOKUP(A11,'所属数 (2)'!$B$4:$J$329,3,)</f>
        <v>企画振興部</v>
      </c>
      <c r="C11" s="83" t="str">
        <f>VLOOKUP(A11,'所属数 (2)'!$B$4:$J$329,9,)</f>
        <v>企画課</v>
      </c>
      <c r="D11" s="83">
        <v>18</v>
      </c>
    </row>
    <row r="12" spans="1:4" x14ac:dyDescent="0.2">
      <c r="A12" t="s">
        <v>1255</v>
      </c>
      <c r="B12" s="83" t="str">
        <f>VLOOKUP(A12,'所属数 (2)'!$B$4:$J$329,3,)</f>
        <v>土木部</v>
      </c>
      <c r="C12" s="83" t="str">
        <f>VLOOKUP(A12,'所属数 (2)'!$B$4:$J$329,9,)</f>
        <v>監理課</v>
      </c>
      <c r="D12" s="83">
        <v>18</v>
      </c>
    </row>
    <row r="13" spans="1:4" x14ac:dyDescent="0.2">
      <c r="A13" t="s">
        <v>1195</v>
      </c>
      <c r="B13" s="83" t="str">
        <f>VLOOKUP(A13,'所属数 (2)'!$B$4:$J$329,3,)</f>
        <v>土木部</v>
      </c>
      <c r="C13" s="83" t="str">
        <f>VLOOKUP(A13,'所属数 (2)'!$B$4:$J$329,9,)</f>
        <v>道路保全課</v>
      </c>
      <c r="D13" s="83">
        <v>18</v>
      </c>
    </row>
    <row r="14" spans="1:4" x14ac:dyDescent="0.2">
      <c r="A14" t="s">
        <v>49</v>
      </c>
      <c r="B14" s="83" t="str">
        <f>VLOOKUP(A14,'所属数 (2)'!$B$4:$J$329,3,)</f>
        <v>健康福祉部</v>
      </c>
      <c r="C14" s="83" t="str">
        <f>VLOOKUP(A14,'所属数 (2)'!$B$4:$J$329,9,)</f>
        <v>健康づくり推進課</v>
      </c>
      <c r="D14" s="83">
        <v>17</v>
      </c>
    </row>
    <row r="15" spans="1:4" x14ac:dyDescent="0.2">
      <c r="A15" t="s">
        <v>1256</v>
      </c>
      <c r="B15" s="83" t="str">
        <f>VLOOKUP(A15,'所属数 (2)'!$B$4:$J$329,3,)</f>
        <v>病院局</v>
      </c>
      <c r="C15" s="83" t="str">
        <f>VLOOKUP(A15,'所属数 (2)'!$B$4:$J$329,9,)</f>
        <v>病院局総務経営課</v>
      </c>
      <c r="D15" s="83">
        <v>17</v>
      </c>
    </row>
    <row r="16" spans="1:4" x14ac:dyDescent="0.2">
      <c r="A16" t="s">
        <v>1192</v>
      </c>
      <c r="B16" s="83" t="str">
        <f>VLOOKUP(A16,'所属数 (2)'!$B$4:$J$329,3,)</f>
        <v>企画振興部</v>
      </c>
      <c r="C16" s="83" t="str">
        <f>VLOOKUP(A16,'所属数 (2)'!$B$4:$J$329,9,)</f>
        <v>博物館ネットワークセンター</v>
      </c>
      <c r="D16" s="83">
        <v>15</v>
      </c>
    </row>
    <row r="17" spans="1:4" x14ac:dyDescent="0.2">
      <c r="A17" t="s">
        <v>46</v>
      </c>
      <c r="B17" s="83" t="str">
        <f>VLOOKUP(A17,'所属数 (2)'!$B$4:$J$329,3,)</f>
        <v>商工労働部</v>
      </c>
      <c r="C17" s="83" t="str">
        <f>VLOOKUP(A17,'所属数 (2)'!$B$4:$J$329,9,)</f>
        <v>産業支援課</v>
      </c>
      <c r="D17" s="83">
        <v>15</v>
      </c>
    </row>
    <row r="18" spans="1:4" x14ac:dyDescent="0.2">
      <c r="A18" t="s">
        <v>1200</v>
      </c>
      <c r="B18" s="83" t="str">
        <f>VLOOKUP(A18,'所属数 (2)'!$B$4:$J$329,3,)</f>
        <v>教育庁</v>
      </c>
      <c r="C18" s="83" t="str">
        <f>VLOOKUP(A18,'所属数 (2)'!$B$4:$J$329,9,)</f>
        <v>高校教育課</v>
      </c>
      <c r="D18" s="83">
        <v>15</v>
      </c>
    </row>
    <row r="19" spans="1:4" x14ac:dyDescent="0.2">
      <c r="A19" t="s">
        <v>39</v>
      </c>
      <c r="B19" s="83" t="str">
        <f>VLOOKUP(A19,'所属数 (2)'!$B$4:$J$329,3,)</f>
        <v>総務部</v>
      </c>
      <c r="C19" s="83" t="str">
        <f>VLOOKUP(A19,'所属数 (2)'!$B$4:$J$329,9,)</f>
        <v>人事課</v>
      </c>
      <c r="D19" s="83">
        <v>14</v>
      </c>
    </row>
    <row r="20" spans="1:4" x14ac:dyDescent="0.2">
      <c r="A20" t="s">
        <v>36</v>
      </c>
      <c r="B20" s="83" t="str">
        <f>VLOOKUP(A20,'所属数 (2)'!$B$4:$J$329,3,)</f>
        <v>総務部</v>
      </c>
      <c r="C20" s="83" t="str">
        <f>VLOOKUP(A20,'所属数 (2)'!$B$4:$J$329,9,)</f>
        <v>消防保安課</v>
      </c>
      <c r="D20" s="83">
        <v>14</v>
      </c>
    </row>
    <row r="21" spans="1:4" x14ac:dyDescent="0.2">
      <c r="A21" t="s">
        <v>7</v>
      </c>
      <c r="B21" s="83" t="str">
        <f>VLOOKUP(A21,'所属数 (2)'!$B$4:$J$329,3,)</f>
        <v>農林水産部</v>
      </c>
      <c r="C21" s="83" t="str">
        <f>VLOOKUP(A21,'所属数 (2)'!$B$4:$J$329,9,)</f>
        <v>農業技術課</v>
      </c>
      <c r="D21" s="83">
        <v>14</v>
      </c>
    </row>
    <row r="22" spans="1:4" x14ac:dyDescent="0.2">
      <c r="A22" t="s">
        <v>4</v>
      </c>
      <c r="B22" s="83" t="str">
        <f>VLOOKUP(A22,'所属数 (2)'!$B$4:$J$329,3,)</f>
        <v>総務部</v>
      </c>
      <c r="C22" s="83" t="str">
        <f>VLOOKUP(A22,'所属数 (2)'!$B$4:$J$329,9,)</f>
        <v>県政情報文書課</v>
      </c>
      <c r="D22" s="83">
        <v>14</v>
      </c>
    </row>
    <row r="23" spans="1:4" x14ac:dyDescent="0.2">
      <c r="A23" t="s">
        <v>35</v>
      </c>
      <c r="B23" s="83" t="str">
        <f>VLOOKUP(A23,'所属数 (2)'!$B$4:$J$329,3,)</f>
        <v>環境生活部</v>
      </c>
      <c r="C23" s="83" t="str">
        <f>VLOOKUP(A23,'所属数 (2)'!$B$4:$J$329,9,)</f>
        <v>水俣病審査課</v>
      </c>
      <c r="D23" s="83">
        <v>13</v>
      </c>
    </row>
    <row r="24" spans="1:4" x14ac:dyDescent="0.2">
      <c r="A24" t="s">
        <v>50</v>
      </c>
      <c r="B24" s="83" t="str">
        <f>VLOOKUP(A24,'所属数 (2)'!$B$4:$J$329,3,)</f>
        <v>健康福祉部</v>
      </c>
      <c r="C24" s="83" t="str">
        <f>VLOOKUP(A24,'所属数 (2)'!$B$4:$J$329,9,)</f>
        <v>認知症対策・地域ケア推進課</v>
      </c>
      <c r="D24" s="83">
        <v>13</v>
      </c>
    </row>
    <row r="25" spans="1:4" x14ac:dyDescent="0.2">
      <c r="A25" t="s">
        <v>59</v>
      </c>
      <c r="B25" s="83" t="str">
        <f>VLOOKUP(A25,'所属数 (2)'!$B$4:$J$329,3,)</f>
        <v>各種委員会</v>
      </c>
      <c r="C25" s="83" t="str">
        <f>VLOOKUP(A25,'所属数 (2)'!$B$4:$J$329,9,)</f>
        <v>監査委員事務局</v>
      </c>
      <c r="D25" s="83">
        <v>13</v>
      </c>
    </row>
    <row r="26" spans="1:4" x14ac:dyDescent="0.2">
      <c r="A26" t="s">
        <v>24</v>
      </c>
      <c r="B26" s="83" t="str">
        <f>VLOOKUP(A26,'所属数 (2)'!$B$4:$J$329,3,)</f>
        <v>農林水産部</v>
      </c>
      <c r="C26" s="83" t="str">
        <f>VLOOKUP(A26,'所属数 (2)'!$B$4:$J$329,9,)</f>
        <v>流通アグリビジネス課</v>
      </c>
      <c r="D26" s="83">
        <v>13</v>
      </c>
    </row>
    <row r="27" spans="1:4" x14ac:dyDescent="0.2">
      <c r="A27" t="s">
        <v>1257</v>
      </c>
      <c r="B27" s="83" t="str">
        <f>VLOOKUP(A27,'所属数 (2)'!$B$4:$J$329,3,)</f>
        <v>総務部</v>
      </c>
      <c r="C27" s="83" t="str">
        <f>VLOOKUP(A27,'所属数 (2)'!$B$4:$J$329,9,)</f>
        <v>防災消防航空センター</v>
      </c>
      <c r="D27" s="83">
        <v>12</v>
      </c>
    </row>
    <row r="28" spans="1:4" x14ac:dyDescent="0.2">
      <c r="A28" t="s">
        <v>34</v>
      </c>
      <c r="B28" s="83" t="str">
        <f>VLOOKUP(A28,'所属数 (2)'!$B$4:$J$329,3,)</f>
        <v>土木部</v>
      </c>
      <c r="C28" s="83" t="str">
        <f>VLOOKUP(A28,'所属数 (2)'!$B$4:$J$329,9,)</f>
        <v>建築課</v>
      </c>
      <c r="D28" s="83">
        <v>12</v>
      </c>
    </row>
    <row r="29" spans="1:4" x14ac:dyDescent="0.2">
      <c r="A29" t="s">
        <v>1258</v>
      </c>
      <c r="B29" s="83" t="str">
        <f>VLOOKUP(A29,'所属数 (2)'!$B$4:$J$329,3,)</f>
        <v>農林水産部</v>
      </c>
      <c r="C29" s="83" t="str">
        <f>VLOOKUP(A29,'所属数 (2)'!$B$4:$J$329,9,)</f>
        <v>林業振興課</v>
      </c>
      <c r="D29" s="83">
        <v>12</v>
      </c>
    </row>
    <row r="30" spans="1:4" x14ac:dyDescent="0.2">
      <c r="A30" t="s">
        <v>1259</v>
      </c>
      <c r="B30" s="83" t="str">
        <f>VLOOKUP(A30,'所属数 (2)'!$B$4:$J$329,3,)</f>
        <v>農林水産部</v>
      </c>
      <c r="C30" s="83" t="str">
        <f>VLOOKUP(A30,'所属数 (2)'!$B$4:$J$329,9,)</f>
        <v>畜産課</v>
      </c>
      <c r="D30" s="83">
        <v>12</v>
      </c>
    </row>
    <row r="31" spans="1:4" x14ac:dyDescent="0.2">
      <c r="A31" t="s">
        <v>8</v>
      </c>
      <c r="B31" s="83" t="str">
        <f>VLOOKUP(A31,'所属数 (2)'!$B$4:$J$329,3,)</f>
        <v>健康福祉部</v>
      </c>
      <c r="C31" s="83" t="str">
        <f>VLOOKUP(A31,'所属数 (2)'!$B$4:$J$329,9,)</f>
        <v>精神保健福祉センター</v>
      </c>
      <c r="D31" s="83">
        <v>12</v>
      </c>
    </row>
    <row r="32" spans="1:4" x14ac:dyDescent="0.2">
      <c r="A32" t="s">
        <v>2</v>
      </c>
      <c r="B32" s="83" t="str">
        <f>VLOOKUP(A32,'所属数 (2)'!$B$4:$J$329,3,)</f>
        <v>農林水産部</v>
      </c>
      <c r="C32" s="83" t="str">
        <f>VLOOKUP(A32,'所属数 (2)'!$B$4:$J$329,9,)</f>
        <v>農産園芸課</v>
      </c>
      <c r="D32" s="83">
        <v>12</v>
      </c>
    </row>
    <row r="33" spans="1:4" x14ac:dyDescent="0.2">
      <c r="A33" t="s">
        <v>26</v>
      </c>
      <c r="B33" s="83" t="str">
        <f>VLOOKUP(A33,'所属数 (2)'!$B$4:$J$329,3,)</f>
        <v>県央広域本部</v>
      </c>
      <c r="C33" s="83" t="str">
        <f>VLOOKUP(A33,'所属数 (2)'!$B$4:$J$329,9,)</f>
        <v>県央・農林農業普及振興課</v>
      </c>
      <c r="D33" s="83">
        <v>12</v>
      </c>
    </row>
    <row r="34" spans="1:4" x14ac:dyDescent="0.2">
      <c r="A34" t="s">
        <v>1210</v>
      </c>
      <c r="B34" s="83" t="str">
        <f>VLOOKUP(A34,'所属数 (2)'!$B$4:$J$329,3,)</f>
        <v>土木部</v>
      </c>
      <c r="C34" s="83" t="str">
        <f>VLOOKUP(A34,'所属数 (2)'!$B$4:$J$329,9,)</f>
        <v>住宅課</v>
      </c>
      <c r="D34" s="83">
        <v>12</v>
      </c>
    </row>
    <row r="35" spans="1:4" x14ac:dyDescent="0.2">
      <c r="A35" t="s">
        <v>47</v>
      </c>
      <c r="B35" s="83" t="str">
        <f>VLOOKUP(A35,'所属数 (2)'!$B$4:$J$329,3,)</f>
        <v>教育庁</v>
      </c>
      <c r="C35" s="83" t="str">
        <f>VLOOKUP(A35,'所属数 (2)'!$B$4:$J$329,9,)</f>
        <v>特別支援教育課</v>
      </c>
      <c r="D35" s="83">
        <v>11</v>
      </c>
    </row>
    <row r="36" spans="1:4" x14ac:dyDescent="0.2">
      <c r="A36" t="s">
        <v>569</v>
      </c>
      <c r="B36" s="83" t="str">
        <f>VLOOKUP(A36,'所属数 (2)'!$B$4:$J$329,3,)</f>
        <v>県央広域本部</v>
      </c>
      <c r="C36" s="83" t="str">
        <f>VLOOKUP(A36,'所属数 (2)'!$B$4:$J$329,9,)</f>
        <v>県央・農林総務課</v>
      </c>
      <c r="D36" s="83">
        <v>11</v>
      </c>
    </row>
    <row r="37" spans="1:4" x14ac:dyDescent="0.2">
      <c r="A37" t="s">
        <v>10</v>
      </c>
      <c r="B37" s="83" t="str">
        <f>VLOOKUP(A37,'所属数 (2)'!$B$4:$J$329,3,)</f>
        <v>健康福祉部</v>
      </c>
      <c r="C37" s="83" t="str">
        <f>VLOOKUP(A37,'所属数 (2)'!$B$4:$J$329,9,)</f>
        <v>障がい者支援課</v>
      </c>
      <c r="D37" s="83">
        <v>11</v>
      </c>
    </row>
    <row r="38" spans="1:4" x14ac:dyDescent="0.2">
      <c r="A38" t="s">
        <v>909</v>
      </c>
      <c r="B38" s="83" t="str">
        <f>VLOOKUP(A38,'所属数 (2)'!$B$4:$J$329,3,)</f>
        <v>芦北地域振興局</v>
      </c>
      <c r="C38" s="83" t="str">
        <f>VLOOKUP(A38,'所属数 (2)'!$B$4:$J$329,9,)</f>
        <v>県南・芦北維持管理調整課</v>
      </c>
      <c r="D38" s="83">
        <v>11</v>
      </c>
    </row>
    <row r="39" spans="1:4" x14ac:dyDescent="0.2">
      <c r="A39" t="s">
        <v>1206</v>
      </c>
      <c r="B39" s="83" t="str">
        <f>VLOOKUP(A39,'所属数 (2)'!$B$4:$J$329,3,)</f>
        <v>球磨地域振興局</v>
      </c>
      <c r="C39" s="83" t="str">
        <f>VLOOKUP(A39,'所属数 (2)'!$B$4:$J$329,9,)</f>
        <v>県南・球磨林務課</v>
      </c>
      <c r="D39" s="83">
        <v>11</v>
      </c>
    </row>
    <row r="40" spans="1:4" x14ac:dyDescent="0.2">
      <c r="A40" t="s">
        <v>62</v>
      </c>
      <c r="B40" s="83" t="str">
        <f>VLOOKUP(A40,'所属数 (2)'!$B$4:$J$329,3,)</f>
        <v>環境生活部</v>
      </c>
      <c r="C40" s="83" t="str">
        <f>VLOOKUP(A40,'所属数 (2)'!$B$4:$J$329,9,)</f>
        <v>消費生活課</v>
      </c>
      <c r="D40" s="83">
        <v>11</v>
      </c>
    </row>
    <row r="41" spans="1:4" x14ac:dyDescent="0.2">
      <c r="A41" t="s">
        <v>54</v>
      </c>
      <c r="B41" s="83" t="str">
        <f>VLOOKUP(A41,'所属数 (2)'!$B$4:$J$329,3,)</f>
        <v>農林水産部</v>
      </c>
      <c r="C41" s="83" t="str">
        <f>VLOOKUP(A41,'所属数 (2)'!$B$4:$J$329,9,)</f>
        <v>農地整備課</v>
      </c>
      <c r="D41" s="83">
        <v>10</v>
      </c>
    </row>
    <row r="42" spans="1:4" x14ac:dyDescent="0.2">
      <c r="A42" t="s">
        <v>12</v>
      </c>
      <c r="B42" s="83" t="str">
        <f>VLOOKUP(A42,'所属数 (2)'!$B$4:$J$329,3,)</f>
        <v>土木部</v>
      </c>
      <c r="C42" s="83" t="str">
        <f>VLOOKUP(A42,'所属数 (2)'!$B$4:$J$329,9,)</f>
        <v>営繕課</v>
      </c>
      <c r="D42" s="83">
        <v>10</v>
      </c>
    </row>
    <row r="43" spans="1:4" x14ac:dyDescent="0.2">
      <c r="A43" t="s">
        <v>20</v>
      </c>
      <c r="B43" s="83" t="str">
        <f>VLOOKUP(A43,'所属数 (2)'!$B$4:$J$329,3,)</f>
        <v>総務部</v>
      </c>
      <c r="C43" s="83" t="str">
        <f>VLOOKUP(A43,'所属数 (2)'!$B$4:$J$329,9,)</f>
        <v>市町村課</v>
      </c>
      <c r="D43" s="83">
        <v>10</v>
      </c>
    </row>
    <row r="44" spans="1:4" x14ac:dyDescent="0.2">
      <c r="A44" t="s">
        <v>33</v>
      </c>
      <c r="B44" s="83" t="str">
        <f>VLOOKUP(A44,'所属数 (2)'!$B$4:$J$329,3,)</f>
        <v>環境生活部</v>
      </c>
      <c r="C44" s="83" t="str">
        <f>VLOOKUP(A44,'所属数 (2)'!$B$4:$J$329,9,)</f>
        <v>環境立県推進課</v>
      </c>
      <c r="D44" s="83">
        <v>10</v>
      </c>
    </row>
    <row r="45" spans="1:4" x14ac:dyDescent="0.2">
      <c r="A45" t="s">
        <v>40</v>
      </c>
      <c r="B45" s="83" t="str">
        <f>VLOOKUP(A45,'所属数 (2)'!$B$4:$J$329,3,)</f>
        <v>教育庁</v>
      </c>
      <c r="C45" s="83" t="str">
        <f>VLOOKUP(A45,'所属数 (2)'!$B$4:$J$329,9,)</f>
        <v>文化課</v>
      </c>
      <c r="D45" s="83">
        <v>9</v>
      </c>
    </row>
    <row r="46" spans="1:4" x14ac:dyDescent="0.2">
      <c r="A46" t="s">
        <v>1260</v>
      </c>
      <c r="B46" s="83" t="str">
        <f>VLOOKUP(A46,'所属数 (2)'!$B$4:$J$329,3,)</f>
        <v>宇城地域振興局</v>
      </c>
      <c r="C46" s="83" t="str">
        <f>VLOOKUP(A46,'所属数 (2)'!$B$4:$J$329,9,)</f>
        <v>県央・宇城農地整備課</v>
      </c>
      <c r="D46" s="83">
        <v>9</v>
      </c>
    </row>
    <row r="47" spans="1:4" x14ac:dyDescent="0.2">
      <c r="A47" t="s">
        <v>43</v>
      </c>
      <c r="B47" s="83" t="str">
        <f>VLOOKUP(A47,'所属数 (2)'!$B$4:$J$329,3,)</f>
        <v>企画振興部</v>
      </c>
      <c r="C47" s="83" t="str">
        <f>VLOOKUP(A47,'所属数 (2)'!$B$4:$J$329,9,)</f>
        <v>文化企画・世界遺産推進課</v>
      </c>
      <c r="D47" s="83">
        <v>9</v>
      </c>
    </row>
    <row r="48" spans="1:4" x14ac:dyDescent="0.2">
      <c r="A48" t="s">
        <v>57</v>
      </c>
      <c r="B48" s="83" t="str">
        <f>VLOOKUP(A48,'所属数 (2)'!$B$4:$J$329,3,)</f>
        <v>各種委員会</v>
      </c>
      <c r="C48" s="83" t="str">
        <f>VLOOKUP(A48,'所属数 (2)'!$B$4:$J$329,9,)</f>
        <v>議会事務局議事課</v>
      </c>
      <c r="D48" s="83">
        <v>9</v>
      </c>
    </row>
    <row r="49" spans="1:4" x14ac:dyDescent="0.2">
      <c r="A49" t="s">
        <v>44</v>
      </c>
      <c r="B49" s="83" t="str">
        <f>VLOOKUP(A49,'所属数 (2)'!$B$4:$J$329,3,)</f>
        <v>土木部</v>
      </c>
      <c r="C49" s="83" t="str">
        <f>VLOOKUP(A49,'所属数 (2)'!$B$4:$J$329,9,)</f>
        <v>道路整備課</v>
      </c>
      <c r="D49" s="83">
        <v>9</v>
      </c>
    </row>
    <row r="50" spans="1:4" x14ac:dyDescent="0.2">
      <c r="A50" t="s">
        <v>732</v>
      </c>
      <c r="B50" s="83" t="str">
        <f>VLOOKUP(A50,'所属数 (2)'!$B$4:$J$329,3,)</f>
        <v>玉名地域振興局</v>
      </c>
      <c r="C50" s="83" t="str">
        <f>VLOOKUP(A50,'所属数 (2)'!$B$4:$J$329,9,)</f>
        <v>県北・玉名総務振興課</v>
      </c>
      <c r="D50" s="83">
        <v>9</v>
      </c>
    </row>
    <row r="51" spans="1:4" x14ac:dyDescent="0.2">
      <c r="A51" t="s">
        <v>1193</v>
      </c>
      <c r="B51" s="83" t="str">
        <f>VLOOKUP(A51,'所属数 (2)'!$B$4:$J$329,3,)</f>
        <v>球磨地域振興局</v>
      </c>
      <c r="C51" s="83" t="str">
        <f>VLOOKUP(A51,'所属数 (2)'!$B$4:$J$329,9,)</f>
        <v>県南・球磨農地整備課</v>
      </c>
      <c r="D51" s="83">
        <v>9</v>
      </c>
    </row>
    <row r="52" spans="1:4" x14ac:dyDescent="0.2">
      <c r="A52" t="s">
        <v>212</v>
      </c>
      <c r="B52" s="83" t="str">
        <f>VLOOKUP(A52,'所属数 (2)'!$B$4:$J$329,3,)</f>
        <v>健康福祉部</v>
      </c>
      <c r="C52" s="83" t="str">
        <f>VLOOKUP(A52,'所属数 (2)'!$B$4:$J$329,9,)</f>
        <v>社会福祉課</v>
      </c>
      <c r="D52" s="83">
        <v>9</v>
      </c>
    </row>
    <row r="53" spans="1:4" x14ac:dyDescent="0.2">
      <c r="A53" t="s">
        <v>23</v>
      </c>
      <c r="B53" s="83" t="str">
        <f>VLOOKUP(A53,'所属数 (2)'!$B$4:$J$329,3,)</f>
        <v>農林水産部</v>
      </c>
      <c r="C53" s="83" t="str">
        <f>VLOOKUP(A53,'所属数 (2)'!$B$4:$J$329,9,)</f>
        <v>森林保全課</v>
      </c>
      <c r="D53" s="83">
        <v>9</v>
      </c>
    </row>
    <row r="54" spans="1:4" x14ac:dyDescent="0.2">
      <c r="A54" t="s">
        <v>22</v>
      </c>
      <c r="B54" s="83" t="str">
        <f>VLOOKUP(A54,'所属数 (2)'!$B$4:$J$329,3,)</f>
        <v>農林水産部</v>
      </c>
      <c r="C54" s="83" t="str">
        <f>VLOOKUP(A54,'所属数 (2)'!$B$4:$J$329,9,)</f>
        <v>農村計画課</v>
      </c>
      <c r="D54" s="83">
        <v>9</v>
      </c>
    </row>
    <row r="55" spans="1:4" x14ac:dyDescent="0.2">
      <c r="A55" t="s">
        <v>1203</v>
      </c>
      <c r="B55" s="83" t="str">
        <f>VLOOKUP(A55,'所属数 (2)'!$B$4:$J$329,3,)</f>
        <v>玉名地域振興局</v>
      </c>
      <c r="C55" s="83" t="str">
        <f>VLOOKUP(A55,'所属数 (2)'!$B$4:$J$329,9,)</f>
        <v>県北・玉名農業普及振興課</v>
      </c>
      <c r="D55" s="83">
        <v>9</v>
      </c>
    </row>
    <row r="56" spans="1:4" x14ac:dyDescent="0.2">
      <c r="A56" t="s">
        <v>1261</v>
      </c>
      <c r="B56" s="83" t="str">
        <f>VLOOKUP(A56,'所属数 (2)'!$B$4:$J$329,3,)</f>
        <v>県南広域本部</v>
      </c>
      <c r="C56" s="83" t="str">
        <f>VLOOKUP(A56,'所属数 (2)'!$B$4:$J$329,9,)</f>
        <v>県南・収税課</v>
      </c>
      <c r="D56" s="83">
        <v>8</v>
      </c>
    </row>
    <row r="57" spans="1:4" x14ac:dyDescent="0.2">
      <c r="A57" t="s">
        <v>60</v>
      </c>
      <c r="B57" s="83" t="str">
        <f>VLOOKUP(A57,'所属数 (2)'!$B$4:$J$329,3,)</f>
        <v>県南広域本部</v>
      </c>
      <c r="C57" s="83" t="str">
        <f>VLOOKUP(A57,'所属数 (2)'!$B$4:$J$329,9,)</f>
        <v>県南・振興課</v>
      </c>
      <c r="D57" s="83">
        <v>8</v>
      </c>
    </row>
    <row r="58" spans="1:4" x14ac:dyDescent="0.2">
      <c r="A58" t="s">
        <v>1262</v>
      </c>
      <c r="B58" s="83" t="str">
        <f>VLOOKUP(A58,'所属数 (2)'!$B$4:$J$329,3,)</f>
        <v>観光戦略部</v>
      </c>
      <c r="C58" s="83" t="str">
        <f>VLOOKUP(A58,'所属数 (2)'!$B$4:$J$329,9,)</f>
        <v>観光交流政策課</v>
      </c>
      <c r="D58" s="83">
        <v>8</v>
      </c>
    </row>
    <row r="59" spans="1:4" x14ac:dyDescent="0.2">
      <c r="A59" t="s">
        <v>3</v>
      </c>
      <c r="B59" s="83" t="str">
        <f>VLOOKUP(A59,'所属数 (2)'!$B$4:$J$329,3,)</f>
        <v>出納局</v>
      </c>
      <c r="C59" s="83" t="str">
        <f>VLOOKUP(A59,'所属数 (2)'!$B$4:$J$329,9,)</f>
        <v>会計課</v>
      </c>
      <c r="D59" s="83">
        <v>8</v>
      </c>
    </row>
    <row r="60" spans="1:4" x14ac:dyDescent="0.2">
      <c r="A60" t="s">
        <v>1197</v>
      </c>
      <c r="B60" s="83" t="str">
        <f>VLOOKUP(A60,'所属数 (2)'!$B$4:$J$329,3,)</f>
        <v>健康福祉部</v>
      </c>
      <c r="C60" s="83" t="str">
        <f>VLOOKUP(A60,'所属数 (2)'!$B$4:$J$329,9,)</f>
        <v>こども総合療育センター</v>
      </c>
      <c r="D60" s="83">
        <v>8</v>
      </c>
    </row>
    <row r="61" spans="1:4" x14ac:dyDescent="0.2">
      <c r="A61" t="s">
        <v>28</v>
      </c>
      <c r="B61" s="83" t="str">
        <f>VLOOKUP(A61,'所属数 (2)'!$B$4:$J$329,3,)</f>
        <v>農林水産部</v>
      </c>
      <c r="C61" s="83" t="str">
        <f>VLOOKUP(A61,'所属数 (2)'!$B$4:$J$329,9,)</f>
        <v>農研・企画調整部</v>
      </c>
      <c r="D61" s="83">
        <v>8</v>
      </c>
    </row>
    <row r="62" spans="1:4" x14ac:dyDescent="0.2">
      <c r="A62" t="s">
        <v>1263</v>
      </c>
      <c r="B62" s="83" t="str">
        <f>VLOOKUP(A62,'所属数 (2)'!$B$4:$J$329,3,)</f>
        <v>各種委員会</v>
      </c>
      <c r="C62" s="83" t="str">
        <f>VLOOKUP(A62,'所属数 (2)'!$B$4:$J$329,9,)</f>
        <v>人事委員会事務局</v>
      </c>
      <c r="D62" s="83">
        <v>8</v>
      </c>
    </row>
    <row r="63" spans="1:4" x14ac:dyDescent="0.2">
      <c r="A63" t="s">
        <v>41</v>
      </c>
      <c r="B63" s="83" t="str">
        <f>VLOOKUP(A63,'所属数 (2)'!$B$4:$J$329,3,)</f>
        <v>健康福祉部</v>
      </c>
      <c r="C63" s="83" t="str">
        <f>VLOOKUP(A63,'所属数 (2)'!$B$4:$J$329,9,)</f>
        <v>福祉総合相談所</v>
      </c>
      <c r="D63" s="83">
        <v>8</v>
      </c>
    </row>
    <row r="64" spans="1:4" x14ac:dyDescent="0.2">
      <c r="A64" t="s">
        <v>6</v>
      </c>
      <c r="B64" s="83" t="str">
        <f>VLOOKUP(A64,'所属数 (2)'!$B$4:$J$329,3,)</f>
        <v>教育庁</v>
      </c>
      <c r="C64" s="83" t="str">
        <f>VLOOKUP(A64,'所属数 (2)'!$B$4:$J$329,9,)</f>
        <v>図書館</v>
      </c>
      <c r="D64" s="83">
        <v>7</v>
      </c>
    </row>
    <row r="65" spans="1:4" x14ac:dyDescent="0.2">
      <c r="A65" t="s">
        <v>32</v>
      </c>
      <c r="B65" s="83" t="str">
        <f>VLOOKUP(A65,'所属数 (2)'!$B$4:$J$329,3,)</f>
        <v>教育庁</v>
      </c>
      <c r="C65" s="83" t="str">
        <f>VLOOKUP(A65,'所属数 (2)'!$B$4:$J$329,9,)</f>
        <v>教育政策課</v>
      </c>
      <c r="D65" s="83">
        <v>7</v>
      </c>
    </row>
    <row r="66" spans="1:4" x14ac:dyDescent="0.2">
      <c r="A66" t="s">
        <v>977</v>
      </c>
      <c r="B66" s="83" t="str">
        <f>VLOOKUP(A66,'所属数 (2)'!$B$4:$J$329,3,)</f>
        <v>天草広域本部</v>
      </c>
      <c r="C66" s="83" t="str">
        <f>VLOOKUP(A66,'所属数 (2)'!$B$4:$J$329,9,)</f>
        <v>天草・林務課</v>
      </c>
      <c r="D66" s="83">
        <v>7</v>
      </c>
    </row>
    <row r="67" spans="1:4" x14ac:dyDescent="0.2">
      <c r="A67" t="s">
        <v>1209</v>
      </c>
      <c r="B67" s="83" t="str">
        <f>VLOOKUP(A67,'所属数 (2)'!$B$4:$J$329,3,)</f>
        <v>県北広域本部</v>
      </c>
      <c r="C67" s="83" t="str">
        <f>VLOOKUP(A67,'所属数 (2)'!$B$4:$J$329,9,)</f>
        <v>県北・農業普及振興課</v>
      </c>
      <c r="D67" s="83">
        <v>6</v>
      </c>
    </row>
    <row r="68" spans="1:4" x14ac:dyDescent="0.2">
      <c r="A68" t="s">
        <v>1264</v>
      </c>
      <c r="B68" s="83" t="str">
        <f>VLOOKUP(A68,'所属数 (2)'!$B$4:$J$329,3,)</f>
        <v>教育庁</v>
      </c>
      <c r="C68" s="83" t="str">
        <f>VLOOKUP(A68,'所属数 (2)'!$B$4:$J$329,9,)</f>
        <v>体育保健課</v>
      </c>
      <c r="D68" s="83">
        <v>6</v>
      </c>
    </row>
    <row r="69" spans="1:4" x14ac:dyDescent="0.2">
      <c r="A69" t="s">
        <v>30</v>
      </c>
      <c r="B69" s="83" t="str">
        <f>VLOOKUP(A69,'所属数 (2)'!$B$4:$J$329,3,)</f>
        <v>総務部</v>
      </c>
      <c r="C69" s="83" t="str">
        <f>VLOOKUP(A69,'所属数 (2)'!$B$4:$J$329,9,)</f>
        <v>総務厚生課</v>
      </c>
      <c r="D69" s="83">
        <v>6</v>
      </c>
    </row>
    <row r="70" spans="1:4" x14ac:dyDescent="0.2">
      <c r="A70" t="s">
        <v>1265</v>
      </c>
      <c r="B70" s="83" t="str">
        <f>VLOOKUP(A70,'所属数 (2)'!$B$4:$J$329,3,)</f>
        <v>健康福祉部</v>
      </c>
      <c r="C70" s="83" t="str">
        <f>VLOOKUP(A70,'所属数 (2)'!$B$4:$J$329,9,)</f>
        <v>健康福祉政策課</v>
      </c>
      <c r="D70" s="83">
        <v>6</v>
      </c>
    </row>
    <row r="71" spans="1:4" x14ac:dyDescent="0.2">
      <c r="A71" t="s">
        <v>1207</v>
      </c>
      <c r="B71" s="83" t="str">
        <f>VLOOKUP(A71,'所属数 (2)'!$B$4:$J$329,3,)</f>
        <v>玉名地域振興局</v>
      </c>
      <c r="C71" s="83" t="str">
        <f>VLOOKUP(A71,'所属数 (2)'!$B$4:$J$329,9,)</f>
        <v>県北・玉名工務課</v>
      </c>
      <c r="D71" s="83">
        <v>6</v>
      </c>
    </row>
    <row r="72" spans="1:4" x14ac:dyDescent="0.2">
      <c r="A72" t="s">
        <v>38</v>
      </c>
      <c r="B72" s="83" t="str">
        <f>VLOOKUP(A72,'所属数 (2)'!$B$4:$J$329,3,)</f>
        <v>玉名地域振興局</v>
      </c>
      <c r="C72" s="83" t="str">
        <f>VLOOKUP(A72,'所属数 (2)'!$B$4:$J$329,9,)</f>
        <v>県北・玉名農地整備課</v>
      </c>
      <c r="D72" s="83">
        <v>6</v>
      </c>
    </row>
    <row r="73" spans="1:4" x14ac:dyDescent="0.2">
      <c r="A73" t="s">
        <v>1266</v>
      </c>
      <c r="B73" s="83" t="str">
        <f>VLOOKUP(A73,'所属数 (2)'!$B$4:$J$329,3,)</f>
        <v>総務部</v>
      </c>
      <c r="C73" s="83" t="str">
        <f>VLOOKUP(A73,'所属数 (2)'!$B$4:$J$329,9,)</f>
        <v>税務課</v>
      </c>
      <c r="D73" s="83">
        <v>6</v>
      </c>
    </row>
    <row r="74" spans="1:4" x14ac:dyDescent="0.2">
      <c r="A74" t="s">
        <v>19</v>
      </c>
      <c r="B74" s="83" t="str">
        <f>VLOOKUP(A74,'所属数 (2)'!$B$4:$J$329,3,)</f>
        <v>土木部</v>
      </c>
      <c r="C74" s="83" t="str">
        <f>VLOOKUP(A74,'所属数 (2)'!$B$4:$J$329,9,)</f>
        <v>用地対策課</v>
      </c>
      <c r="D74" s="83">
        <v>6</v>
      </c>
    </row>
    <row r="75" spans="1:4" x14ac:dyDescent="0.2">
      <c r="A75" t="s">
        <v>1208</v>
      </c>
      <c r="B75" s="83" t="str">
        <f>VLOOKUP(A75,'所属数 (2)'!$B$4:$J$329,3,)</f>
        <v>商工労働部</v>
      </c>
      <c r="C75" s="83" t="str">
        <f>VLOOKUP(A75,'所属数 (2)'!$B$4:$J$329,9,)</f>
        <v>エネルギー政策課</v>
      </c>
      <c r="D75" s="83">
        <v>5</v>
      </c>
    </row>
    <row r="76" spans="1:4" x14ac:dyDescent="0.2">
      <c r="A76" t="s">
        <v>1204</v>
      </c>
      <c r="B76" s="83" t="str">
        <f>VLOOKUP(A76,'所属数 (2)'!$B$4:$J$329,3,)</f>
        <v>天草広域本部</v>
      </c>
      <c r="C76" s="83" t="str">
        <f>VLOOKUP(A76,'所属数 (2)'!$B$4:$J$329,9,)</f>
        <v>天草・工務第二課</v>
      </c>
      <c r="D76" s="83">
        <v>5</v>
      </c>
    </row>
    <row r="77" spans="1:4" x14ac:dyDescent="0.2">
      <c r="A77" t="s">
        <v>1267</v>
      </c>
      <c r="B77" s="83" t="str">
        <f>VLOOKUP(A77,'所属数 (2)'!$B$4:$J$329,3,)</f>
        <v>総務部</v>
      </c>
      <c r="C77" s="83" t="str">
        <f>VLOOKUP(A77,'所属数 (2)'!$B$4:$J$329,9,)</f>
        <v>私学振興課</v>
      </c>
      <c r="D77" s="83">
        <v>5</v>
      </c>
    </row>
    <row r="78" spans="1:4" x14ac:dyDescent="0.2">
      <c r="A78" t="s">
        <v>1198</v>
      </c>
      <c r="B78" s="83" t="str">
        <f>VLOOKUP(A78,'所属数 (2)'!$B$4:$J$329,3,)</f>
        <v>健康福祉部</v>
      </c>
      <c r="C78" s="83" t="str">
        <f>VLOOKUP(A78,'所属数 (2)'!$B$4:$J$329,9,)</f>
        <v>保健環境科学研究所</v>
      </c>
      <c r="D78" s="83">
        <v>5</v>
      </c>
    </row>
    <row r="79" spans="1:4" x14ac:dyDescent="0.2">
      <c r="A79" t="s">
        <v>25</v>
      </c>
      <c r="B79" s="83" t="str">
        <f>VLOOKUP(A79,'所属数 (2)'!$B$4:$J$329,3,)</f>
        <v>教育庁</v>
      </c>
      <c r="C79" s="83" t="str">
        <f>VLOOKUP(A79,'所属数 (2)'!$B$4:$J$329,9,)</f>
        <v>社会教育課</v>
      </c>
      <c r="D79" s="83">
        <v>5</v>
      </c>
    </row>
    <row r="80" spans="1:4" x14ac:dyDescent="0.2">
      <c r="A80" t="s">
        <v>42</v>
      </c>
      <c r="B80" s="83" t="str">
        <f>VLOOKUP(A80,'所属数 (2)'!$B$4:$J$329,3,)</f>
        <v>健康福祉部</v>
      </c>
      <c r="C80" s="83" t="str">
        <f>VLOOKUP(A80,'所属数 (2)'!$B$4:$J$329,9,)</f>
        <v>すまい対策室</v>
      </c>
      <c r="D80" s="83">
        <v>5</v>
      </c>
    </row>
    <row r="81" spans="1:4" x14ac:dyDescent="0.2">
      <c r="A81" t="s">
        <v>51</v>
      </c>
      <c r="B81" s="83" t="str">
        <f>VLOOKUP(A81,'所属数 (2)'!$B$4:$J$329,3,)</f>
        <v>健康福祉部</v>
      </c>
      <c r="C81" s="83" t="str">
        <f>VLOOKUP(A81,'所属数 (2)'!$B$4:$J$329,9,)</f>
        <v>薬務衛生課</v>
      </c>
      <c r="D81" s="83">
        <v>4</v>
      </c>
    </row>
    <row r="82" spans="1:4" x14ac:dyDescent="0.2">
      <c r="A82" t="s">
        <v>11</v>
      </c>
      <c r="B82" s="83" t="str">
        <f>VLOOKUP(A82,'所属数 (2)'!$B$4:$J$329,3,)</f>
        <v>教育庁</v>
      </c>
      <c r="C82" s="83" t="str">
        <f>VLOOKUP(A82,'所属数 (2)'!$B$4:$J$329,9,)</f>
        <v>学校安全・安心推進課</v>
      </c>
      <c r="D82" s="83">
        <v>4</v>
      </c>
    </row>
    <row r="83" spans="1:4" x14ac:dyDescent="0.2">
      <c r="A83" t="s">
        <v>1268</v>
      </c>
      <c r="B83" s="83" t="str">
        <f>VLOOKUP(A83,'所属数 (2)'!$B$4:$J$329,3,)</f>
        <v>教育庁</v>
      </c>
      <c r="C83" s="83" t="str">
        <f>VLOOKUP(A83,'所属数 (2)'!$B$4:$J$329,9,)</f>
        <v>教育情報化推進室</v>
      </c>
      <c r="D83" s="83">
        <v>4</v>
      </c>
    </row>
    <row r="84" spans="1:4" x14ac:dyDescent="0.2">
      <c r="A84" t="s">
        <v>1269</v>
      </c>
      <c r="B84" s="83" t="str">
        <f>VLOOKUP(A84,'所属数 (2)'!$B$4:$J$329,3,)</f>
        <v>鹿本地域振興局</v>
      </c>
      <c r="C84" s="83" t="str">
        <f>VLOOKUP(A84,'所属数 (2)'!$B$4:$J$329,9,)</f>
        <v>県北・鹿本総務振興課</v>
      </c>
      <c r="D84" s="83">
        <v>4</v>
      </c>
    </row>
    <row r="85" spans="1:4" x14ac:dyDescent="0.2">
      <c r="A85" t="s">
        <v>1270</v>
      </c>
      <c r="B85" s="83" t="str">
        <f>VLOOKUP(A85,'所属数 (2)'!$B$4:$J$329,3,)</f>
        <v>企画振興部</v>
      </c>
      <c r="C85" s="83" t="str">
        <f>VLOOKUP(A85,'所属数 (2)'!$B$4:$J$329,9,)</f>
        <v>地域振興課</v>
      </c>
      <c r="D85" s="83">
        <v>3</v>
      </c>
    </row>
    <row r="86" spans="1:4" x14ac:dyDescent="0.2">
      <c r="A86" t="s">
        <v>1271</v>
      </c>
      <c r="B86" s="83" t="str">
        <f>VLOOKUP(A86,'所属数 (2)'!$B$4:$J$329,3,)</f>
        <v>土木部</v>
      </c>
      <c r="C86" s="83" t="str">
        <f>VLOOKUP(A86,'所属数 (2)'!$B$4:$J$329,9,)</f>
        <v>港湾課</v>
      </c>
      <c r="D86" s="83">
        <v>3</v>
      </c>
    </row>
    <row r="87" spans="1:4" x14ac:dyDescent="0.2">
      <c r="A87" t="s">
        <v>1272</v>
      </c>
      <c r="B87" s="83" t="str">
        <f>VLOOKUP(A87,'所属数 (2)'!$B$4:$J$329,3,)</f>
        <v>土木部</v>
      </c>
      <c r="C87" s="83" t="str">
        <f>VLOOKUP(A87,'所属数 (2)'!$B$4:$J$329,9,)</f>
        <v>河川課</v>
      </c>
      <c r="D87" s="83">
        <v>3</v>
      </c>
    </row>
    <row r="88" spans="1:4" x14ac:dyDescent="0.2">
      <c r="A88" t="s">
        <v>1205</v>
      </c>
      <c r="B88" s="83" t="str">
        <f>VLOOKUP(A88,'所属数 (2)'!$B$4:$J$329,3,)</f>
        <v>健康福祉部</v>
      </c>
      <c r="C88" s="83" t="str">
        <f>VLOOKUP(A88,'所属数 (2)'!$B$4:$J$329,9,)</f>
        <v>健康危機管理課</v>
      </c>
      <c r="D88" s="83">
        <v>3</v>
      </c>
    </row>
    <row r="89" spans="1:4" x14ac:dyDescent="0.2">
      <c r="A89" t="s">
        <v>1273</v>
      </c>
      <c r="B89" s="83" t="str">
        <f>VLOOKUP(A89,'所属数 (2)'!$B$4:$J$329,3,)</f>
        <v>天草広域本部</v>
      </c>
      <c r="C89" s="83" t="str">
        <f>VLOOKUP(A89,'所属数 (2)'!$B$4:$J$329,9,)</f>
        <v>天草・農地整備課</v>
      </c>
      <c r="D89" s="83">
        <v>3</v>
      </c>
    </row>
    <row r="90" spans="1:4" x14ac:dyDescent="0.2">
      <c r="A90" t="s">
        <v>1274</v>
      </c>
      <c r="B90" s="83" t="str">
        <f>VLOOKUP(A90,'所属数 (2)'!$B$4:$J$329,3,)</f>
        <v>天草広域本部</v>
      </c>
      <c r="C90" s="83" t="str">
        <f>VLOOKUP(A90,'所属数 (2)'!$B$4:$J$329,9,)</f>
        <v>天草・福祉課</v>
      </c>
      <c r="D90" s="83">
        <v>3</v>
      </c>
    </row>
    <row r="91" spans="1:4" x14ac:dyDescent="0.2">
      <c r="A91" t="s">
        <v>17</v>
      </c>
      <c r="B91" s="83" t="str">
        <f>VLOOKUP(A91,'所属数 (2)'!$B$4:$J$329,3,)</f>
        <v>県北広域本部</v>
      </c>
      <c r="C91" s="83" t="str">
        <f>VLOOKUP(A91,'所属数 (2)'!$B$4:$J$329,9,)</f>
        <v>県北・振興課</v>
      </c>
      <c r="D91" s="83">
        <v>3</v>
      </c>
    </row>
    <row r="92" spans="1:4" x14ac:dyDescent="0.2">
      <c r="A92" t="s">
        <v>45</v>
      </c>
      <c r="B92" s="83" t="str">
        <f>VLOOKUP(A92,'所属数 (2)'!$B$4:$J$329,3,)</f>
        <v>宇城地域振興局</v>
      </c>
      <c r="C92" s="83" t="str">
        <f>VLOOKUP(A92,'所属数 (2)'!$B$4:$J$329,9,)</f>
        <v>県央・宇城農業普及・振興課</v>
      </c>
      <c r="D92" s="83">
        <v>2</v>
      </c>
    </row>
    <row r="93" spans="1:4" x14ac:dyDescent="0.2">
      <c r="A93" t="s">
        <v>56</v>
      </c>
      <c r="B93" s="83" t="str">
        <f>VLOOKUP(A93,'所属数 (2)'!$B$4:$J$329,3,)</f>
        <v>芦北地域振興局</v>
      </c>
      <c r="C93" s="83" t="str">
        <f>VLOOKUP(A93,'所属数 (2)'!$B$4:$J$329,9,)</f>
        <v>県南・芦北工務第一課</v>
      </c>
      <c r="D93" s="83">
        <v>2</v>
      </c>
    </row>
    <row r="94" spans="1:4" x14ac:dyDescent="0.2">
      <c r="A94" t="s">
        <v>1275</v>
      </c>
      <c r="B94" s="83" t="str">
        <f>VLOOKUP(A94,'所属数 (2)'!$B$4:$J$329,3,)</f>
        <v>県央広域本部</v>
      </c>
      <c r="C94" s="83" t="str">
        <f>VLOOKUP(A94,'所属数 (2)'!$B$4:$J$329,9,)</f>
        <v>県央・土木益城区画整理工務課</v>
      </c>
      <c r="D94" s="83">
        <v>2</v>
      </c>
    </row>
    <row r="95" spans="1:4" x14ac:dyDescent="0.2">
      <c r="A95" t="s">
        <v>1196</v>
      </c>
      <c r="B95" s="83" t="str">
        <f>VLOOKUP(A95,'所属数 (2)'!$B$4:$J$329,3,)</f>
        <v>教育庁</v>
      </c>
      <c r="C95" s="83" t="str">
        <f>VLOOKUP(A95,'所属数 (2)'!$B$4:$J$329,9,)</f>
        <v>菊池教育事務所</v>
      </c>
      <c r="D95" s="83">
        <v>2</v>
      </c>
    </row>
    <row r="96" spans="1:4" x14ac:dyDescent="0.2">
      <c r="A96" t="s">
        <v>37</v>
      </c>
      <c r="B96" s="83" t="str">
        <f>VLOOKUP(A96,'所属数 (2)'!$B$4:$J$329,3,)</f>
        <v>農林水産部</v>
      </c>
      <c r="C96" s="83" t="str">
        <f>VLOOKUP(A96,'所属数 (2)'!$B$4:$J$329,9,)</f>
        <v>技術管理課</v>
      </c>
      <c r="D96" s="83">
        <v>2</v>
      </c>
    </row>
    <row r="97" spans="1:4" x14ac:dyDescent="0.2">
      <c r="A97" t="s">
        <v>1276</v>
      </c>
      <c r="B97" s="83" t="str">
        <f>VLOOKUP(A97,'所属数 (2)'!$B$4:$J$329,3,)</f>
        <v>環境生活部</v>
      </c>
      <c r="C97" s="83" t="str">
        <f>VLOOKUP(A97,'所属数 (2)'!$B$4:$J$329,9,)</f>
        <v>人権同和政策課</v>
      </c>
      <c r="D97" s="83">
        <v>2</v>
      </c>
    </row>
    <row r="98" spans="1:4" x14ac:dyDescent="0.2">
      <c r="A98" t="s">
        <v>1277</v>
      </c>
      <c r="B98" s="83" t="str">
        <f>VLOOKUP(A98,'所属数 (2)'!$B$4:$J$329,3,)</f>
        <v>企画振興部</v>
      </c>
      <c r="C98" s="83" t="str">
        <f>VLOOKUP(A98,'所属数 (2)'!$B$4:$J$329,9,)</f>
        <v>球磨川流域復興局付</v>
      </c>
      <c r="D98" s="83">
        <v>2</v>
      </c>
    </row>
    <row r="99" spans="1:4" x14ac:dyDescent="0.2">
      <c r="A99" t="s">
        <v>31</v>
      </c>
      <c r="B99" s="83" t="str">
        <f>VLOOKUP(A99,'所属数 (2)'!$B$4:$J$329,3,)</f>
        <v>農林水産部</v>
      </c>
      <c r="C99" s="83" t="str">
        <f>VLOOKUP(A99,'所属数 (2)'!$B$4:$J$329,9,)</f>
        <v>水産振興課</v>
      </c>
      <c r="D99" s="83">
        <v>2</v>
      </c>
    </row>
    <row r="100" spans="1:4" x14ac:dyDescent="0.2">
      <c r="A100" t="s">
        <v>1202</v>
      </c>
      <c r="B100" s="83" t="str">
        <f>VLOOKUP(A100,'所属数 (2)'!$B$4:$J$329,3,)</f>
        <v>県南広域本部</v>
      </c>
      <c r="C100" s="83" t="str">
        <f>VLOOKUP(A100,'所属数 (2)'!$B$4:$J$329,9,)</f>
        <v>県南・工務課</v>
      </c>
      <c r="D100" s="83">
        <v>2</v>
      </c>
    </row>
    <row r="101" spans="1:4" x14ac:dyDescent="0.2">
      <c r="A101" t="s">
        <v>1278</v>
      </c>
      <c r="B101" s="83" t="str">
        <f>VLOOKUP(A101,'所属数 (2)'!$B$4:$J$329,3,)</f>
        <v>教育庁</v>
      </c>
      <c r="C101" s="83" t="str">
        <f>VLOOKUP(A101,'所属数 (2)'!$B$4:$J$329,9,)</f>
        <v>施設課</v>
      </c>
      <c r="D101" s="83">
        <v>2</v>
      </c>
    </row>
    <row r="102" spans="1:4" x14ac:dyDescent="0.2">
      <c r="A102" t="s">
        <v>58</v>
      </c>
      <c r="B102" s="83" t="str">
        <f>VLOOKUP(A102,'所属数 (2)'!$B$4:$J$329,3,)</f>
        <v>芦北地域振興局</v>
      </c>
      <c r="C102" s="83" t="str">
        <f>VLOOKUP(A102,'所属数 (2)'!$B$4:$J$329,9,)</f>
        <v>県南・芦北農業普及振興課</v>
      </c>
      <c r="D102" s="83">
        <v>2</v>
      </c>
    </row>
    <row r="103" spans="1:4" x14ac:dyDescent="0.2">
      <c r="A103" t="s">
        <v>1279</v>
      </c>
      <c r="B103" s="83" t="str">
        <f>VLOOKUP(A103,'所属数 (2)'!$B$4:$J$329,3,)</f>
        <v>上益城地域振興局</v>
      </c>
      <c r="C103" s="83" t="str">
        <f>VLOOKUP(A103,'所属数 (2)'!$B$4:$J$329,9,)</f>
        <v>県央・上益城保健総務企画課</v>
      </c>
      <c r="D103" s="83">
        <v>2</v>
      </c>
    </row>
    <row r="104" spans="1:4" x14ac:dyDescent="0.2">
      <c r="A104" t="s">
        <v>1280</v>
      </c>
      <c r="B104" s="83" t="str">
        <f>VLOOKUP(A104,'所属数 (2)'!$B$4:$J$329,3,)</f>
        <v>阿蘇地域振興局</v>
      </c>
      <c r="C104" s="83" t="str">
        <f>VLOOKUP(A104,'所属数 (2)'!$B$4:$J$329,9,)</f>
        <v>県北・阿蘇山地災害対策課</v>
      </c>
      <c r="D104" s="83">
        <v>2</v>
      </c>
    </row>
    <row r="105" spans="1:4" x14ac:dyDescent="0.2">
      <c r="A105" t="s">
        <v>27</v>
      </c>
      <c r="B105" s="83" t="str">
        <f>VLOOKUP(A105,'所属数 (2)'!$B$4:$J$329,3,)</f>
        <v>健康福祉部</v>
      </c>
      <c r="C105" s="83" t="str">
        <f>VLOOKUP(A105,'所属数 (2)'!$B$4:$J$329,9,)</f>
        <v>医療政策課</v>
      </c>
      <c r="D105" s="83">
        <v>2</v>
      </c>
    </row>
    <row r="106" spans="1:4" x14ac:dyDescent="0.2">
      <c r="A106" t="s">
        <v>1281</v>
      </c>
      <c r="B106" s="83" t="str">
        <f>VLOOKUP(A106,'所属数 (2)'!$B$4:$J$329,3,)</f>
        <v>健康福祉部</v>
      </c>
      <c r="C106" s="83" t="str">
        <f>VLOOKUP(A106,'所属数 (2)'!$B$4:$J$329,9,)</f>
        <v>食肉衛生検査所</v>
      </c>
      <c r="D106" s="83">
        <v>2</v>
      </c>
    </row>
    <row r="107" spans="1:4" x14ac:dyDescent="0.2">
      <c r="A107" t="s">
        <v>998</v>
      </c>
      <c r="B107" s="83" t="str">
        <f>VLOOKUP(A107,'所属数 (2)'!$B$4:$J$329,3,)</f>
        <v>天草広域本部</v>
      </c>
      <c r="C107" s="83" t="str">
        <f>VLOOKUP(A107,'所属数 (2)'!$B$4:$J$329,9,)</f>
        <v>天草・維持管理課</v>
      </c>
      <c r="D107" s="83">
        <v>2</v>
      </c>
    </row>
    <row r="108" spans="1:4" x14ac:dyDescent="0.2">
      <c r="A108" t="s">
        <v>61</v>
      </c>
      <c r="B108" s="83" t="str">
        <f>VLOOKUP(A108,'所属数 (2)'!$B$4:$J$329,3,)</f>
        <v>芦北地域振興局</v>
      </c>
      <c r="C108" s="83" t="str">
        <f>VLOOKUP(A108,'所属数 (2)'!$B$4:$J$329,9,)</f>
        <v>県南・芦北保健予防課</v>
      </c>
      <c r="D108" s="83">
        <v>2</v>
      </c>
    </row>
    <row r="109" spans="1:4" x14ac:dyDescent="0.2">
      <c r="A109" t="s">
        <v>13</v>
      </c>
      <c r="B109" s="83" t="str">
        <f>VLOOKUP(A109,'所属数 (2)'!$B$4:$J$329,3,)</f>
        <v>環境生活部</v>
      </c>
      <c r="C109" s="83" t="str">
        <f>VLOOKUP(A109,'所属数 (2)'!$B$4:$J$329,9,)</f>
        <v>男女参画・協働推進課</v>
      </c>
      <c r="D109" s="83">
        <v>2</v>
      </c>
    </row>
    <row r="110" spans="1:4" x14ac:dyDescent="0.2">
      <c r="A110" t="s">
        <v>1282</v>
      </c>
      <c r="B110" s="83" t="str">
        <f>VLOOKUP(A110,'所属数 (2)'!$B$4:$J$329,3,)</f>
        <v>教育庁</v>
      </c>
      <c r="C110" s="83" t="str">
        <f>VLOOKUP(A110,'所属数 (2)'!$B$4:$J$329,9,)</f>
        <v>天草教育事務所</v>
      </c>
      <c r="D110" s="83">
        <v>2</v>
      </c>
    </row>
    <row r="111" spans="1:4" x14ac:dyDescent="0.2">
      <c r="A111" t="s">
        <v>1283</v>
      </c>
      <c r="B111" s="83" t="str">
        <f>VLOOKUP(A111,'所属数 (2)'!$B$4:$J$329,3,)</f>
        <v>商工労働部</v>
      </c>
      <c r="C111" s="83" t="str">
        <f>VLOOKUP(A111,'所属数 (2)'!$B$4:$J$329,9,)</f>
        <v>大阪事務所</v>
      </c>
      <c r="D111" s="83">
        <v>1</v>
      </c>
    </row>
    <row r="112" spans="1:4" x14ac:dyDescent="0.2">
      <c r="A112" t="s">
        <v>1284</v>
      </c>
      <c r="B112" s="83" t="str">
        <f>VLOOKUP(A112,'所属数 (2)'!$B$4:$J$329,3,)</f>
        <v>玉名地域振興局</v>
      </c>
      <c r="C112" s="83" t="str">
        <f>VLOOKUP(A112,'所属数 (2)'!$B$4:$J$329,9,)</f>
        <v>県北・玉名保健予防課</v>
      </c>
      <c r="D112" s="83">
        <v>1</v>
      </c>
    </row>
    <row r="113" spans="1:4" x14ac:dyDescent="0.2">
      <c r="A113" t="s">
        <v>1285</v>
      </c>
      <c r="B113" s="83" t="str">
        <f>VLOOKUP(A113,'所属数 (2)'!$B$4:$J$329,3,)</f>
        <v>玉名地域振興局</v>
      </c>
      <c r="C113" s="83" t="str">
        <f>VLOOKUP(A113,'所属数 (2)'!$B$4:$J$329,9,)</f>
        <v>県北・玉名維持管理調整課</v>
      </c>
      <c r="D113" s="83">
        <v>1</v>
      </c>
    </row>
    <row r="114" spans="1:4" x14ac:dyDescent="0.2">
      <c r="A114" t="s">
        <v>1201</v>
      </c>
      <c r="B114" s="83" t="str">
        <f>VLOOKUP(A114,'所属数 (2)'!$B$4:$J$329,3,)</f>
        <v>健康福祉部</v>
      </c>
      <c r="C114" s="83" t="str">
        <f>VLOOKUP(A114,'所属数 (2)'!$B$4:$J$329,9,)</f>
        <v>衛生環境室</v>
      </c>
      <c r="D114" s="83">
        <v>1</v>
      </c>
    </row>
    <row r="115" spans="1:4" x14ac:dyDescent="0.2">
      <c r="A115" t="s">
        <v>29</v>
      </c>
      <c r="B115" s="83" t="str">
        <f>VLOOKUP(A115,'所属数 (2)'!$B$4:$J$329,3,)</f>
        <v>土木部</v>
      </c>
      <c r="C115" s="83" t="str">
        <f>VLOOKUP(A115,'所属数 (2)'!$B$4:$J$329,9,)</f>
        <v>砂防課</v>
      </c>
      <c r="D115" s="83">
        <v>1</v>
      </c>
    </row>
    <row r="116" spans="1:4" x14ac:dyDescent="0.2">
      <c r="A116" t="s">
        <v>1199</v>
      </c>
      <c r="B116" s="83" t="str">
        <f>VLOOKUP(A116,'所属数 (2)'!$B$4:$J$329,3,)</f>
        <v>知事公室</v>
      </c>
      <c r="C116" s="83" t="str">
        <f>VLOOKUP(A116,'所属数 (2)'!$B$4:$J$329,9,)</f>
        <v>秘書グループ</v>
      </c>
      <c r="D116" s="83">
        <v>1</v>
      </c>
    </row>
    <row r="117" spans="1:4" x14ac:dyDescent="0.2">
      <c r="A117" t="s">
        <v>1194</v>
      </c>
      <c r="B117" s="83" t="str">
        <f>VLOOKUP(A117,'所属数 (2)'!$B$4:$J$329,3,)</f>
        <v>阿蘇地域振興局</v>
      </c>
      <c r="C117" s="83" t="str">
        <f>VLOOKUP(A117,'所属数 (2)'!$B$4:$J$329,9,)</f>
        <v>県北・阿蘇保健総務福祉課</v>
      </c>
      <c r="D117" s="83">
        <v>1</v>
      </c>
    </row>
    <row r="118" spans="1:4" x14ac:dyDescent="0.2">
      <c r="A118" t="s">
        <v>1286</v>
      </c>
      <c r="B118" s="83" t="str">
        <f>VLOOKUP(A118,'所属数 (2)'!$B$4:$J$329,3,)</f>
        <v>玉名地域振興局</v>
      </c>
      <c r="C118" s="83" t="str">
        <f>VLOOKUP(A118,'所属数 (2)'!$B$4:$J$329,9,)</f>
        <v>県北・玉名林務課</v>
      </c>
      <c r="D118" s="83">
        <v>1</v>
      </c>
    </row>
    <row r="119" spans="1:4" x14ac:dyDescent="0.2">
      <c r="A119" t="s">
        <v>639</v>
      </c>
      <c r="B119" s="83" t="str">
        <f>VLOOKUP(A119,'所属数 (2)'!$B$4:$J$329,3,)</f>
        <v>宇城地域振興局</v>
      </c>
      <c r="C119" s="83" t="str">
        <f>VLOOKUP(A119,'所属数 (2)'!$B$4:$J$329,9,)</f>
        <v>県央・宇城維持管理調整課</v>
      </c>
      <c r="D119" s="83">
        <v>1</v>
      </c>
    </row>
    <row r="120" spans="1:4" x14ac:dyDescent="0.2">
      <c r="A120" t="s">
        <v>1287</v>
      </c>
      <c r="B120" s="83" t="str">
        <f>VLOOKUP(A120,'所属数 (2)'!$B$4:$J$329,3,)</f>
        <v>県央広域本部</v>
      </c>
      <c r="C120" s="83" t="str">
        <f>VLOOKUP(A120,'所属数 (2)'!$B$4:$J$329,9,)</f>
        <v>県央・土木総務課</v>
      </c>
      <c r="D120" s="83">
        <v>1</v>
      </c>
    </row>
    <row r="121" spans="1:4" x14ac:dyDescent="0.2">
      <c r="A121" t="s">
        <v>55</v>
      </c>
      <c r="B121" s="83" t="str">
        <f>VLOOKUP(A121,'所属数 (2)'!$B$4:$J$329,3,)</f>
        <v>農林水産部</v>
      </c>
      <c r="C121" s="83" t="str">
        <f>VLOOKUP(A121,'所属数 (2)'!$B$4:$J$329,9,)</f>
        <v>むらづくり課</v>
      </c>
      <c r="D121" s="83">
        <v>1</v>
      </c>
    </row>
    <row r="122" spans="1:4" x14ac:dyDescent="0.2">
      <c r="A122" t="s">
        <v>1288</v>
      </c>
      <c r="B122" s="83" t="str">
        <f>VLOOKUP(A122,'所属数 (2)'!$B$4:$J$329,3,)</f>
        <v>商工労働部</v>
      </c>
      <c r="C122" s="83" t="str">
        <f>VLOOKUP(A122,'所属数 (2)'!$B$4:$J$329,9,)</f>
        <v>企業立地課</v>
      </c>
      <c r="D122" s="83">
        <v>1</v>
      </c>
    </row>
  </sheetData>
  <phoneticPr fontId="19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79998168889431442"/>
    <pageSetUpPr fitToPage="1"/>
  </sheetPr>
  <dimension ref="A1:K329"/>
  <sheetViews>
    <sheetView topLeftCell="A250" zoomScaleNormal="100" workbookViewId="0">
      <selection activeCell="D264" sqref="D264"/>
    </sheetView>
  </sheetViews>
  <sheetFormatPr defaultColWidth="9.109375" defaultRowHeight="18" x14ac:dyDescent="0.2"/>
  <cols>
    <col min="1" max="1" width="2.6640625" style="1" customWidth="1"/>
    <col min="2" max="2" width="43.88671875" style="8" customWidth="1"/>
    <col min="3" max="3" width="6.44140625" style="5" customWidth="1"/>
    <col min="4" max="4" width="8.33203125" style="4" customWidth="1"/>
    <col min="5" max="5" width="13.77734375" style="4" customWidth="1"/>
    <col min="6" max="6" width="19.33203125" style="5" customWidth="1"/>
    <col min="7" max="7" width="6.44140625" style="6" customWidth="1"/>
    <col min="8" max="8" width="9.21875" style="7" customWidth="1"/>
    <col min="9" max="9" width="14.88671875" style="8" customWidth="1"/>
    <col min="10" max="10" width="33.88671875" style="8" customWidth="1"/>
    <col min="11" max="11" width="11.88671875" style="8" customWidth="1"/>
    <col min="12" max="16384" width="9.109375" style="8"/>
  </cols>
  <sheetData>
    <row r="1" spans="1:11" ht="39" customHeight="1" thickBot="1" x14ac:dyDescent="0.25">
      <c r="C1" s="2" t="s">
        <v>63</v>
      </c>
      <c r="D1" s="3"/>
    </row>
    <row r="2" spans="1:11" ht="66.900000000000006" customHeight="1" x14ac:dyDescent="0.2">
      <c r="B2" s="14" t="s">
        <v>70</v>
      </c>
      <c r="C2" s="9" t="s">
        <v>64</v>
      </c>
      <c r="D2" s="10" t="s">
        <v>65</v>
      </c>
      <c r="E2" s="10" t="s">
        <v>66</v>
      </c>
      <c r="F2" s="11" t="s">
        <v>67</v>
      </c>
      <c r="G2" s="12" t="s">
        <v>68</v>
      </c>
      <c r="H2" s="13" t="s">
        <v>69</v>
      </c>
      <c r="I2" s="14" t="s">
        <v>70</v>
      </c>
      <c r="J2" s="14" t="s">
        <v>70</v>
      </c>
    </row>
    <row r="3" spans="1:11" ht="21.6" customHeight="1" x14ac:dyDescent="0.2">
      <c r="B3" s="14" t="s">
        <v>71</v>
      </c>
      <c r="C3" s="15"/>
      <c r="D3" s="16"/>
      <c r="E3" s="16"/>
      <c r="F3" s="17"/>
      <c r="G3" s="18"/>
      <c r="H3" s="19">
        <f>SUM(H4:H329)</f>
        <v>314</v>
      </c>
      <c r="I3" s="14" t="s">
        <v>72</v>
      </c>
      <c r="J3" s="14" t="s">
        <v>73</v>
      </c>
      <c r="K3" s="8" t="s">
        <v>74</v>
      </c>
    </row>
    <row r="4" spans="1:11" ht="18" customHeight="1" x14ac:dyDescent="0.2">
      <c r="A4" s="1">
        <v>1</v>
      </c>
      <c r="B4" s="25" t="s">
        <v>1125</v>
      </c>
      <c r="C4" s="20" t="s">
        <v>75</v>
      </c>
      <c r="D4" s="21" t="s">
        <v>76</v>
      </c>
      <c r="E4" s="21" t="s">
        <v>77</v>
      </c>
      <c r="F4" s="22" t="s">
        <v>78</v>
      </c>
      <c r="G4" s="23" t="s">
        <v>79</v>
      </c>
      <c r="H4" s="24">
        <v>1</v>
      </c>
      <c r="I4" s="25" t="s">
        <v>80</v>
      </c>
      <c r="J4" s="26" t="str">
        <f>F4</f>
        <v>秘書グループ</v>
      </c>
    </row>
    <row r="5" spans="1:11" x14ac:dyDescent="0.2">
      <c r="A5" s="1">
        <v>2</v>
      </c>
      <c r="B5" s="25" t="s">
        <v>86</v>
      </c>
      <c r="C5" s="27" t="s">
        <v>81</v>
      </c>
      <c r="D5" s="28" t="s">
        <v>82</v>
      </c>
      <c r="E5" s="28" t="s">
        <v>83</v>
      </c>
      <c r="F5" s="22" t="s">
        <v>84</v>
      </c>
      <c r="G5" s="23" t="s">
        <v>85</v>
      </c>
      <c r="H5" s="24">
        <v>1</v>
      </c>
      <c r="I5" s="25" t="s">
        <v>80</v>
      </c>
      <c r="J5" s="26" t="str">
        <f t="shared" ref="J5:J68" si="0">F5</f>
        <v>広報グループ</v>
      </c>
    </row>
    <row r="6" spans="1:11" x14ac:dyDescent="0.2">
      <c r="A6" s="1">
        <v>3</v>
      </c>
      <c r="B6" s="25" t="s">
        <v>89</v>
      </c>
      <c r="C6" s="27" t="s">
        <v>81</v>
      </c>
      <c r="D6" s="28" t="s">
        <v>82</v>
      </c>
      <c r="E6" s="28" t="s">
        <v>83</v>
      </c>
      <c r="F6" s="22" t="s">
        <v>87</v>
      </c>
      <c r="G6" s="23" t="s">
        <v>88</v>
      </c>
      <c r="H6" s="24">
        <v>1</v>
      </c>
      <c r="I6" s="25" t="s">
        <v>80</v>
      </c>
      <c r="J6" s="26" t="str">
        <f t="shared" si="0"/>
        <v>知事公室付</v>
      </c>
    </row>
    <row r="7" spans="1:11" x14ac:dyDescent="0.2">
      <c r="A7" s="1">
        <v>4</v>
      </c>
      <c r="B7" s="25" t="s">
        <v>92</v>
      </c>
      <c r="C7" s="27" t="s">
        <v>81</v>
      </c>
      <c r="D7" s="28" t="s">
        <v>82</v>
      </c>
      <c r="E7" s="28" t="s">
        <v>83</v>
      </c>
      <c r="F7" s="22" t="s">
        <v>90</v>
      </c>
      <c r="G7" s="23" t="s">
        <v>91</v>
      </c>
      <c r="H7" s="24">
        <v>1</v>
      </c>
      <c r="I7" s="25" t="s">
        <v>80</v>
      </c>
      <c r="J7" s="26" t="str">
        <f t="shared" si="0"/>
        <v>危機管理防災課</v>
      </c>
    </row>
    <row r="8" spans="1:11" x14ac:dyDescent="0.2">
      <c r="A8" s="1">
        <v>5</v>
      </c>
      <c r="B8" s="25" t="s">
        <v>95</v>
      </c>
      <c r="C8" s="27" t="s">
        <v>81</v>
      </c>
      <c r="D8" s="28" t="s">
        <v>82</v>
      </c>
      <c r="E8" s="28" t="s">
        <v>83</v>
      </c>
      <c r="F8" s="22" t="s">
        <v>93</v>
      </c>
      <c r="G8" s="23" t="s">
        <v>94</v>
      </c>
      <c r="H8" s="24">
        <v>1</v>
      </c>
      <c r="I8" s="25" t="s">
        <v>80</v>
      </c>
      <c r="J8" s="26" t="str">
        <f t="shared" si="0"/>
        <v>くまモングループ</v>
      </c>
    </row>
    <row r="9" spans="1:11" ht="18" customHeight="1" x14ac:dyDescent="0.2">
      <c r="A9" s="1">
        <v>6</v>
      </c>
      <c r="B9" s="25" t="s">
        <v>99</v>
      </c>
      <c r="C9" s="27" t="s">
        <v>81</v>
      </c>
      <c r="D9" s="21" t="s">
        <v>96</v>
      </c>
      <c r="E9" s="29" t="s">
        <v>77</v>
      </c>
      <c r="F9" s="22" t="s">
        <v>97</v>
      </c>
      <c r="G9" s="23" t="s">
        <v>98</v>
      </c>
      <c r="H9" s="24">
        <v>1</v>
      </c>
      <c r="I9" s="25" t="s">
        <v>80</v>
      </c>
      <c r="J9" s="26" t="str">
        <f t="shared" si="0"/>
        <v>人事課</v>
      </c>
    </row>
    <row r="10" spans="1:11" x14ac:dyDescent="0.2">
      <c r="A10" s="1">
        <v>7</v>
      </c>
      <c r="B10" s="25" t="s">
        <v>103</v>
      </c>
      <c r="C10" s="27" t="s">
        <v>81</v>
      </c>
      <c r="D10" s="28" t="s">
        <v>100</v>
      </c>
      <c r="E10" s="28" t="s">
        <v>83</v>
      </c>
      <c r="F10" s="22" t="s">
        <v>101</v>
      </c>
      <c r="G10" s="23" t="s">
        <v>102</v>
      </c>
      <c r="H10" s="24">
        <v>1</v>
      </c>
      <c r="I10" s="25" t="s">
        <v>80</v>
      </c>
      <c r="J10" s="26" t="str">
        <f t="shared" si="0"/>
        <v>財政課</v>
      </c>
    </row>
    <row r="11" spans="1:11" x14ac:dyDescent="0.2">
      <c r="A11" s="1">
        <v>8</v>
      </c>
      <c r="B11" s="25" t="s">
        <v>107</v>
      </c>
      <c r="C11" s="27" t="s">
        <v>81</v>
      </c>
      <c r="D11" s="28" t="s">
        <v>100</v>
      </c>
      <c r="E11" s="29" t="s">
        <v>104</v>
      </c>
      <c r="F11" s="22" t="s">
        <v>105</v>
      </c>
      <c r="G11" s="23" t="s">
        <v>106</v>
      </c>
      <c r="H11" s="24">
        <v>1</v>
      </c>
      <c r="I11" s="25" t="s">
        <v>80</v>
      </c>
      <c r="J11" s="26" t="str">
        <f t="shared" si="0"/>
        <v>県政情報文書課</v>
      </c>
    </row>
    <row r="12" spans="1:11" x14ac:dyDescent="0.2">
      <c r="A12" s="1">
        <v>9</v>
      </c>
      <c r="B12" s="25" t="s">
        <v>111</v>
      </c>
      <c r="C12" s="27" t="s">
        <v>81</v>
      </c>
      <c r="D12" s="28" t="s">
        <v>100</v>
      </c>
      <c r="E12" s="28" t="s">
        <v>108</v>
      </c>
      <c r="F12" s="22" t="s">
        <v>109</v>
      </c>
      <c r="G12" s="23" t="s">
        <v>110</v>
      </c>
      <c r="H12" s="24">
        <v>1</v>
      </c>
      <c r="I12" s="25" t="s">
        <v>80</v>
      </c>
      <c r="J12" s="26" t="str">
        <f t="shared" si="0"/>
        <v>総務厚生課</v>
      </c>
    </row>
    <row r="13" spans="1:11" x14ac:dyDescent="0.2">
      <c r="A13" s="1">
        <v>10</v>
      </c>
      <c r="B13" s="25" t="s">
        <v>114</v>
      </c>
      <c r="C13" s="27" t="s">
        <v>81</v>
      </c>
      <c r="D13" s="28" t="s">
        <v>100</v>
      </c>
      <c r="E13" s="28" t="s">
        <v>108</v>
      </c>
      <c r="F13" s="22" t="s">
        <v>112</v>
      </c>
      <c r="G13" s="23" t="s">
        <v>113</v>
      </c>
      <c r="H13" s="24">
        <v>1</v>
      </c>
      <c r="I13" s="25" t="s">
        <v>80</v>
      </c>
      <c r="J13" s="26" t="str">
        <f t="shared" si="0"/>
        <v>財産経営課</v>
      </c>
    </row>
    <row r="14" spans="1:11" x14ac:dyDescent="0.2">
      <c r="A14" s="1">
        <v>11</v>
      </c>
      <c r="B14" s="25" t="s">
        <v>117</v>
      </c>
      <c r="C14" s="27" t="s">
        <v>81</v>
      </c>
      <c r="D14" s="28" t="s">
        <v>100</v>
      </c>
      <c r="E14" s="28" t="s">
        <v>108</v>
      </c>
      <c r="F14" s="22" t="s">
        <v>115</v>
      </c>
      <c r="G14" s="23" t="s">
        <v>116</v>
      </c>
      <c r="H14" s="24">
        <v>1</v>
      </c>
      <c r="I14" s="25" t="s">
        <v>80</v>
      </c>
      <c r="J14" s="26" t="str">
        <f t="shared" si="0"/>
        <v>私学振興課</v>
      </c>
    </row>
    <row r="15" spans="1:11" x14ac:dyDescent="0.2">
      <c r="A15" s="1">
        <v>12</v>
      </c>
      <c r="B15" s="25" t="s">
        <v>121</v>
      </c>
      <c r="C15" s="27" t="s">
        <v>81</v>
      </c>
      <c r="D15" s="28" t="s">
        <v>100</v>
      </c>
      <c r="E15" s="29" t="s">
        <v>118</v>
      </c>
      <c r="F15" s="22" t="s">
        <v>119</v>
      </c>
      <c r="G15" s="23" t="s">
        <v>120</v>
      </c>
      <c r="H15" s="24">
        <v>1</v>
      </c>
      <c r="I15" s="25" t="s">
        <v>80</v>
      </c>
      <c r="J15" s="26" t="str">
        <f t="shared" si="0"/>
        <v>市町村課</v>
      </c>
    </row>
    <row r="16" spans="1:11" x14ac:dyDescent="0.2">
      <c r="A16" s="1">
        <v>13</v>
      </c>
      <c r="B16" s="25" t="s">
        <v>125</v>
      </c>
      <c r="C16" s="27" t="s">
        <v>81</v>
      </c>
      <c r="D16" s="28" t="s">
        <v>100</v>
      </c>
      <c r="E16" s="28" t="s">
        <v>122</v>
      </c>
      <c r="F16" s="22" t="s">
        <v>123</v>
      </c>
      <c r="G16" s="23" t="s">
        <v>124</v>
      </c>
      <c r="H16" s="24">
        <v>1</v>
      </c>
      <c r="I16" s="25" t="s">
        <v>80</v>
      </c>
      <c r="J16" s="26" t="str">
        <f t="shared" si="0"/>
        <v>消防保安課</v>
      </c>
    </row>
    <row r="17" spans="1:11" x14ac:dyDescent="0.2">
      <c r="A17" s="1">
        <v>14</v>
      </c>
      <c r="B17" s="25" t="s">
        <v>128</v>
      </c>
      <c r="C17" s="27" t="s">
        <v>81</v>
      </c>
      <c r="D17" s="28" t="s">
        <v>100</v>
      </c>
      <c r="E17" s="28" t="s">
        <v>122</v>
      </c>
      <c r="F17" s="22" t="s">
        <v>126</v>
      </c>
      <c r="G17" s="23" t="s">
        <v>127</v>
      </c>
      <c r="H17" s="24">
        <v>1</v>
      </c>
      <c r="I17" s="25" t="s">
        <v>80</v>
      </c>
      <c r="J17" s="26" t="str">
        <f t="shared" si="0"/>
        <v>消防学校</v>
      </c>
    </row>
    <row r="18" spans="1:11" x14ac:dyDescent="0.2">
      <c r="A18" s="1">
        <v>15</v>
      </c>
      <c r="B18" s="25" t="s">
        <v>131</v>
      </c>
      <c r="C18" s="27" t="s">
        <v>81</v>
      </c>
      <c r="D18" s="28" t="s">
        <v>100</v>
      </c>
      <c r="E18" s="28" t="s">
        <v>122</v>
      </c>
      <c r="F18" s="22" t="s">
        <v>129</v>
      </c>
      <c r="G18" s="23" t="s">
        <v>130</v>
      </c>
      <c r="H18" s="24">
        <v>1</v>
      </c>
      <c r="I18" s="25" t="s">
        <v>80</v>
      </c>
      <c r="J18" s="26" t="str">
        <f t="shared" si="0"/>
        <v>防災消防航空センター</v>
      </c>
    </row>
    <row r="19" spans="1:11" x14ac:dyDescent="0.2">
      <c r="A19" s="1">
        <v>16</v>
      </c>
      <c r="B19" s="25" t="s">
        <v>134</v>
      </c>
      <c r="C19" s="27" t="s">
        <v>81</v>
      </c>
      <c r="D19" s="28" t="s">
        <v>100</v>
      </c>
      <c r="E19" s="28" t="s">
        <v>122</v>
      </c>
      <c r="F19" s="22" t="s">
        <v>132</v>
      </c>
      <c r="G19" s="23" t="s">
        <v>133</v>
      </c>
      <c r="H19" s="24">
        <v>1</v>
      </c>
      <c r="I19" s="25" t="s">
        <v>80</v>
      </c>
      <c r="J19" s="26" t="str">
        <f t="shared" si="0"/>
        <v>税務課</v>
      </c>
    </row>
    <row r="20" spans="1:11" x14ac:dyDescent="0.2">
      <c r="A20" s="1">
        <v>17</v>
      </c>
      <c r="B20" s="25" t="s">
        <v>137</v>
      </c>
      <c r="C20" s="27" t="s">
        <v>81</v>
      </c>
      <c r="D20" s="28" t="s">
        <v>100</v>
      </c>
      <c r="E20" s="28" t="s">
        <v>122</v>
      </c>
      <c r="F20" s="22" t="s">
        <v>135</v>
      </c>
      <c r="G20" s="23" t="s">
        <v>136</v>
      </c>
      <c r="H20" s="24">
        <v>1</v>
      </c>
      <c r="I20" s="25" t="s">
        <v>80</v>
      </c>
      <c r="J20" s="26" t="str">
        <f t="shared" si="0"/>
        <v>自動車税事務所</v>
      </c>
    </row>
    <row r="21" spans="1:11" ht="18" customHeight="1" x14ac:dyDescent="0.2">
      <c r="A21" s="1">
        <v>18</v>
      </c>
      <c r="B21" s="25" t="s">
        <v>141</v>
      </c>
      <c r="C21" s="27" t="s">
        <v>81</v>
      </c>
      <c r="D21" s="21" t="s">
        <v>138</v>
      </c>
      <c r="E21" s="29" t="s">
        <v>77</v>
      </c>
      <c r="F21" s="22" t="s">
        <v>139</v>
      </c>
      <c r="G21" s="23" t="s">
        <v>140</v>
      </c>
      <c r="H21" s="24">
        <v>1</v>
      </c>
      <c r="I21" s="25" t="s">
        <v>80</v>
      </c>
      <c r="J21" s="26" t="str">
        <f t="shared" si="0"/>
        <v>企画課</v>
      </c>
    </row>
    <row r="22" spans="1:11" x14ac:dyDescent="0.2">
      <c r="A22" s="1">
        <v>19</v>
      </c>
      <c r="B22" s="25" t="s">
        <v>145</v>
      </c>
      <c r="C22" s="27" t="s">
        <v>81</v>
      </c>
      <c r="D22" s="28" t="s">
        <v>142</v>
      </c>
      <c r="E22" s="28" t="s">
        <v>83</v>
      </c>
      <c r="F22" s="22" t="s">
        <v>143</v>
      </c>
      <c r="G22" s="23" t="s">
        <v>144</v>
      </c>
      <c r="H22" s="24">
        <v>1</v>
      </c>
      <c r="I22" s="25" t="s">
        <v>80</v>
      </c>
      <c r="J22" s="26" t="str">
        <f t="shared" si="0"/>
        <v>統計調査課</v>
      </c>
    </row>
    <row r="23" spans="1:11" x14ac:dyDescent="0.2">
      <c r="A23" s="1">
        <v>20</v>
      </c>
      <c r="B23" s="25" t="s">
        <v>148</v>
      </c>
      <c r="C23" s="27" t="s">
        <v>81</v>
      </c>
      <c r="D23" s="28" t="s">
        <v>142</v>
      </c>
      <c r="E23" s="28" t="s">
        <v>83</v>
      </c>
      <c r="F23" s="22" t="s">
        <v>146</v>
      </c>
      <c r="G23" s="23" t="s">
        <v>147</v>
      </c>
      <c r="H23" s="24">
        <v>1</v>
      </c>
      <c r="I23" s="25" t="s">
        <v>80</v>
      </c>
      <c r="J23" s="26" t="str">
        <f t="shared" si="0"/>
        <v>東京事務所</v>
      </c>
    </row>
    <row r="24" spans="1:11" x14ac:dyDescent="0.2">
      <c r="A24" s="1">
        <v>21</v>
      </c>
      <c r="B24" s="25" t="s">
        <v>152</v>
      </c>
      <c r="C24" s="27" t="s">
        <v>81</v>
      </c>
      <c r="D24" s="28" t="s">
        <v>142</v>
      </c>
      <c r="E24" s="21" t="s">
        <v>149</v>
      </c>
      <c r="F24" s="22" t="s">
        <v>150</v>
      </c>
      <c r="G24" s="23" t="s">
        <v>151</v>
      </c>
      <c r="H24" s="24">
        <v>1</v>
      </c>
      <c r="I24" s="25" t="s">
        <v>80</v>
      </c>
      <c r="J24" s="26" t="str">
        <f t="shared" si="0"/>
        <v>地域振興課</v>
      </c>
    </row>
    <row r="25" spans="1:11" x14ac:dyDescent="0.2">
      <c r="A25" s="1">
        <v>22</v>
      </c>
      <c r="B25" s="25" t="s">
        <v>156</v>
      </c>
      <c r="C25" s="27" t="s">
        <v>81</v>
      </c>
      <c r="D25" s="28" t="s">
        <v>142</v>
      </c>
      <c r="E25" s="28" t="s">
        <v>153</v>
      </c>
      <c r="F25" s="22" t="s">
        <v>154</v>
      </c>
      <c r="G25" s="23" t="s">
        <v>155</v>
      </c>
      <c r="H25" s="24">
        <v>1</v>
      </c>
      <c r="I25" s="25" t="s">
        <v>80</v>
      </c>
      <c r="J25" s="26" t="str">
        <f t="shared" si="0"/>
        <v>文化企画・世界遺産推進課</v>
      </c>
    </row>
    <row r="26" spans="1:11" x14ac:dyDescent="0.2">
      <c r="A26" s="1">
        <v>23</v>
      </c>
      <c r="B26" s="25" t="s">
        <v>159</v>
      </c>
      <c r="C26" s="27" t="s">
        <v>81</v>
      </c>
      <c r="D26" s="28" t="s">
        <v>142</v>
      </c>
      <c r="E26" s="28" t="s">
        <v>153</v>
      </c>
      <c r="F26" s="22" t="s">
        <v>157</v>
      </c>
      <c r="G26" s="23" t="s">
        <v>158</v>
      </c>
      <c r="H26" s="24">
        <v>1</v>
      </c>
      <c r="I26" s="25" t="s">
        <v>80</v>
      </c>
      <c r="J26" s="26" t="str">
        <f t="shared" si="0"/>
        <v>博物館ネットワークセンター</v>
      </c>
    </row>
    <row r="27" spans="1:11" x14ac:dyDescent="0.2">
      <c r="A27" s="1">
        <v>24</v>
      </c>
      <c r="B27" s="25" t="s">
        <v>163</v>
      </c>
      <c r="C27" s="27" t="s">
        <v>81</v>
      </c>
      <c r="D27" s="28" t="s">
        <v>142</v>
      </c>
      <c r="E27" s="29" t="s">
        <v>160</v>
      </c>
      <c r="F27" s="22" t="s">
        <v>161</v>
      </c>
      <c r="G27" s="23" t="s">
        <v>162</v>
      </c>
      <c r="H27" s="24">
        <v>1</v>
      </c>
      <c r="I27" s="25" t="s">
        <v>80</v>
      </c>
      <c r="J27" s="26" t="str">
        <f t="shared" si="0"/>
        <v>交通政策課</v>
      </c>
    </row>
    <row r="28" spans="1:11" x14ac:dyDescent="0.2">
      <c r="A28" s="1">
        <v>25</v>
      </c>
      <c r="B28" s="25" t="s">
        <v>167</v>
      </c>
      <c r="C28" s="27" t="s">
        <v>81</v>
      </c>
      <c r="D28" s="28" t="s">
        <v>142</v>
      </c>
      <c r="E28" s="28" t="s">
        <v>164</v>
      </c>
      <c r="F28" s="22" t="s">
        <v>165</v>
      </c>
      <c r="G28" s="23" t="s">
        <v>166</v>
      </c>
      <c r="H28" s="24">
        <v>1</v>
      </c>
      <c r="I28" s="25" t="s">
        <v>80</v>
      </c>
      <c r="J28" s="26" t="str">
        <f t="shared" si="0"/>
        <v>空港アクセス整備推進室</v>
      </c>
    </row>
    <row r="29" spans="1:11" s="38" customFormat="1" x14ac:dyDescent="0.2">
      <c r="A29" s="30">
        <v>26</v>
      </c>
      <c r="B29" s="36" t="s">
        <v>170</v>
      </c>
      <c r="C29" s="31" t="s">
        <v>81</v>
      </c>
      <c r="D29" s="32" t="s">
        <v>142</v>
      </c>
      <c r="E29" s="32" t="s">
        <v>164</v>
      </c>
      <c r="F29" s="33" t="s">
        <v>168</v>
      </c>
      <c r="G29" s="34" t="s">
        <v>169</v>
      </c>
      <c r="H29" s="35">
        <v>1</v>
      </c>
      <c r="I29" s="36" t="s">
        <v>80</v>
      </c>
      <c r="J29" s="37" t="str">
        <f t="shared" si="0"/>
        <v>情報政策課</v>
      </c>
      <c r="K29" s="38" t="s">
        <v>171</v>
      </c>
    </row>
    <row r="30" spans="1:11" x14ac:dyDescent="0.2">
      <c r="A30" s="1">
        <v>27</v>
      </c>
      <c r="B30" s="25" t="s">
        <v>175</v>
      </c>
      <c r="C30" s="27" t="s">
        <v>81</v>
      </c>
      <c r="D30" s="28" t="s">
        <v>142</v>
      </c>
      <c r="E30" s="29" t="s">
        <v>172</v>
      </c>
      <c r="F30" s="22" t="s">
        <v>173</v>
      </c>
      <c r="G30" s="23" t="s">
        <v>174</v>
      </c>
      <c r="H30" s="24">
        <v>1</v>
      </c>
      <c r="I30" s="25" t="s">
        <v>80</v>
      </c>
      <c r="J30" s="26" t="str">
        <f t="shared" si="0"/>
        <v>球磨川流域復興局付</v>
      </c>
    </row>
    <row r="31" spans="1:11" ht="18" customHeight="1" x14ac:dyDescent="0.2">
      <c r="A31" s="1">
        <v>28</v>
      </c>
      <c r="B31" s="25" t="s">
        <v>180</v>
      </c>
      <c r="C31" s="27" t="s">
        <v>81</v>
      </c>
      <c r="D31" s="21" t="s">
        <v>176</v>
      </c>
      <c r="E31" s="21" t="s">
        <v>177</v>
      </c>
      <c r="F31" s="22" t="s">
        <v>178</v>
      </c>
      <c r="G31" s="23" t="s">
        <v>179</v>
      </c>
      <c r="H31" s="24">
        <v>1</v>
      </c>
      <c r="I31" s="25" t="s">
        <v>80</v>
      </c>
      <c r="J31" s="26" t="str">
        <f t="shared" si="0"/>
        <v>健康福祉政策課</v>
      </c>
    </row>
    <row r="32" spans="1:11" x14ac:dyDescent="0.2">
      <c r="A32" s="1">
        <v>29</v>
      </c>
      <c r="B32" s="25" t="s">
        <v>184</v>
      </c>
      <c r="C32" s="27" t="s">
        <v>81</v>
      </c>
      <c r="D32" s="28" t="s">
        <v>181</v>
      </c>
      <c r="E32" s="28" t="s">
        <v>83</v>
      </c>
      <c r="F32" s="22" t="s">
        <v>182</v>
      </c>
      <c r="G32" s="23" t="s">
        <v>183</v>
      </c>
      <c r="H32" s="24">
        <v>1</v>
      </c>
      <c r="I32" s="25" t="s">
        <v>80</v>
      </c>
      <c r="J32" s="26" t="str">
        <f t="shared" si="0"/>
        <v>地域支え合い支援室</v>
      </c>
    </row>
    <row r="33" spans="1:11" x14ac:dyDescent="0.2">
      <c r="A33" s="1">
        <v>30</v>
      </c>
      <c r="B33" s="25" t="s">
        <v>187</v>
      </c>
      <c r="C33" s="27" t="s">
        <v>81</v>
      </c>
      <c r="D33" s="28" t="s">
        <v>181</v>
      </c>
      <c r="E33" s="28" t="s">
        <v>83</v>
      </c>
      <c r="F33" s="22" t="s">
        <v>185</v>
      </c>
      <c r="G33" s="23" t="s">
        <v>186</v>
      </c>
      <c r="H33" s="24">
        <v>1</v>
      </c>
      <c r="I33" s="25" t="s">
        <v>80</v>
      </c>
      <c r="J33" s="26" t="str">
        <f t="shared" si="0"/>
        <v>すまい対策室</v>
      </c>
    </row>
    <row r="34" spans="1:11" x14ac:dyDescent="0.2">
      <c r="A34" s="1">
        <v>31</v>
      </c>
      <c r="B34" s="25" t="s">
        <v>190</v>
      </c>
      <c r="C34" s="27" t="s">
        <v>81</v>
      </c>
      <c r="D34" s="28" t="s">
        <v>181</v>
      </c>
      <c r="E34" s="28" t="s">
        <v>83</v>
      </c>
      <c r="F34" s="22" t="s">
        <v>188</v>
      </c>
      <c r="G34" s="23" t="s">
        <v>189</v>
      </c>
      <c r="H34" s="24">
        <v>1</v>
      </c>
      <c r="I34" s="25" t="s">
        <v>80</v>
      </c>
      <c r="J34" s="26" t="str">
        <f t="shared" si="0"/>
        <v>福祉総合相談所</v>
      </c>
    </row>
    <row r="35" spans="1:11" x14ac:dyDescent="0.2">
      <c r="A35" s="1">
        <v>32</v>
      </c>
      <c r="B35" s="25" t="s">
        <v>193</v>
      </c>
      <c r="C35" s="27" t="s">
        <v>81</v>
      </c>
      <c r="D35" s="28" t="s">
        <v>181</v>
      </c>
      <c r="E35" s="28" t="s">
        <v>83</v>
      </c>
      <c r="F35" s="22" t="s">
        <v>191</v>
      </c>
      <c r="G35" s="23" t="s">
        <v>192</v>
      </c>
      <c r="H35" s="24">
        <v>1</v>
      </c>
      <c r="I35" s="25" t="s">
        <v>80</v>
      </c>
      <c r="J35" s="26" t="str">
        <f t="shared" si="0"/>
        <v>保健環境科学研究所</v>
      </c>
    </row>
    <row r="36" spans="1:11" x14ac:dyDescent="0.2">
      <c r="A36" s="1">
        <v>33</v>
      </c>
      <c r="B36" s="25" t="s">
        <v>196</v>
      </c>
      <c r="C36" s="27" t="s">
        <v>81</v>
      </c>
      <c r="D36" s="28" t="s">
        <v>181</v>
      </c>
      <c r="E36" s="28" t="s">
        <v>83</v>
      </c>
      <c r="F36" s="22" t="s">
        <v>194</v>
      </c>
      <c r="G36" s="23" t="s">
        <v>195</v>
      </c>
      <c r="H36" s="24">
        <v>1</v>
      </c>
      <c r="I36" s="25" t="s">
        <v>80</v>
      </c>
      <c r="J36" s="26" t="str">
        <f t="shared" si="0"/>
        <v>健康危機管理課</v>
      </c>
    </row>
    <row r="37" spans="1:11" x14ac:dyDescent="0.2">
      <c r="A37" s="1">
        <v>34</v>
      </c>
      <c r="B37" s="25" t="s">
        <v>198</v>
      </c>
      <c r="C37" s="27" t="s">
        <v>81</v>
      </c>
      <c r="D37" s="28" t="s">
        <v>181</v>
      </c>
      <c r="E37" s="28" t="s">
        <v>83</v>
      </c>
      <c r="F37" s="39" t="s">
        <v>1131</v>
      </c>
      <c r="G37" s="40" t="s">
        <v>197</v>
      </c>
      <c r="H37" s="41">
        <v>1</v>
      </c>
      <c r="I37" s="25" t="s">
        <v>80</v>
      </c>
      <c r="J37" s="26" t="str">
        <f t="shared" si="0"/>
        <v>衛生環境室</v>
      </c>
    </row>
    <row r="38" spans="1:11" x14ac:dyDescent="0.2">
      <c r="A38" s="1">
        <v>35</v>
      </c>
      <c r="B38" s="25" t="s">
        <v>201</v>
      </c>
      <c r="C38" s="27" t="s">
        <v>81</v>
      </c>
      <c r="D38" s="28" t="s">
        <v>181</v>
      </c>
      <c r="E38" s="28" t="s">
        <v>83</v>
      </c>
      <c r="F38" s="22" t="s">
        <v>199</v>
      </c>
      <c r="G38" s="23" t="s">
        <v>200</v>
      </c>
      <c r="H38" s="24">
        <v>1</v>
      </c>
      <c r="I38" s="25" t="s">
        <v>80</v>
      </c>
      <c r="J38" s="26" t="str">
        <f t="shared" si="0"/>
        <v>食肉衛生検査所</v>
      </c>
    </row>
    <row r="39" spans="1:11" ht="18" customHeight="1" x14ac:dyDescent="0.2">
      <c r="A39" s="1">
        <v>36</v>
      </c>
      <c r="B39" s="25" t="s">
        <v>205</v>
      </c>
      <c r="C39" s="20" t="s">
        <v>75</v>
      </c>
      <c r="D39" s="29" t="s">
        <v>176</v>
      </c>
      <c r="E39" s="42" t="s">
        <v>202</v>
      </c>
      <c r="F39" s="22" t="s">
        <v>203</v>
      </c>
      <c r="G39" s="23" t="s">
        <v>204</v>
      </c>
      <c r="H39" s="24">
        <v>1</v>
      </c>
      <c r="I39" s="25" t="s">
        <v>80</v>
      </c>
      <c r="J39" s="26" t="str">
        <f t="shared" si="0"/>
        <v>高齢者支援課</v>
      </c>
    </row>
    <row r="40" spans="1:11" x14ac:dyDescent="0.2">
      <c r="A40" s="1">
        <v>37</v>
      </c>
      <c r="B40" s="25" t="s">
        <v>209</v>
      </c>
      <c r="C40" s="27" t="s">
        <v>81</v>
      </c>
      <c r="D40" s="28" t="s">
        <v>181</v>
      </c>
      <c r="E40" s="28" t="s">
        <v>206</v>
      </c>
      <c r="F40" s="22" t="s">
        <v>207</v>
      </c>
      <c r="G40" s="23" t="s">
        <v>208</v>
      </c>
      <c r="H40" s="24">
        <v>1</v>
      </c>
      <c r="I40" s="25" t="s">
        <v>80</v>
      </c>
      <c r="J40" s="26" t="str">
        <f t="shared" si="0"/>
        <v>認知症対策・地域ケア推進課</v>
      </c>
    </row>
    <row r="41" spans="1:11" x14ac:dyDescent="0.2">
      <c r="A41" s="1">
        <v>38</v>
      </c>
      <c r="B41" s="25" t="s">
        <v>212</v>
      </c>
      <c r="C41" s="27" t="s">
        <v>81</v>
      </c>
      <c r="D41" s="28" t="s">
        <v>181</v>
      </c>
      <c r="E41" s="28" t="s">
        <v>206</v>
      </c>
      <c r="F41" s="22" t="s">
        <v>210</v>
      </c>
      <c r="G41" s="23" t="s">
        <v>211</v>
      </c>
      <c r="H41" s="24">
        <v>1</v>
      </c>
      <c r="I41" s="25" t="s">
        <v>80</v>
      </c>
      <c r="J41" s="26" t="str">
        <f t="shared" si="0"/>
        <v>社会福祉課</v>
      </c>
    </row>
    <row r="42" spans="1:11" x14ac:dyDescent="0.2">
      <c r="A42" s="1">
        <v>39</v>
      </c>
      <c r="B42" s="25" t="s">
        <v>48</v>
      </c>
      <c r="C42" s="27" t="s">
        <v>81</v>
      </c>
      <c r="D42" s="28" t="s">
        <v>181</v>
      </c>
      <c r="E42" s="42" t="s">
        <v>213</v>
      </c>
      <c r="F42" s="22" t="s">
        <v>214</v>
      </c>
      <c r="G42" s="23" t="s">
        <v>215</v>
      </c>
      <c r="H42" s="24">
        <v>1</v>
      </c>
      <c r="I42" s="25" t="s">
        <v>80</v>
      </c>
      <c r="J42" s="26" t="str">
        <f t="shared" si="0"/>
        <v>子ども未来課</v>
      </c>
    </row>
    <row r="43" spans="1:11" x14ac:dyDescent="0.2">
      <c r="A43" s="1">
        <v>40</v>
      </c>
      <c r="B43" s="25" t="s">
        <v>219</v>
      </c>
      <c r="C43" s="27" t="s">
        <v>81</v>
      </c>
      <c r="D43" s="28" t="s">
        <v>181</v>
      </c>
      <c r="E43" s="28" t="s">
        <v>216</v>
      </c>
      <c r="F43" s="22" t="s">
        <v>217</v>
      </c>
      <c r="G43" s="23" t="s">
        <v>218</v>
      </c>
      <c r="H43" s="24">
        <v>1</v>
      </c>
      <c r="I43" s="25" t="s">
        <v>80</v>
      </c>
      <c r="J43" s="26" t="str">
        <f t="shared" si="0"/>
        <v>子ども家庭福祉課</v>
      </c>
    </row>
    <row r="44" spans="1:11" x14ac:dyDescent="0.2">
      <c r="A44" s="1">
        <v>41</v>
      </c>
      <c r="B44" s="25" t="s">
        <v>222</v>
      </c>
      <c r="C44" s="27" t="s">
        <v>81</v>
      </c>
      <c r="D44" s="28" t="s">
        <v>181</v>
      </c>
      <c r="E44" s="28" t="s">
        <v>216</v>
      </c>
      <c r="F44" s="22" t="s">
        <v>220</v>
      </c>
      <c r="G44" s="23" t="s">
        <v>221</v>
      </c>
      <c r="H44" s="24">
        <v>1</v>
      </c>
      <c r="I44" s="25" t="s">
        <v>80</v>
      </c>
      <c r="J44" s="26" t="str">
        <f t="shared" si="0"/>
        <v>八代児童相談所</v>
      </c>
    </row>
    <row r="45" spans="1:11" x14ac:dyDescent="0.2">
      <c r="A45" s="1">
        <v>42</v>
      </c>
      <c r="B45" s="25" t="s">
        <v>225</v>
      </c>
      <c r="C45" s="27" t="s">
        <v>81</v>
      </c>
      <c r="D45" s="28" t="s">
        <v>181</v>
      </c>
      <c r="E45" s="28" t="s">
        <v>216</v>
      </c>
      <c r="F45" s="22" t="s">
        <v>223</v>
      </c>
      <c r="G45" s="23" t="s">
        <v>224</v>
      </c>
      <c r="H45" s="24">
        <v>1</v>
      </c>
      <c r="I45" s="25" t="s">
        <v>80</v>
      </c>
      <c r="J45" s="26" t="str">
        <f t="shared" si="0"/>
        <v>清水が丘学園</v>
      </c>
    </row>
    <row r="46" spans="1:11" x14ac:dyDescent="0.2">
      <c r="A46" s="1">
        <v>43</v>
      </c>
      <c r="B46" s="25" t="s">
        <v>10</v>
      </c>
      <c r="C46" s="27" t="s">
        <v>81</v>
      </c>
      <c r="D46" s="28" t="s">
        <v>181</v>
      </c>
      <c r="E46" s="28" t="s">
        <v>216</v>
      </c>
      <c r="F46" s="22" t="s">
        <v>226</v>
      </c>
      <c r="G46" s="23" t="s">
        <v>227</v>
      </c>
      <c r="H46" s="24">
        <v>1</v>
      </c>
      <c r="I46" s="25" t="s">
        <v>80</v>
      </c>
      <c r="J46" s="26" t="str">
        <f t="shared" si="0"/>
        <v>障がい者支援課</v>
      </c>
    </row>
    <row r="47" spans="1:11" s="38" customFormat="1" x14ac:dyDescent="0.2">
      <c r="A47" s="30">
        <v>44</v>
      </c>
      <c r="B47" s="36" t="s">
        <v>230</v>
      </c>
      <c r="C47" s="31" t="s">
        <v>81</v>
      </c>
      <c r="D47" s="32" t="s">
        <v>181</v>
      </c>
      <c r="E47" s="32" t="s">
        <v>216</v>
      </c>
      <c r="F47" s="43" t="s">
        <v>228</v>
      </c>
      <c r="G47" s="34" t="s">
        <v>229</v>
      </c>
      <c r="H47" s="35">
        <v>1</v>
      </c>
      <c r="I47" s="36" t="s">
        <v>80</v>
      </c>
      <c r="J47" s="37" t="str">
        <f t="shared" si="0"/>
        <v>精神保健福祉センター</v>
      </c>
      <c r="K47" s="38" t="s">
        <v>231</v>
      </c>
    </row>
    <row r="48" spans="1:11" x14ac:dyDescent="0.2">
      <c r="A48" s="1">
        <v>45</v>
      </c>
      <c r="B48" s="25" t="s">
        <v>234</v>
      </c>
      <c r="C48" s="27" t="s">
        <v>81</v>
      </c>
      <c r="D48" s="28" t="s">
        <v>181</v>
      </c>
      <c r="E48" s="28" t="s">
        <v>216</v>
      </c>
      <c r="F48" s="22" t="s">
        <v>232</v>
      </c>
      <c r="G48" s="23" t="s">
        <v>233</v>
      </c>
      <c r="H48" s="24">
        <v>1</v>
      </c>
      <c r="I48" s="25" t="s">
        <v>80</v>
      </c>
      <c r="J48" s="26" t="str">
        <f t="shared" si="0"/>
        <v>こども総合療育センター</v>
      </c>
    </row>
    <row r="49" spans="1:11" x14ac:dyDescent="0.2">
      <c r="A49" s="1">
        <v>46</v>
      </c>
      <c r="B49" s="25" t="s">
        <v>27</v>
      </c>
      <c r="C49" s="27" t="s">
        <v>81</v>
      </c>
      <c r="D49" s="28" t="s">
        <v>181</v>
      </c>
      <c r="E49" s="42" t="s">
        <v>235</v>
      </c>
      <c r="F49" s="22" t="s">
        <v>236</v>
      </c>
      <c r="G49" s="23" t="s">
        <v>237</v>
      </c>
      <c r="H49" s="24">
        <v>1</v>
      </c>
      <c r="I49" s="25" t="s">
        <v>80</v>
      </c>
      <c r="J49" s="26" t="str">
        <f t="shared" si="0"/>
        <v>医療政策課</v>
      </c>
    </row>
    <row r="50" spans="1:11" x14ac:dyDescent="0.2">
      <c r="A50" s="1">
        <v>47</v>
      </c>
      <c r="B50" s="25" t="s">
        <v>241</v>
      </c>
      <c r="C50" s="27" t="s">
        <v>81</v>
      </c>
      <c r="D50" s="28" t="s">
        <v>181</v>
      </c>
      <c r="E50" s="28" t="s">
        <v>238</v>
      </c>
      <c r="F50" s="22" t="s">
        <v>239</v>
      </c>
      <c r="G50" s="23" t="s">
        <v>240</v>
      </c>
      <c r="H50" s="24">
        <v>1</v>
      </c>
      <c r="I50" s="25" t="s">
        <v>80</v>
      </c>
      <c r="J50" s="26" t="str">
        <f t="shared" si="0"/>
        <v>国保・高齢者医療課</v>
      </c>
    </row>
    <row r="51" spans="1:11" x14ac:dyDescent="0.2">
      <c r="A51" s="1">
        <v>48</v>
      </c>
      <c r="B51" s="25" t="s">
        <v>244</v>
      </c>
      <c r="C51" s="27" t="s">
        <v>81</v>
      </c>
      <c r="D51" s="28" t="s">
        <v>181</v>
      </c>
      <c r="E51" s="28" t="s">
        <v>238</v>
      </c>
      <c r="F51" s="22" t="s">
        <v>242</v>
      </c>
      <c r="G51" s="23" t="s">
        <v>243</v>
      </c>
      <c r="H51" s="24">
        <v>1</v>
      </c>
      <c r="I51" s="25" t="s">
        <v>80</v>
      </c>
      <c r="J51" s="26" t="str">
        <f t="shared" si="0"/>
        <v>健康づくり推進課</v>
      </c>
    </row>
    <row r="52" spans="1:11" x14ac:dyDescent="0.2">
      <c r="A52" s="1">
        <v>49</v>
      </c>
      <c r="B52" s="25" t="s">
        <v>51</v>
      </c>
      <c r="C52" s="27" t="s">
        <v>81</v>
      </c>
      <c r="D52" s="28" t="s">
        <v>181</v>
      </c>
      <c r="E52" s="28" t="s">
        <v>238</v>
      </c>
      <c r="F52" s="22" t="s">
        <v>245</v>
      </c>
      <c r="G52" s="23" t="s">
        <v>246</v>
      </c>
      <c r="H52" s="24">
        <v>1</v>
      </c>
      <c r="I52" s="25" t="s">
        <v>80</v>
      </c>
      <c r="J52" s="26" t="str">
        <f t="shared" si="0"/>
        <v>薬務衛生課</v>
      </c>
    </row>
    <row r="53" spans="1:11" ht="18" customHeight="1" x14ac:dyDescent="0.2">
      <c r="A53" s="1">
        <v>50</v>
      </c>
      <c r="B53" s="25" t="s">
        <v>250</v>
      </c>
      <c r="C53" s="27" t="s">
        <v>81</v>
      </c>
      <c r="D53" s="29" t="s">
        <v>247</v>
      </c>
      <c r="E53" s="42" t="s">
        <v>177</v>
      </c>
      <c r="F53" s="22" t="s">
        <v>248</v>
      </c>
      <c r="G53" s="23" t="s">
        <v>249</v>
      </c>
      <c r="H53" s="24">
        <v>1</v>
      </c>
      <c r="I53" s="25" t="s">
        <v>80</v>
      </c>
      <c r="J53" s="26" t="str">
        <f t="shared" si="0"/>
        <v>環境政策課</v>
      </c>
    </row>
    <row r="54" spans="1:11" x14ac:dyDescent="0.2">
      <c r="A54" s="1">
        <v>51</v>
      </c>
      <c r="B54" s="25" t="s">
        <v>254</v>
      </c>
      <c r="C54" s="27" t="s">
        <v>81</v>
      </c>
      <c r="D54" s="28" t="s">
        <v>251</v>
      </c>
      <c r="E54" s="28" t="s">
        <v>83</v>
      </c>
      <c r="F54" s="22" t="s">
        <v>252</v>
      </c>
      <c r="G54" s="23" t="s">
        <v>253</v>
      </c>
      <c r="H54" s="24">
        <v>1</v>
      </c>
      <c r="I54" s="25" t="s">
        <v>80</v>
      </c>
      <c r="J54" s="26" t="str">
        <f t="shared" si="0"/>
        <v>水俣病保健課</v>
      </c>
    </row>
    <row r="55" spans="1:11" x14ac:dyDescent="0.2">
      <c r="A55" s="1">
        <v>52</v>
      </c>
      <c r="B55" s="25" t="s">
        <v>35</v>
      </c>
      <c r="C55" s="27" t="s">
        <v>81</v>
      </c>
      <c r="D55" s="28" t="s">
        <v>251</v>
      </c>
      <c r="E55" s="28" t="s">
        <v>83</v>
      </c>
      <c r="F55" s="22" t="s">
        <v>255</v>
      </c>
      <c r="G55" s="23" t="s">
        <v>256</v>
      </c>
      <c r="H55" s="24">
        <v>1</v>
      </c>
      <c r="I55" s="25" t="s">
        <v>80</v>
      </c>
      <c r="J55" s="26" t="str">
        <f t="shared" si="0"/>
        <v>水俣病審査課</v>
      </c>
    </row>
    <row r="56" spans="1:11" x14ac:dyDescent="0.2">
      <c r="A56" s="1">
        <v>53</v>
      </c>
      <c r="B56" s="25" t="s">
        <v>260</v>
      </c>
      <c r="C56" s="27" t="s">
        <v>81</v>
      </c>
      <c r="D56" s="28" t="s">
        <v>251</v>
      </c>
      <c r="E56" s="42" t="s">
        <v>257</v>
      </c>
      <c r="F56" s="22" t="s">
        <v>258</v>
      </c>
      <c r="G56" s="23" t="s">
        <v>259</v>
      </c>
      <c r="H56" s="24">
        <v>1</v>
      </c>
      <c r="I56" s="25" t="s">
        <v>80</v>
      </c>
      <c r="J56" s="26" t="str">
        <f t="shared" si="0"/>
        <v>環境立県推進課</v>
      </c>
    </row>
    <row r="57" spans="1:11" s="38" customFormat="1" x14ac:dyDescent="0.2">
      <c r="A57" s="30">
        <v>54</v>
      </c>
      <c r="B57" s="36" t="s">
        <v>264</v>
      </c>
      <c r="C57" s="31" t="s">
        <v>81</v>
      </c>
      <c r="D57" s="32" t="s">
        <v>251</v>
      </c>
      <c r="E57" s="32" t="s">
        <v>261</v>
      </c>
      <c r="F57" s="33" t="s">
        <v>262</v>
      </c>
      <c r="G57" s="34" t="s">
        <v>263</v>
      </c>
      <c r="H57" s="35">
        <v>1</v>
      </c>
      <c r="I57" s="36" t="s">
        <v>80</v>
      </c>
      <c r="J57" s="37" t="str">
        <f t="shared" si="0"/>
        <v>環境保全課</v>
      </c>
      <c r="K57" s="38" t="s">
        <v>231</v>
      </c>
    </row>
    <row r="58" spans="1:11" x14ac:dyDescent="0.2">
      <c r="A58" s="1">
        <v>55</v>
      </c>
      <c r="B58" s="25" t="s">
        <v>267</v>
      </c>
      <c r="C58" s="27" t="s">
        <v>81</v>
      </c>
      <c r="D58" s="28" t="s">
        <v>251</v>
      </c>
      <c r="E58" s="28" t="s">
        <v>261</v>
      </c>
      <c r="F58" s="22" t="s">
        <v>265</v>
      </c>
      <c r="G58" s="23" t="s">
        <v>266</v>
      </c>
      <c r="H58" s="24">
        <v>1</v>
      </c>
      <c r="I58" s="25" t="s">
        <v>80</v>
      </c>
      <c r="J58" s="26" t="str">
        <f t="shared" si="0"/>
        <v>自然保護課</v>
      </c>
    </row>
    <row r="59" spans="1:11" x14ac:dyDescent="0.2">
      <c r="A59" s="1">
        <v>56</v>
      </c>
      <c r="B59" s="25" t="s">
        <v>270</v>
      </c>
      <c r="C59" s="27" t="s">
        <v>81</v>
      </c>
      <c r="D59" s="28" t="s">
        <v>251</v>
      </c>
      <c r="E59" s="28" t="s">
        <v>261</v>
      </c>
      <c r="F59" s="22" t="s">
        <v>268</v>
      </c>
      <c r="G59" s="23" t="s">
        <v>269</v>
      </c>
      <c r="H59" s="24">
        <v>1</v>
      </c>
      <c r="I59" s="25" t="s">
        <v>80</v>
      </c>
      <c r="J59" s="26" t="str">
        <f t="shared" si="0"/>
        <v>循環社会推進課</v>
      </c>
    </row>
    <row r="60" spans="1:11" x14ac:dyDescent="0.2">
      <c r="A60" s="1">
        <v>57</v>
      </c>
      <c r="B60" s="25" t="s">
        <v>273</v>
      </c>
      <c r="C60" s="27" t="s">
        <v>81</v>
      </c>
      <c r="D60" s="28" t="s">
        <v>251</v>
      </c>
      <c r="E60" s="28" t="s">
        <v>261</v>
      </c>
      <c r="F60" s="22" t="s">
        <v>271</v>
      </c>
      <c r="G60" s="23" t="s">
        <v>272</v>
      </c>
      <c r="H60" s="24">
        <v>1</v>
      </c>
      <c r="I60" s="25" t="s">
        <v>80</v>
      </c>
      <c r="J60" s="26" t="str">
        <f t="shared" si="0"/>
        <v>環境センター</v>
      </c>
    </row>
    <row r="61" spans="1:11" x14ac:dyDescent="0.2">
      <c r="A61" s="1">
        <v>58</v>
      </c>
      <c r="B61" s="25" t="s">
        <v>277</v>
      </c>
      <c r="C61" s="27" t="s">
        <v>81</v>
      </c>
      <c r="D61" s="28" t="s">
        <v>251</v>
      </c>
      <c r="E61" s="42" t="s">
        <v>274</v>
      </c>
      <c r="F61" s="22" t="s">
        <v>275</v>
      </c>
      <c r="G61" s="23" t="s">
        <v>276</v>
      </c>
      <c r="H61" s="24">
        <v>1</v>
      </c>
      <c r="I61" s="25" t="s">
        <v>80</v>
      </c>
      <c r="J61" s="26" t="str">
        <f t="shared" si="0"/>
        <v>くらしの安全推進課</v>
      </c>
    </row>
    <row r="62" spans="1:11" x14ac:dyDescent="0.2">
      <c r="A62" s="1">
        <v>59</v>
      </c>
      <c r="B62" s="25" t="s">
        <v>281</v>
      </c>
      <c r="C62" s="27" t="s">
        <v>81</v>
      </c>
      <c r="D62" s="28" t="s">
        <v>251</v>
      </c>
      <c r="E62" s="28" t="s">
        <v>278</v>
      </c>
      <c r="F62" s="22" t="s">
        <v>279</v>
      </c>
      <c r="G62" s="23" t="s">
        <v>280</v>
      </c>
      <c r="H62" s="24">
        <v>1</v>
      </c>
      <c r="I62" s="25" t="s">
        <v>80</v>
      </c>
      <c r="J62" s="26" t="str">
        <f t="shared" si="0"/>
        <v>消費生活課</v>
      </c>
    </row>
    <row r="63" spans="1:11" x14ac:dyDescent="0.2">
      <c r="A63" s="1">
        <v>60</v>
      </c>
      <c r="B63" s="25" t="s">
        <v>284</v>
      </c>
      <c r="C63" s="27" t="s">
        <v>81</v>
      </c>
      <c r="D63" s="28" t="s">
        <v>251</v>
      </c>
      <c r="E63" s="28" t="s">
        <v>278</v>
      </c>
      <c r="F63" s="22" t="s">
        <v>282</v>
      </c>
      <c r="G63" s="23" t="s">
        <v>283</v>
      </c>
      <c r="H63" s="24">
        <v>1</v>
      </c>
      <c r="I63" s="25" t="s">
        <v>80</v>
      </c>
      <c r="J63" s="26" t="str">
        <f t="shared" si="0"/>
        <v>男女参画・協働推進課</v>
      </c>
    </row>
    <row r="64" spans="1:11" x14ac:dyDescent="0.2">
      <c r="A64" s="1">
        <v>61</v>
      </c>
      <c r="B64" s="25" t="s">
        <v>287</v>
      </c>
      <c r="C64" s="27" t="s">
        <v>81</v>
      </c>
      <c r="D64" s="28" t="s">
        <v>251</v>
      </c>
      <c r="E64" s="28" t="s">
        <v>278</v>
      </c>
      <c r="F64" s="22" t="s">
        <v>285</v>
      </c>
      <c r="G64" s="23" t="s">
        <v>286</v>
      </c>
      <c r="H64" s="24">
        <v>1</v>
      </c>
      <c r="I64" s="25" t="s">
        <v>80</v>
      </c>
      <c r="J64" s="26" t="str">
        <f t="shared" si="0"/>
        <v>人権同和政策課</v>
      </c>
    </row>
    <row r="65" spans="1:11" ht="18" customHeight="1" x14ac:dyDescent="0.2">
      <c r="A65" s="1">
        <v>62</v>
      </c>
      <c r="B65" s="25" t="s">
        <v>291</v>
      </c>
      <c r="C65" s="27" t="s">
        <v>81</v>
      </c>
      <c r="D65" s="21" t="s">
        <v>288</v>
      </c>
      <c r="E65" s="42" t="s">
        <v>177</v>
      </c>
      <c r="F65" s="22" t="s">
        <v>289</v>
      </c>
      <c r="G65" s="23" t="s">
        <v>290</v>
      </c>
      <c r="H65" s="24">
        <v>1</v>
      </c>
      <c r="I65" s="25" t="s">
        <v>80</v>
      </c>
      <c r="J65" s="26" t="str">
        <f t="shared" si="0"/>
        <v>商工政策課</v>
      </c>
    </row>
    <row r="66" spans="1:11" x14ac:dyDescent="0.2">
      <c r="A66" s="1">
        <v>63</v>
      </c>
      <c r="B66" s="25" t="s">
        <v>295</v>
      </c>
      <c r="C66" s="27" t="s">
        <v>81</v>
      </c>
      <c r="D66" s="28" t="s">
        <v>292</v>
      </c>
      <c r="E66" s="28" t="s">
        <v>83</v>
      </c>
      <c r="F66" s="22" t="s">
        <v>293</v>
      </c>
      <c r="G66" s="23" t="s">
        <v>294</v>
      </c>
      <c r="H66" s="24">
        <v>1</v>
      </c>
      <c r="I66" s="25" t="s">
        <v>80</v>
      </c>
      <c r="J66" s="26" t="str">
        <f t="shared" si="0"/>
        <v>大阪事務所</v>
      </c>
    </row>
    <row r="67" spans="1:11" x14ac:dyDescent="0.2">
      <c r="A67" s="1">
        <v>64</v>
      </c>
      <c r="B67" s="25" t="s">
        <v>298</v>
      </c>
      <c r="C67" s="27" t="s">
        <v>81</v>
      </c>
      <c r="D67" s="28" t="s">
        <v>292</v>
      </c>
      <c r="E67" s="28" t="s">
        <v>83</v>
      </c>
      <c r="F67" s="22" t="s">
        <v>296</v>
      </c>
      <c r="G67" s="23" t="s">
        <v>297</v>
      </c>
      <c r="H67" s="24">
        <v>1</v>
      </c>
      <c r="I67" s="25" t="s">
        <v>80</v>
      </c>
      <c r="J67" s="26" t="str">
        <f t="shared" si="0"/>
        <v>福岡事務所</v>
      </c>
    </row>
    <row r="68" spans="1:11" ht="18" customHeight="1" x14ac:dyDescent="0.2">
      <c r="A68" s="1">
        <v>65</v>
      </c>
      <c r="B68" s="25" t="s">
        <v>302</v>
      </c>
      <c r="C68" s="27" t="s">
        <v>81</v>
      </c>
      <c r="D68" s="28" t="s">
        <v>292</v>
      </c>
      <c r="E68" s="44" t="s">
        <v>299</v>
      </c>
      <c r="F68" s="22" t="s">
        <v>300</v>
      </c>
      <c r="G68" s="23" t="s">
        <v>301</v>
      </c>
      <c r="H68" s="24">
        <v>1</v>
      </c>
      <c r="I68" s="25" t="s">
        <v>80</v>
      </c>
      <c r="J68" s="26" t="str">
        <f t="shared" si="0"/>
        <v>商工振興金融課</v>
      </c>
    </row>
    <row r="69" spans="1:11" x14ac:dyDescent="0.2">
      <c r="A69" s="1">
        <v>66</v>
      </c>
      <c r="B69" s="25" t="s">
        <v>306</v>
      </c>
      <c r="C69" s="27" t="s">
        <v>81</v>
      </c>
      <c r="D69" s="28" t="s">
        <v>292</v>
      </c>
      <c r="E69" s="28" t="s">
        <v>303</v>
      </c>
      <c r="F69" s="45" t="s">
        <v>304</v>
      </c>
      <c r="G69" s="46" t="s">
        <v>305</v>
      </c>
      <c r="H69" s="41">
        <v>1</v>
      </c>
      <c r="I69" s="25" t="s">
        <v>80</v>
      </c>
      <c r="J69" s="26" t="str">
        <f t="shared" ref="J69:J132" si="1">F69</f>
        <v>企業復興支援室</v>
      </c>
    </row>
    <row r="70" spans="1:11" x14ac:dyDescent="0.2">
      <c r="A70" s="1">
        <v>67</v>
      </c>
      <c r="B70" s="82" t="s">
        <v>1126</v>
      </c>
      <c r="C70" s="27" t="s">
        <v>81</v>
      </c>
      <c r="D70" s="28" t="s">
        <v>292</v>
      </c>
      <c r="E70" s="28" t="s">
        <v>303</v>
      </c>
      <c r="F70" s="22" t="s">
        <v>307</v>
      </c>
      <c r="G70" s="23" t="s">
        <v>308</v>
      </c>
      <c r="H70" s="24">
        <v>1</v>
      </c>
      <c r="I70" s="25" t="s">
        <v>80</v>
      </c>
      <c r="J70" s="26" t="str">
        <f t="shared" si="1"/>
        <v>労働雇用創生課</v>
      </c>
    </row>
    <row r="71" spans="1:11" x14ac:dyDescent="0.2">
      <c r="A71" s="1">
        <v>68</v>
      </c>
      <c r="B71" s="25" t="s">
        <v>311</v>
      </c>
      <c r="C71" s="27" t="s">
        <v>81</v>
      </c>
      <c r="D71" s="28" t="s">
        <v>292</v>
      </c>
      <c r="E71" s="28" t="s">
        <v>303</v>
      </c>
      <c r="F71" s="22" t="s">
        <v>309</v>
      </c>
      <c r="G71" s="23" t="s">
        <v>310</v>
      </c>
      <c r="H71" s="24">
        <v>1</v>
      </c>
      <c r="I71" s="25" t="s">
        <v>80</v>
      </c>
      <c r="J71" s="26" t="str">
        <f t="shared" si="1"/>
        <v>熊本県立熊本高等技術専門校</v>
      </c>
    </row>
    <row r="72" spans="1:11" x14ac:dyDescent="0.2">
      <c r="A72" s="1">
        <v>69</v>
      </c>
      <c r="B72" s="25" t="s">
        <v>314</v>
      </c>
      <c r="C72" s="27" t="s">
        <v>81</v>
      </c>
      <c r="D72" s="28" t="s">
        <v>292</v>
      </c>
      <c r="E72" s="28" t="s">
        <v>303</v>
      </c>
      <c r="F72" s="22" t="s">
        <v>312</v>
      </c>
      <c r="G72" s="23" t="s">
        <v>313</v>
      </c>
      <c r="H72" s="24">
        <v>1</v>
      </c>
      <c r="I72" s="25" t="s">
        <v>80</v>
      </c>
      <c r="J72" s="26" t="str">
        <f t="shared" si="1"/>
        <v>県立技術短期大学校</v>
      </c>
    </row>
    <row r="73" spans="1:11" x14ac:dyDescent="0.2">
      <c r="A73" s="1">
        <v>70</v>
      </c>
      <c r="B73" s="25" t="s">
        <v>318</v>
      </c>
      <c r="C73" s="27" t="s">
        <v>81</v>
      </c>
      <c r="D73" s="28" t="s">
        <v>292</v>
      </c>
      <c r="E73" s="42" t="s">
        <v>315</v>
      </c>
      <c r="F73" s="22" t="s">
        <v>316</v>
      </c>
      <c r="G73" s="23" t="s">
        <v>317</v>
      </c>
      <c r="H73" s="24">
        <v>1</v>
      </c>
      <c r="I73" s="25" t="s">
        <v>80</v>
      </c>
      <c r="J73" s="26" t="str">
        <f t="shared" si="1"/>
        <v>産業支援課</v>
      </c>
    </row>
    <row r="74" spans="1:11" x14ac:dyDescent="0.2">
      <c r="A74" s="1">
        <v>71</v>
      </c>
      <c r="B74" s="25" t="s">
        <v>322</v>
      </c>
      <c r="C74" s="27" t="s">
        <v>81</v>
      </c>
      <c r="D74" s="28" t="s">
        <v>292</v>
      </c>
      <c r="E74" s="28" t="s">
        <v>319</v>
      </c>
      <c r="F74" s="22" t="s">
        <v>320</v>
      </c>
      <c r="G74" s="23" t="s">
        <v>321</v>
      </c>
      <c r="H74" s="24">
        <v>1</v>
      </c>
      <c r="I74" s="25" t="s">
        <v>80</v>
      </c>
      <c r="J74" s="26" t="str">
        <f t="shared" si="1"/>
        <v>エネルギー政策課</v>
      </c>
    </row>
    <row r="75" spans="1:11" x14ac:dyDescent="0.2">
      <c r="A75" s="1">
        <v>72</v>
      </c>
      <c r="B75" s="25" t="s">
        <v>325</v>
      </c>
      <c r="C75" s="27" t="s">
        <v>81</v>
      </c>
      <c r="D75" s="28" t="s">
        <v>292</v>
      </c>
      <c r="E75" s="28" t="s">
        <v>319</v>
      </c>
      <c r="F75" s="22" t="s">
        <v>323</v>
      </c>
      <c r="G75" s="23" t="s">
        <v>324</v>
      </c>
      <c r="H75" s="24">
        <v>1</v>
      </c>
      <c r="I75" s="25" t="s">
        <v>80</v>
      </c>
      <c r="J75" s="26" t="str">
        <f t="shared" si="1"/>
        <v>企業立地課</v>
      </c>
    </row>
    <row r="76" spans="1:11" x14ac:dyDescent="0.2">
      <c r="A76" s="1">
        <v>73</v>
      </c>
      <c r="B76" s="25" t="s">
        <v>328</v>
      </c>
      <c r="C76" s="27" t="s">
        <v>81</v>
      </c>
      <c r="D76" s="28" t="s">
        <v>292</v>
      </c>
      <c r="E76" s="28" t="s">
        <v>319</v>
      </c>
      <c r="F76" s="22" t="s">
        <v>326</v>
      </c>
      <c r="G76" s="23" t="s">
        <v>327</v>
      </c>
      <c r="H76" s="24">
        <v>1</v>
      </c>
      <c r="I76" s="25" t="s">
        <v>80</v>
      </c>
      <c r="J76" s="26" t="str">
        <f t="shared" si="1"/>
        <v>産業技術センター</v>
      </c>
    </row>
    <row r="77" spans="1:11" ht="18" customHeight="1" x14ac:dyDescent="0.2">
      <c r="A77" s="1">
        <v>74</v>
      </c>
      <c r="B77" s="36" t="s">
        <v>332</v>
      </c>
      <c r="C77" s="47" t="s">
        <v>75</v>
      </c>
      <c r="D77" s="48" t="s">
        <v>329</v>
      </c>
      <c r="E77" s="48" t="s">
        <v>177</v>
      </c>
      <c r="F77" s="33" t="s">
        <v>330</v>
      </c>
      <c r="G77" s="34" t="s">
        <v>331</v>
      </c>
      <c r="H77" s="35">
        <v>1</v>
      </c>
      <c r="I77" s="36" t="s">
        <v>80</v>
      </c>
      <c r="J77" s="37" t="str">
        <f t="shared" si="1"/>
        <v>観光交流政策課</v>
      </c>
      <c r="K77" s="38" t="s">
        <v>231</v>
      </c>
    </row>
    <row r="78" spans="1:11" x14ac:dyDescent="0.2">
      <c r="A78" s="1">
        <v>75</v>
      </c>
      <c r="B78" s="25" t="s">
        <v>336</v>
      </c>
      <c r="C78" s="27" t="s">
        <v>81</v>
      </c>
      <c r="D78" s="28" t="s">
        <v>333</v>
      </c>
      <c r="E78" s="28" t="s">
        <v>83</v>
      </c>
      <c r="F78" s="22" t="s">
        <v>334</v>
      </c>
      <c r="G78" s="23" t="s">
        <v>335</v>
      </c>
      <c r="H78" s="24">
        <v>1</v>
      </c>
      <c r="I78" s="25" t="s">
        <v>80</v>
      </c>
      <c r="J78" s="26" t="str">
        <f t="shared" si="1"/>
        <v>観光企画課</v>
      </c>
    </row>
    <row r="79" spans="1:11" x14ac:dyDescent="0.2">
      <c r="A79" s="1">
        <v>76</v>
      </c>
      <c r="B79" s="25" t="s">
        <v>339</v>
      </c>
      <c r="C79" s="27" t="s">
        <v>81</v>
      </c>
      <c r="D79" s="28" t="s">
        <v>333</v>
      </c>
      <c r="E79" s="28" t="s">
        <v>83</v>
      </c>
      <c r="F79" s="22" t="s">
        <v>337</v>
      </c>
      <c r="G79" s="23" t="s">
        <v>338</v>
      </c>
      <c r="H79" s="24">
        <v>1</v>
      </c>
      <c r="I79" s="25" t="s">
        <v>80</v>
      </c>
      <c r="J79" s="26" t="str">
        <f t="shared" si="1"/>
        <v>観光振興課</v>
      </c>
    </row>
    <row r="80" spans="1:11" x14ac:dyDescent="0.2">
      <c r="A80" s="1">
        <v>77</v>
      </c>
      <c r="B80" s="25" t="s">
        <v>342</v>
      </c>
      <c r="C80" s="27" t="s">
        <v>81</v>
      </c>
      <c r="D80" s="28" t="s">
        <v>333</v>
      </c>
      <c r="E80" s="28" t="s">
        <v>83</v>
      </c>
      <c r="F80" s="22" t="s">
        <v>340</v>
      </c>
      <c r="G80" s="23" t="s">
        <v>341</v>
      </c>
      <c r="H80" s="24">
        <v>1</v>
      </c>
      <c r="I80" s="25" t="s">
        <v>80</v>
      </c>
      <c r="J80" s="26" t="str">
        <f t="shared" si="1"/>
        <v>販路拡大ビジネス課</v>
      </c>
    </row>
    <row r="81" spans="1:10" ht="18" customHeight="1" x14ac:dyDescent="0.2">
      <c r="A81" s="1">
        <v>78</v>
      </c>
      <c r="B81" s="25" t="s">
        <v>346</v>
      </c>
      <c r="C81" s="27" t="s">
        <v>81</v>
      </c>
      <c r="D81" s="29" t="s">
        <v>343</v>
      </c>
      <c r="E81" s="42" t="s">
        <v>177</v>
      </c>
      <c r="F81" s="22" t="s">
        <v>344</v>
      </c>
      <c r="G81" s="23" t="s">
        <v>345</v>
      </c>
      <c r="H81" s="24">
        <v>1</v>
      </c>
      <c r="I81" s="25" t="s">
        <v>80</v>
      </c>
      <c r="J81" s="26" t="str">
        <f t="shared" si="1"/>
        <v>農林水産政策課</v>
      </c>
    </row>
    <row r="82" spans="1:10" x14ac:dyDescent="0.2">
      <c r="A82" s="1">
        <v>79</v>
      </c>
      <c r="B82" s="25" t="s">
        <v>350</v>
      </c>
      <c r="C82" s="27" t="s">
        <v>81</v>
      </c>
      <c r="D82" s="28" t="s">
        <v>347</v>
      </c>
      <c r="E82" s="28" t="s">
        <v>83</v>
      </c>
      <c r="F82" s="22" t="s">
        <v>348</v>
      </c>
      <c r="G82" s="23" t="s">
        <v>349</v>
      </c>
      <c r="H82" s="24">
        <v>1</v>
      </c>
      <c r="I82" s="25" t="s">
        <v>80</v>
      </c>
      <c r="J82" s="26" t="str">
        <f t="shared" si="1"/>
        <v>団体支援課</v>
      </c>
    </row>
    <row r="83" spans="1:10" x14ac:dyDescent="0.2">
      <c r="A83" s="1">
        <v>80</v>
      </c>
      <c r="B83" s="25" t="s">
        <v>353</v>
      </c>
      <c r="C83" s="27" t="s">
        <v>81</v>
      </c>
      <c r="D83" s="28" t="s">
        <v>347</v>
      </c>
      <c r="E83" s="28" t="s">
        <v>83</v>
      </c>
      <c r="F83" s="22" t="s">
        <v>351</v>
      </c>
      <c r="G83" s="23" t="s">
        <v>352</v>
      </c>
      <c r="H83" s="24">
        <v>1</v>
      </c>
      <c r="I83" s="25" t="s">
        <v>80</v>
      </c>
      <c r="J83" s="26" t="str">
        <f t="shared" si="1"/>
        <v>流通アグリビジネス課</v>
      </c>
    </row>
    <row r="84" spans="1:10" x14ac:dyDescent="0.2">
      <c r="A84" s="1">
        <v>81</v>
      </c>
      <c r="B84" s="25" t="s">
        <v>357</v>
      </c>
      <c r="C84" s="27" t="s">
        <v>81</v>
      </c>
      <c r="D84" s="28" t="s">
        <v>347</v>
      </c>
      <c r="E84" s="42" t="s">
        <v>354</v>
      </c>
      <c r="F84" s="22" t="s">
        <v>355</v>
      </c>
      <c r="G84" s="23" t="s">
        <v>356</v>
      </c>
      <c r="H84" s="24">
        <v>1</v>
      </c>
      <c r="I84" s="25" t="s">
        <v>80</v>
      </c>
      <c r="J84" s="26" t="str">
        <f t="shared" si="1"/>
        <v>農業技術課</v>
      </c>
    </row>
    <row r="85" spans="1:10" x14ac:dyDescent="0.2">
      <c r="A85" s="1">
        <v>82</v>
      </c>
      <c r="B85" s="54" t="s">
        <v>361</v>
      </c>
      <c r="C85" s="49" t="s">
        <v>81</v>
      </c>
      <c r="D85" s="50" t="s">
        <v>347</v>
      </c>
      <c r="E85" s="50" t="s">
        <v>358</v>
      </c>
      <c r="F85" s="51" t="s">
        <v>359</v>
      </c>
      <c r="G85" s="52" t="s">
        <v>360</v>
      </c>
      <c r="H85" s="53">
        <v>1</v>
      </c>
      <c r="I85" s="25" t="s">
        <v>80</v>
      </c>
      <c r="J85" s="55" t="s">
        <v>362</v>
      </c>
    </row>
    <row r="86" spans="1:10" x14ac:dyDescent="0.2">
      <c r="A86" s="1">
        <v>83</v>
      </c>
      <c r="B86" s="25" t="s">
        <v>365</v>
      </c>
      <c r="C86" s="27" t="s">
        <v>81</v>
      </c>
      <c r="D86" s="28" t="s">
        <v>347</v>
      </c>
      <c r="E86" s="28" t="s">
        <v>358</v>
      </c>
      <c r="F86" s="22" t="s">
        <v>363</v>
      </c>
      <c r="G86" s="23" t="s">
        <v>364</v>
      </c>
      <c r="H86" s="24">
        <v>1</v>
      </c>
      <c r="I86" s="25" t="s">
        <v>80</v>
      </c>
      <c r="J86" s="26" t="str">
        <f t="shared" si="1"/>
        <v>農研・企画調整部</v>
      </c>
    </row>
    <row r="87" spans="1:10" x14ac:dyDescent="0.2">
      <c r="A87" s="1">
        <v>84</v>
      </c>
      <c r="B87" s="61"/>
      <c r="C87" s="56" t="s">
        <v>81</v>
      </c>
      <c r="D87" s="57" t="s">
        <v>347</v>
      </c>
      <c r="E87" s="57" t="s">
        <v>358</v>
      </c>
      <c r="F87" s="58" t="s">
        <v>366</v>
      </c>
      <c r="G87" s="59" t="s">
        <v>367</v>
      </c>
      <c r="H87" s="60">
        <v>0</v>
      </c>
      <c r="I87" s="61"/>
      <c r="J87" s="62"/>
    </row>
    <row r="88" spans="1:10" x14ac:dyDescent="0.2">
      <c r="A88" s="1">
        <v>85</v>
      </c>
      <c r="B88" s="61"/>
      <c r="C88" s="56" t="s">
        <v>81</v>
      </c>
      <c r="D88" s="57" t="s">
        <v>347</v>
      </c>
      <c r="E88" s="57" t="s">
        <v>358</v>
      </c>
      <c r="F88" s="58" t="s">
        <v>368</v>
      </c>
      <c r="G88" s="59" t="s">
        <v>369</v>
      </c>
      <c r="H88" s="60">
        <v>0</v>
      </c>
      <c r="I88" s="61"/>
      <c r="J88" s="62"/>
    </row>
    <row r="89" spans="1:10" x14ac:dyDescent="0.2">
      <c r="A89" s="1">
        <v>86</v>
      </c>
      <c r="B89" s="61"/>
      <c r="C89" s="56" t="s">
        <v>81</v>
      </c>
      <c r="D89" s="57" t="s">
        <v>347</v>
      </c>
      <c r="E89" s="57" t="s">
        <v>358</v>
      </c>
      <c r="F89" s="58" t="s">
        <v>370</v>
      </c>
      <c r="G89" s="59" t="s">
        <v>371</v>
      </c>
      <c r="H89" s="60">
        <v>0</v>
      </c>
      <c r="I89" s="61"/>
      <c r="J89" s="62"/>
    </row>
    <row r="90" spans="1:10" x14ac:dyDescent="0.2">
      <c r="A90" s="1">
        <v>87</v>
      </c>
      <c r="B90" s="25" t="s">
        <v>374</v>
      </c>
      <c r="C90" s="27" t="s">
        <v>81</v>
      </c>
      <c r="D90" s="28" t="s">
        <v>347</v>
      </c>
      <c r="E90" s="28" t="s">
        <v>358</v>
      </c>
      <c r="F90" s="22" t="s">
        <v>372</v>
      </c>
      <c r="G90" s="23" t="s">
        <v>373</v>
      </c>
      <c r="H90" s="24">
        <v>1</v>
      </c>
      <c r="I90" s="25" t="s">
        <v>80</v>
      </c>
      <c r="J90" s="26" t="str">
        <f t="shared" si="1"/>
        <v>農研・アグリシステム総合研究所</v>
      </c>
    </row>
    <row r="91" spans="1:10" x14ac:dyDescent="0.2">
      <c r="A91" s="1">
        <v>88</v>
      </c>
      <c r="B91" s="25" t="s">
        <v>377</v>
      </c>
      <c r="C91" s="27" t="s">
        <v>81</v>
      </c>
      <c r="D91" s="28" t="s">
        <v>347</v>
      </c>
      <c r="E91" s="28" t="s">
        <v>358</v>
      </c>
      <c r="F91" s="63" t="s">
        <v>375</v>
      </c>
      <c r="G91" s="40" t="s">
        <v>376</v>
      </c>
      <c r="H91" s="24">
        <v>1</v>
      </c>
      <c r="I91" s="25" t="s">
        <v>80</v>
      </c>
      <c r="J91" s="26" t="str">
        <f t="shared" si="1"/>
        <v>農研・球磨農業研究所</v>
      </c>
    </row>
    <row r="92" spans="1:10" x14ac:dyDescent="0.2">
      <c r="A92" s="1">
        <v>89</v>
      </c>
      <c r="B92" s="61"/>
      <c r="C92" s="56" t="s">
        <v>81</v>
      </c>
      <c r="D92" s="57" t="s">
        <v>347</v>
      </c>
      <c r="E92" s="57" t="s">
        <v>358</v>
      </c>
      <c r="F92" s="58" t="s">
        <v>378</v>
      </c>
      <c r="G92" s="59" t="s">
        <v>379</v>
      </c>
      <c r="H92" s="60">
        <v>0</v>
      </c>
      <c r="I92" s="61"/>
      <c r="J92" s="62"/>
    </row>
    <row r="93" spans="1:10" x14ac:dyDescent="0.2">
      <c r="A93" s="1">
        <v>90</v>
      </c>
      <c r="B93" s="25" t="s">
        <v>382</v>
      </c>
      <c r="C93" s="27" t="s">
        <v>81</v>
      </c>
      <c r="D93" s="28" t="s">
        <v>347</v>
      </c>
      <c r="E93" s="28" t="s">
        <v>358</v>
      </c>
      <c r="F93" s="22" t="s">
        <v>380</v>
      </c>
      <c r="G93" s="23" t="s">
        <v>381</v>
      </c>
      <c r="H93" s="24">
        <v>1</v>
      </c>
      <c r="I93" s="25" t="s">
        <v>80</v>
      </c>
      <c r="J93" s="26" t="str">
        <f t="shared" si="1"/>
        <v>農研・天草農業研究所</v>
      </c>
    </row>
    <row r="94" spans="1:10" x14ac:dyDescent="0.2">
      <c r="A94" s="1">
        <v>91</v>
      </c>
      <c r="B94" s="61"/>
      <c r="C94" s="56" t="s">
        <v>81</v>
      </c>
      <c r="D94" s="57" t="s">
        <v>347</v>
      </c>
      <c r="E94" s="57" t="s">
        <v>358</v>
      </c>
      <c r="F94" s="58" t="s">
        <v>383</v>
      </c>
      <c r="G94" s="59" t="s">
        <v>384</v>
      </c>
      <c r="H94" s="60">
        <v>0</v>
      </c>
      <c r="I94" s="61"/>
      <c r="J94" s="62"/>
    </row>
    <row r="95" spans="1:10" x14ac:dyDescent="0.2">
      <c r="A95" s="1">
        <v>92</v>
      </c>
      <c r="B95" s="61"/>
      <c r="C95" s="56" t="s">
        <v>81</v>
      </c>
      <c r="D95" s="57" t="s">
        <v>347</v>
      </c>
      <c r="E95" s="57" t="s">
        <v>358</v>
      </c>
      <c r="F95" s="58" t="s">
        <v>385</v>
      </c>
      <c r="G95" s="59" t="s">
        <v>386</v>
      </c>
      <c r="H95" s="60">
        <v>0</v>
      </c>
      <c r="I95" s="61"/>
      <c r="J95" s="62"/>
    </row>
    <row r="96" spans="1:10" x14ac:dyDescent="0.2">
      <c r="A96" s="1">
        <v>93</v>
      </c>
      <c r="B96" s="61"/>
      <c r="C96" s="56" t="s">
        <v>81</v>
      </c>
      <c r="D96" s="57" t="s">
        <v>347</v>
      </c>
      <c r="E96" s="57" t="s">
        <v>358</v>
      </c>
      <c r="F96" s="58" t="s">
        <v>387</v>
      </c>
      <c r="G96" s="59" t="s">
        <v>388</v>
      </c>
      <c r="H96" s="60">
        <v>0</v>
      </c>
      <c r="I96" s="61"/>
      <c r="J96" s="62"/>
    </row>
    <row r="97" spans="1:10" x14ac:dyDescent="0.2">
      <c r="A97" s="1">
        <v>94</v>
      </c>
      <c r="B97" s="25" t="s">
        <v>391</v>
      </c>
      <c r="C97" s="27" t="s">
        <v>81</v>
      </c>
      <c r="D97" s="28" t="s">
        <v>347</v>
      </c>
      <c r="E97" s="28" t="s">
        <v>358</v>
      </c>
      <c r="F97" s="22" t="s">
        <v>389</v>
      </c>
      <c r="G97" s="23" t="s">
        <v>390</v>
      </c>
      <c r="H97" s="24">
        <v>1</v>
      </c>
      <c r="I97" s="25" t="s">
        <v>80</v>
      </c>
      <c r="J97" s="26" t="str">
        <f t="shared" si="1"/>
        <v>農産園芸課</v>
      </c>
    </row>
    <row r="98" spans="1:10" x14ac:dyDescent="0.2">
      <c r="A98" s="1">
        <v>95</v>
      </c>
      <c r="B98" s="25" t="s">
        <v>394</v>
      </c>
      <c r="C98" s="27" t="s">
        <v>81</v>
      </c>
      <c r="D98" s="28" t="s">
        <v>347</v>
      </c>
      <c r="E98" s="28" t="s">
        <v>358</v>
      </c>
      <c r="F98" s="22" t="s">
        <v>392</v>
      </c>
      <c r="G98" s="23" t="s">
        <v>393</v>
      </c>
      <c r="H98" s="24">
        <v>1</v>
      </c>
      <c r="I98" s="25" t="s">
        <v>80</v>
      </c>
      <c r="J98" s="26" t="str">
        <f t="shared" si="1"/>
        <v>畜産課</v>
      </c>
    </row>
    <row r="99" spans="1:10" x14ac:dyDescent="0.2">
      <c r="A99" s="1">
        <v>96</v>
      </c>
      <c r="B99" s="25" t="s">
        <v>397</v>
      </c>
      <c r="C99" s="27" t="s">
        <v>81</v>
      </c>
      <c r="D99" s="28" t="s">
        <v>347</v>
      </c>
      <c r="E99" s="28" t="s">
        <v>358</v>
      </c>
      <c r="F99" s="22" t="s">
        <v>395</v>
      </c>
      <c r="G99" s="23" t="s">
        <v>396</v>
      </c>
      <c r="H99" s="24">
        <v>1</v>
      </c>
      <c r="I99" s="25" t="s">
        <v>80</v>
      </c>
      <c r="J99" s="26" t="str">
        <f t="shared" si="1"/>
        <v>中央家畜保健衛生所</v>
      </c>
    </row>
    <row r="100" spans="1:10" x14ac:dyDescent="0.2">
      <c r="A100" s="1">
        <v>97</v>
      </c>
      <c r="B100" s="25" t="s">
        <v>400</v>
      </c>
      <c r="C100" s="27" t="s">
        <v>81</v>
      </c>
      <c r="D100" s="28" t="s">
        <v>347</v>
      </c>
      <c r="E100" s="28" t="s">
        <v>358</v>
      </c>
      <c r="F100" s="22" t="s">
        <v>398</v>
      </c>
      <c r="G100" s="23" t="s">
        <v>399</v>
      </c>
      <c r="H100" s="24">
        <v>1</v>
      </c>
      <c r="I100" s="25" t="s">
        <v>80</v>
      </c>
      <c r="J100" s="26" t="str">
        <f t="shared" si="1"/>
        <v>城北家畜保健衛生所</v>
      </c>
    </row>
    <row r="101" spans="1:10" x14ac:dyDescent="0.2">
      <c r="A101" s="1">
        <v>98</v>
      </c>
      <c r="B101" s="25" t="s">
        <v>403</v>
      </c>
      <c r="C101" s="27" t="s">
        <v>81</v>
      </c>
      <c r="D101" s="28" t="s">
        <v>347</v>
      </c>
      <c r="E101" s="28" t="s">
        <v>358</v>
      </c>
      <c r="F101" s="22" t="s">
        <v>401</v>
      </c>
      <c r="G101" s="23" t="s">
        <v>402</v>
      </c>
      <c r="H101" s="24">
        <v>1</v>
      </c>
      <c r="I101" s="25" t="s">
        <v>80</v>
      </c>
      <c r="J101" s="26" t="str">
        <f t="shared" si="1"/>
        <v>阿蘇家畜保健衛生所</v>
      </c>
    </row>
    <row r="102" spans="1:10" x14ac:dyDescent="0.2">
      <c r="A102" s="1">
        <v>99</v>
      </c>
      <c r="B102" s="25" t="s">
        <v>406</v>
      </c>
      <c r="C102" s="27" t="s">
        <v>81</v>
      </c>
      <c r="D102" s="28" t="s">
        <v>347</v>
      </c>
      <c r="E102" s="28" t="s">
        <v>358</v>
      </c>
      <c r="F102" s="22" t="s">
        <v>404</v>
      </c>
      <c r="G102" s="23" t="s">
        <v>405</v>
      </c>
      <c r="H102" s="24">
        <v>1</v>
      </c>
      <c r="I102" s="25" t="s">
        <v>80</v>
      </c>
      <c r="J102" s="26" t="str">
        <f t="shared" si="1"/>
        <v>城南家畜保健衛生所</v>
      </c>
    </row>
    <row r="103" spans="1:10" x14ac:dyDescent="0.2">
      <c r="A103" s="1">
        <v>100</v>
      </c>
      <c r="B103" s="25" t="s">
        <v>409</v>
      </c>
      <c r="C103" s="27" t="s">
        <v>81</v>
      </c>
      <c r="D103" s="28" t="s">
        <v>347</v>
      </c>
      <c r="E103" s="28" t="s">
        <v>358</v>
      </c>
      <c r="F103" s="22" t="s">
        <v>407</v>
      </c>
      <c r="G103" s="23" t="s">
        <v>408</v>
      </c>
      <c r="H103" s="24">
        <v>1</v>
      </c>
      <c r="I103" s="25" t="s">
        <v>80</v>
      </c>
      <c r="J103" s="26" t="str">
        <f t="shared" si="1"/>
        <v>天草家畜保健衛生所</v>
      </c>
    </row>
    <row r="104" spans="1:10" x14ac:dyDescent="0.2">
      <c r="A104" s="1">
        <v>101</v>
      </c>
      <c r="B104" s="25" t="s">
        <v>412</v>
      </c>
      <c r="C104" s="27" t="s">
        <v>81</v>
      </c>
      <c r="D104" s="28" t="s">
        <v>347</v>
      </c>
      <c r="E104" s="28" t="s">
        <v>358</v>
      </c>
      <c r="F104" s="22" t="s">
        <v>410</v>
      </c>
      <c r="G104" s="23" t="s">
        <v>411</v>
      </c>
      <c r="H104" s="24">
        <v>1</v>
      </c>
      <c r="I104" s="25" t="s">
        <v>80</v>
      </c>
      <c r="J104" s="26" t="str">
        <f t="shared" si="1"/>
        <v>農地・担い手支援課</v>
      </c>
    </row>
    <row r="105" spans="1:10" x14ac:dyDescent="0.2">
      <c r="A105" s="1">
        <v>102</v>
      </c>
      <c r="B105" s="25" t="s">
        <v>415</v>
      </c>
      <c r="C105" s="27" t="s">
        <v>81</v>
      </c>
      <c r="D105" s="28" t="s">
        <v>347</v>
      </c>
      <c r="E105" s="28" t="s">
        <v>358</v>
      </c>
      <c r="F105" s="22" t="s">
        <v>413</v>
      </c>
      <c r="G105" s="23" t="s">
        <v>414</v>
      </c>
      <c r="H105" s="24">
        <v>1</v>
      </c>
      <c r="I105" s="25" t="s">
        <v>80</v>
      </c>
      <c r="J105" s="26" t="str">
        <f t="shared" si="1"/>
        <v>熊本県立農業大学校</v>
      </c>
    </row>
    <row r="106" spans="1:10" x14ac:dyDescent="0.2">
      <c r="A106" s="1">
        <v>103</v>
      </c>
      <c r="B106" s="25" t="s">
        <v>22</v>
      </c>
      <c r="C106" s="27" t="s">
        <v>81</v>
      </c>
      <c r="D106" s="28" t="s">
        <v>347</v>
      </c>
      <c r="E106" s="42" t="s">
        <v>416</v>
      </c>
      <c r="F106" s="22" t="s">
        <v>417</v>
      </c>
      <c r="G106" s="23" t="s">
        <v>418</v>
      </c>
      <c r="H106" s="24">
        <v>1</v>
      </c>
      <c r="I106" s="25" t="s">
        <v>80</v>
      </c>
      <c r="J106" s="26" t="str">
        <f t="shared" si="1"/>
        <v>農村計画課</v>
      </c>
    </row>
    <row r="107" spans="1:10" x14ac:dyDescent="0.2">
      <c r="A107" s="1">
        <v>104</v>
      </c>
      <c r="B107" s="25" t="s">
        <v>422</v>
      </c>
      <c r="C107" s="27" t="s">
        <v>81</v>
      </c>
      <c r="D107" s="28" t="s">
        <v>347</v>
      </c>
      <c r="E107" s="28" t="s">
        <v>419</v>
      </c>
      <c r="F107" s="22" t="s">
        <v>420</v>
      </c>
      <c r="G107" s="23" t="s">
        <v>421</v>
      </c>
      <c r="H107" s="24">
        <v>1</v>
      </c>
      <c r="I107" s="25" t="s">
        <v>80</v>
      </c>
      <c r="J107" s="26" t="str">
        <f t="shared" si="1"/>
        <v>農地整備課</v>
      </c>
    </row>
    <row r="108" spans="1:10" x14ac:dyDescent="0.2">
      <c r="A108" s="1">
        <v>105</v>
      </c>
      <c r="B108" s="25" t="s">
        <v>425</v>
      </c>
      <c r="C108" s="27" t="s">
        <v>81</v>
      </c>
      <c r="D108" s="28" t="s">
        <v>347</v>
      </c>
      <c r="E108" s="28" t="s">
        <v>419</v>
      </c>
      <c r="F108" s="22" t="s">
        <v>423</v>
      </c>
      <c r="G108" s="23" t="s">
        <v>424</v>
      </c>
      <c r="H108" s="24">
        <v>1</v>
      </c>
      <c r="I108" s="25" t="s">
        <v>80</v>
      </c>
      <c r="J108" s="26" t="str">
        <f t="shared" si="1"/>
        <v>大切畑ダム復興事務所</v>
      </c>
    </row>
    <row r="109" spans="1:10" x14ac:dyDescent="0.2">
      <c r="A109" s="1">
        <v>106</v>
      </c>
      <c r="B109" s="25" t="s">
        <v>428</v>
      </c>
      <c r="C109" s="27" t="s">
        <v>81</v>
      </c>
      <c r="D109" s="28" t="s">
        <v>347</v>
      </c>
      <c r="E109" s="28" t="s">
        <v>419</v>
      </c>
      <c r="F109" s="22" t="s">
        <v>426</v>
      </c>
      <c r="G109" s="23" t="s">
        <v>427</v>
      </c>
      <c r="H109" s="24">
        <v>1</v>
      </c>
      <c r="I109" s="25" t="s">
        <v>80</v>
      </c>
      <c r="J109" s="26" t="str">
        <f t="shared" si="1"/>
        <v>むらづくり課</v>
      </c>
    </row>
    <row r="110" spans="1:10" x14ac:dyDescent="0.2">
      <c r="A110" s="1">
        <v>107</v>
      </c>
      <c r="B110" s="25" t="s">
        <v>431</v>
      </c>
      <c r="C110" s="27" t="s">
        <v>81</v>
      </c>
      <c r="D110" s="28" t="s">
        <v>347</v>
      </c>
      <c r="E110" s="28" t="s">
        <v>419</v>
      </c>
      <c r="F110" s="22" t="s">
        <v>429</v>
      </c>
      <c r="G110" s="23" t="s">
        <v>430</v>
      </c>
      <c r="H110" s="24">
        <v>1</v>
      </c>
      <c r="I110" s="25" t="s">
        <v>80</v>
      </c>
      <c r="J110" s="26" t="str">
        <f t="shared" si="1"/>
        <v>技術管理課</v>
      </c>
    </row>
    <row r="111" spans="1:10" x14ac:dyDescent="0.2">
      <c r="A111" s="1">
        <v>108</v>
      </c>
      <c r="B111" s="25" t="s">
        <v>435</v>
      </c>
      <c r="C111" s="27" t="s">
        <v>81</v>
      </c>
      <c r="D111" s="28" t="s">
        <v>347</v>
      </c>
      <c r="E111" s="42" t="s">
        <v>432</v>
      </c>
      <c r="F111" s="22" t="s">
        <v>433</v>
      </c>
      <c r="G111" s="23" t="s">
        <v>434</v>
      </c>
      <c r="H111" s="24">
        <v>1</v>
      </c>
      <c r="I111" s="25" t="s">
        <v>80</v>
      </c>
      <c r="J111" s="26" t="str">
        <f t="shared" si="1"/>
        <v>森林整備課</v>
      </c>
    </row>
    <row r="112" spans="1:10" x14ac:dyDescent="0.2">
      <c r="A112" s="1">
        <v>109</v>
      </c>
      <c r="B112" s="25" t="s">
        <v>439</v>
      </c>
      <c r="C112" s="27" t="s">
        <v>81</v>
      </c>
      <c r="D112" s="28" t="s">
        <v>347</v>
      </c>
      <c r="E112" s="28" t="s">
        <v>436</v>
      </c>
      <c r="F112" s="22" t="s">
        <v>437</v>
      </c>
      <c r="G112" s="23" t="s">
        <v>438</v>
      </c>
      <c r="H112" s="24">
        <v>1</v>
      </c>
      <c r="I112" s="25" t="s">
        <v>80</v>
      </c>
      <c r="J112" s="26" t="str">
        <f t="shared" si="1"/>
        <v>林業研究・研修センター</v>
      </c>
    </row>
    <row r="113" spans="1:10" x14ac:dyDescent="0.2">
      <c r="A113" s="1">
        <v>110</v>
      </c>
      <c r="B113" s="25" t="s">
        <v>442</v>
      </c>
      <c r="C113" s="27" t="s">
        <v>81</v>
      </c>
      <c r="D113" s="28" t="s">
        <v>347</v>
      </c>
      <c r="E113" s="28" t="s">
        <v>436</v>
      </c>
      <c r="F113" s="22" t="s">
        <v>440</v>
      </c>
      <c r="G113" s="23" t="s">
        <v>441</v>
      </c>
      <c r="H113" s="24">
        <v>1</v>
      </c>
      <c r="I113" s="25" t="s">
        <v>80</v>
      </c>
      <c r="J113" s="26" t="str">
        <f t="shared" si="1"/>
        <v>林業振興課</v>
      </c>
    </row>
    <row r="114" spans="1:10" x14ac:dyDescent="0.2">
      <c r="A114" s="1">
        <v>111</v>
      </c>
      <c r="B114" s="25" t="s">
        <v>23</v>
      </c>
      <c r="C114" s="27" t="s">
        <v>81</v>
      </c>
      <c r="D114" s="28" t="s">
        <v>347</v>
      </c>
      <c r="E114" s="28" t="s">
        <v>436</v>
      </c>
      <c r="F114" s="22" t="s">
        <v>443</v>
      </c>
      <c r="G114" s="23" t="s">
        <v>444</v>
      </c>
      <c r="H114" s="24">
        <v>1</v>
      </c>
      <c r="I114" s="25" t="s">
        <v>80</v>
      </c>
      <c r="J114" s="26" t="str">
        <f t="shared" si="1"/>
        <v>森林保全課</v>
      </c>
    </row>
    <row r="115" spans="1:10" ht="18" customHeight="1" x14ac:dyDescent="0.2">
      <c r="A115" s="1">
        <v>112</v>
      </c>
      <c r="B115" s="25" t="s">
        <v>449</v>
      </c>
      <c r="C115" s="64" t="s">
        <v>445</v>
      </c>
      <c r="D115" s="29" t="s">
        <v>343</v>
      </c>
      <c r="E115" s="42" t="s">
        <v>446</v>
      </c>
      <c r="F115" s="22" t="s">
        <v>447</v>
      </c>
      <c r="G115" s="23" t="s">
        <v>448</v>
      </c>
      <c r="H115" s="24">
        <v>1</v>
      </c>
      <c r="I115" s="25" t="s">
        <v>80</v>
      </c>
      <c r="J115" s="26" t="str">
        <f t="shared" si="1"/>
        <v>水産振興課</v>
      </c>
    </row>
    <row r="116" spans="1:10" x14ac:dyDescent="0.2">
      <c r="A116" s="1">
        <v>113</v>
      </c>
      <c r="B116" s="25" t="s">
        <v>453</v>
      </c>
      <c r="C116" s="27" t="s">
        <v>81</v>
      </c>
      <c r="D116" s="28" t="s">
        <v>347</v>
      </c>
      <c r="E116" s="28" t="s">
        <v>450</v>
      </c>
      <c r="F116" s="22" t="s">
        <v>451</v>
      </c>
      <c r="G116" s="23" t="s">
        <v>452</v>
      </c>
      <c r="H116" s="24">
        <v>1</v>
      </c>
      <c r="I116" s="25" t="s">
        <v>80</v>
      </c>
      <c r="J116" s="26" t="str">
        <f t="shared" si="1"/>
        <v>水産研究センター</v>
      </c>
    </row>
    <row r="117" spans="1:10" x14ac:dyDescent="0.2">
      <c r="A117" s="1">
        <v>114</v>
      </c>
      <c r="B117" s="25" t="s">
        <v>456</v>
      </c>
      <c r="C117" s="27" t="s">
        <v>81</v>
      </c>
      <c r="D117" s="28" t="s">
        <v>347</v>
      </c>
      <c r="E117" s="28" t="s">
        <v>450</v>
      </c>
      <c r="F117" s="22" t="s">
        <v>454</v>
      </c>
      <c r="G117" s="23" t="s">
        <v>455</v>
      </c>
      <c r="H117" s="24">
        <v>1</v>
      </c>
      <c r="I117" s="25" t="s">
        <v>80</v>
      </c>
      <c r="J117" s="26" t="str">
        <f t="shared" si="1"/>
        <v>漁業取締事務所</v>
      </c>
    </row>
    <row r="118" spans="1:10" x14ac:dyDescent="0.2">
      <c r="A118" s="1">
        <v>115</v>
      </c>
      <c r="B118" s="61"/>
      <c r="C118" s="56" t="s">
        <v>81</v>
      </c>
      <c r="D118" s="57" t="s">
        <v>347</v>
      </c>
      <c r="E118" s="57" t="s">
        <v>450</v>
      </c>
      <c r="F118" s="58" t="s">
        <v>457</v>
      </c>
      <c r="G118" s="59" t="s">
        <v>458</v>
      </c>
      <c r="H118" s="60">
        <v>0</v>
      </c>
      <c r="I118" s="61"/>
      <c r="J118" s="62"/>
    </row>
    <row r="119" spans="1:10" x14ac:dyDescent="0.2">
      <c r="A119" s="1">
        <v>116</v>
      </c>
      <c r="B119" s="61"/>
      <c r="C119" s="56" t="s">
        <v>81</v>
      </c>
      <c r="D119" s="57" t="s">
        <v>347</v>
      </c>
      <c r="E119" s="57" t="s">
        <v>450</v>
      </c>
      <c r="F119" s="58" t="s">
        <v>459</v>
      </c>
      <c r="G119" s="59" t="s">
        <v>460</v>
      </c>
      <c r="H119" s="60">
        <v>0</v>
      </c>
      <c r="I119" s="61"/>
      <c r="J119" s="62"/>
    </row>
    <row r="120" spans="1:10" x14ac:dyDescent="0.2">
      <c r="A120" s="1">
        <v>117</v>
      </c>
      <c r="B120" s="61"/>
      <c r="C120" s="56" t="s">
        <v>81</v>
      </c>
      <c r="D120" s="57" t="s">
        <v>347</v>
      </c>
      <c r="E120" s="57" t="s">
        <v>450</v>
      </c>
      <c r="F120" s="58" t="s">
        <v>461</v>
      </c>
      <c r="G120" s="59" t="s">
        <v>462</v>
      </c>
      <c r="H120" s="60">
        <v>0</v>
      </c>
      <c r="I120" s="61"/>
      <c r="J120" s="62"/>
    </row>
    <row r="121" spans="1:10" x14ac:dyDescent="0.2">
      <c r="A121" s="1">
        <v>118</v>
      </c>
      <c r="B121" s="61"/>
      <c r="C121" s="56" t="s">
        <v>81</v>
      </c>
      <c r="D121" s="57" t="s">
        <v>347</v>
      </c>
      <c r="E121" s="57" t="s">
        <v>450</v>
      </c>
      <c r="F121" s="58" t="s">
        <v>463</v>
      </c>
      <c r="G121" s="59" t="s">
        <v>464</v>
      </c>
      <c r="H121" s="60">
        <v>0</v>
      </c>
      <c r="I121" s="61"/>
      <c r="J121" s="62"/>
    </row>
    <row r="122" spans="1:10" x14ac:dyDescent="0.2">
      <c r="A122" s="1">
        <v>119</v>
      </c>
      <c r="B122" s="25" t="s">
        <v>467</v>
      </c>
      <c r="C122" s="27" t="s">
        <v>81</v>
      </c>
      <c r="D122" s="28" t="s">
        <v>347</v>
      </c>
      <c r="E122" s="28" t="s">
        <v>450</v>
      </c>
      <c r="F122" s="22" t="s">
        <v>465</v>
      </c>
      <c r="G122" s="23" t="s">
        <v>466</v>
      </c>
      <c r="H122" s="24">
        <v>1</v>
      </c>
      <c r="I122" s="25" t="s">
        <v>80</v>
      </c>
      <c r="J122" s="26" t="str">
        <f t="shared" si="1"/>
        <v>漁港漁場整備課</v>
      </c>
    </row>
    <row r="123" spans="1:10" ht="18" customHeight="1" x14ac:dyDescent="0.2">
      <c r="A123" s="1">
        <v>120</v>
      </c>
      <c r="B123" s="25" t="s">
        <v>471</v>
      </c>
      <c r="C123" s="27" t="s">
        <v>81</v>
      </c>
      <c r="D123" s="29" t="s">
        <v>468</v>
      </c>
      <c r="E123" s="42" t="s">
        <v>177</v>
      </c>
      <c r="F123" s="22" t="s">
        <v>469</v>
      </c>
      <c r="G123" s="23" t="s">
        <v>470</v>
      </c>
      <c r="H123" s="24">
        <v>1</v>
      </c>
      <c r="I123" s="25" t="s">
        <v>80</v>
      </c>
      <c r="J123" s="26" t="str">
        <f t="shared" si="1"/>
        <v>監理課</v>
      </c>
    </row>
    <row r="124" spans="1:10" x14ac:dyDescent="0.2">
      <c r="A124" s="1">
        <v>121</v>
      </c>
      <c r="B124" s="25" t="s">
        <v>475</v>
      </c>
      <c r="C124" s="27" t="s">
        <v>81</v>
      </c>
      <c r="D124" s="28" t="s">
        <v>472</v>
      </c>
      <c r="E124" s="28" t="s">
        <v>83</v>
      </c>
      <c r="F124" s="22" t="s">
        <v>473</v>
      </c>
      <c r="G124" s="23" t="s">
        <v>474</v>
      </c>
      <c r="H124" s="24">
        <v>1</v>
      </c>
      <c r="I124" s="25" t="s">
        <v>80</v>
      </c>
      <c r="J124" s="26" t="str">
        <f t="shared" si="1"/>
        <v>用地対策課</v>
      </c>
    </row>
    <row r="125" spans="1:10" x14ac:dyDescent="0.2">
      <c r="A125" s="1">
        <v>122</v>
      </c>
      <c r="B125" s="25" t="s">
        <v>478</v>
      </c>
      <c r="C125" s="27" t="s">
        <v>81</v>
      </c>
      <c r="D125" s="28" t="s">
        <v>472</v>
      </c>
      <c r="E125" s="28" t="s">
        <v>83</v>
      </c>
      <c r="F125" s="22" t="s">
        <v>476</v>
      </c>
      <c r="G125" s="23" t="s">
        <v>477</v>
      </c>
      <c r="H125" s="24">
        <v>1</v>
      </c>
      <c r="I125" s="25" t="s">
        <v>80</v>
      </c>
      <c r="J125" s="26" t="str">
        <f t="shared" si="1"/>
        <v>土木技術管理課</v>
      </c>
    </row>
    <row r="126" spans="1:10" x14ac:dyDescent="0.2">
      <c r="A126" s="1">
        <v>123</v>
      </c>
      <c r="B126" s="25" t="s">
        <v>482</v>
      </c>
      <c r="C126" s="27" t="s">
        <v>81</v>
      </c>
      <c r="D126" s="28" t="s">
        <v>472</v>
      </c>
      <c r="E126" s="42" t="s">
        <v>479</v>
      </c>
      <c r="F126" s="22" t="s">
        <v>480</v>
      </c>
      <c r="G126" s="23" t="s">
        <v>481</v>
      </c>
      <c r="H126" s="24">
        <v>1</v>
      </c>
      <c r="I126" s="25" t="s">
        <v>80</v>
      </c>
      <c r="J126" s="26" t="str">
        <f t="shared" si="1"/>
        <v>道路整備課</v>
      </c>
    </row>
    <row r="127" spans="1:10" x14ac:dyDescent="0.2">
      <c r="A127" s="1">
        <v>124</v>
      </c>
      <c r="B127" s="25" t="s">
        <v>486</v>
      </c>
      <c r="C127" s="27" t="s">
        <v>81</v>
      </c>
      <c r="D127" s="28" t="s">
        <v>472</v>
      </c>
      <c r="E127" s="28" t="s">
        <v>483</v>
      </c>
      <c r="F127" s="22" t="s">
        <v>484</v>
      </c>
      <c r="G127" s="23" t="s">
        <v>485</v>
      </c>
      <c r="H127" s="24">
        <v>1</v>
      </c>
      <c r="I127" s="25" t="s">
        <v>80</v>
      </c>
      <c r="J127" s="26" t="str">
        <f t="shared" si="1"/>
        <v>道路保全課</v>
      </c>
    </row>
    <row r="128" spans="1:10" x14ac:dyDescent="0.2">
      <c r="A128" s="1">
        <v>125</v>
      </c>
      <c r="B128" s="25" t="s">
        <v>489</v>
      </c>
      <c r="C128" s="27" t="s">
        <v>81</v>
      </c>
      <c r="D128" s="28" t="s">
        <v>472</v>
      </c>
      <c r="E128" s="28" t="s">
        <v>483</v>
      </c>
      <c r="F128" s="22" t="s">
        <v>487</v>
      </c>
      <c r="G128" s="23" t="s">
        <v>488</v>
      </c>
      <c r="H128" s="24">
        <v>1</v>
      </c>
      <c r="I128" s="25" t="s">
        <v>80</v>
      </c>
      <c r="J128" s="26" t="str">
        <f t="shared" si="1"/>
        <v>都市計画課</v>
      </c>
    </row>
    <row r="129" spans="1:10" x14ac:dyDescent="0.2">
      <c r="A129" s="1">
        <v>126</v>
      </c>
      <c r="B129" s="25" t="s">
        <v>492</v>
      </c>
      <c r="C129" s="27" t="s">
        <v>81</v>
      </c>
      <c r="D129" s="28" t="s">
        <v>472</v>
      </c>
      <c r="E129" s="28" t="s">
        <v>483</v>
      </c>
      <c r="F129" s="22" t="s">
        <v>490</v>
      </c>
      <c r="G129" s="23" t="s">
        <v>491</v>
      </c>
      <c r="H129" s="24">
        <v>1</v>
      </c>
      <c r="I129" s="25" t="s">
        <v>80</v>
      </c>
      <c r="J129" s="26" t="str">
        <f t="shared" si="1"/>
        <v>益城復興推進室</v>
      </c>
    </row>
    <row r="130" spans="1:10" x14ac:dyDescent="0.2">
      <c r="A130" s="1">
        <v>127</v>
      </c>
      <c r="B130" s="25" t="s">
        <v>495</v>
      </c>
      <c r="C130" s="27" t="s">
        <v>81</v>
      </c>
      <c r="D130" s="28" t="s">
        <v>472</v>
      </c>
      <c r="E130" s="28" t="s">
        <v>483</v>
      </c>
      <c r="F130" s="22" t="s">
        <v>493</v>
      </c>
      <c r="G130" s="23" t="s">
        <v>494</v>
      </c>
      <c r="H130" s="24">
        <v>1</v>
      </c>
      <c r="I130" s="25" t="s">
        <v>80</v>
      </c>
      <c r="J130" s="26" t="str">
        <f t="shared" si="1"/>
        <v>下水環境課</v>
      </c>
    </row>
    <row r="131" spans="1:10" x14ac:dyDescent="0.2">
      <c r="A131" s="1">
        <v>128</v>
      </c>
      <c r="B131" s="25" t="s">
        <v>499</v>
      </c>
      <c r="C131" s="27" t="s">
        <v>81</v>
      </c>
      <c r="D131" s="28" t="s">
        <v>472</v>
      </c>
      <c r="E131" s="42" t="s">
        <v>496</v>
      </c>
      <c r="F131" s="22" t="s">
        <v>497</v>
      </c>
      <c r="G131" s="23" t="s">
        <v>498</v>
      </c>
      <c r="H131" s="24">
        <v>1</v>
      </c>
      <c r="I131" s="25" t="s">
        <v>80</v>
      </c>
      <c r="J131" s="26" t="str">
        <f t="shared" si="1"/>
        <v>河川課</v>
      </c>
    </row>
    <row r="132" spans="1:10" x14ac:dyDescent="0.2">
      <c r="A132" s="1">
        <v>129</v>
      </c>
      <c r="B132" s="25" t="s">
        <v>503</v>
      </c>
      <c r="C132" s="27" t="s">
        <v>81</v>
      </c>
      <c r="D132" s="28" t="s">
        <v>472</v>
      </c>
      <c r="E132" s="28" t="s">
        <v>500</v>
      </c>
      <c r="F132" s="22" t="s">
        <v>501</v>
      </c>
      <c r="G132" s="23" t="s">
        <v>502</v>
      </c>
      <c r="H132" s="24">
        <v>1</v>
      </c>
      <c r="I132" s="25" t="s">
        <v>80</v>
      </c>
      <c r="J132" s="26" t="str">
        <f t="shared" si="1"/>
        <v>市房ダム管理所</v>
      </c>
    </row>
    <row r="133" spans="1:10" x14ac:dyDescent="0.2">
      <c r="A133" s="1">
        <v>130</v>
      </c>
      <c r="B133" s="25" t="s">
        <v>506</v>
      </c>
      <c r="C133" s="27" t="s">
        <v>81</v>
      </c>
      <c r="D133" s="28" t="s">
        <v>472</v>
      </c>
      <c r="E133" s="28" t="s">
        <v>500</v>
      </c>
      <c r="F133" s="22" t="s">
        <v>504</v>
      </c>
      <c r="G133" s="23" t="s">
        <v>505</v>
      </c>
      <c r="H133" s="24">
        <v>1</v>
      </c>
      <c r="I133" s="25" t="s">
        <v>80</v>
      </c>
      <c r="J133" s="26" t="str">
        <f t="shared" ref="J133:J196" si="2">F133</f>
        <v>氷川ダム管理所</v>
      </c>
    </row>
    <row r="134" spans="1:10" x14ac:dyDescent="0.2">
      <c r="A134" s="1">
        <v>131</v>
      </c>
      <c r="B134" s="25" t="s">
        <v>509</v>
      </c>
      <c r="C134" s="27" t="s">
        <v>81</v>
      </c>
      <c r="D134" s="28" t="s">
        <v>472</v>
      </c>
      <c r="E134" s="28" t="s">
        <v>500</v>
      </c>
      <c r="F134" s="22" t="s">
        <v>507</v>
      </c>
      <c r="G134" s="23" t="s">
        <v>508</v>
      </c>
      <c r="H134" s="24">
        <v>1</v>
      </c>
      <c r="I134" s="25" t="s">
        <v>80</v>
      </c>
      <c r="J134" s="26" t="str">
        <f t="shared" si="2"/>
        <v>港湾課</v>
      </c>
    </row>
    <row r="135" spans="1:10" x14ac:dyDescent="0.2">
      <c r="A135" s="1">
        <v>132</v>
      </c>
      <c r="B135" s="25" t="s">
        <v>512</v>
      </c>
      <c r="C135" s="27" t="s">
        <v>81</v>
      </c>
      <c r="D135" s="28" t="s">
        <v>472</v>
      </c>
      <c r="E135" s="28" t="s">
        <v>500</v>
      </c>
      <c r="F135" s="22" t="s">
        <v>510</v>
      </c>
      <c r="G135" s="23" t="s">
        <v>511</v>
      </c>
      <c r="H135" s="24">
        <v>1</v>
      </c>
      <c r="I135" s="25" t="s">
        <v>80</v>
      </c>
      <c r="J135" s="26" t="str">
        <f t="shared" si="2"/>
        <v>砂防課</v>
      </c>
    </row>
    <row r="136" spans="1:10" x14ac:dyDescent="0.2">
      <c r="A136" s="1">
        <v>133</v>
      </c>
      <c r="B136" s="25" t="s">
        <v>515</v>
      </c>
      <c r="C136" s="27" t="s">
        <v>81</v>
      </c>
      <c r="D136" s="28" t="s">
        <v>472</v>
      </c>
      <c r="E136" s="28" t="s">
        <v>500</v>
      </c>
      <c r="F136" s="22" t="s">
        <v>513</v>
      </c>
      <c r="G136" s="23" t="s">
        <v>514</v>
      </c>
      <c r="H136" s="24">
        <v>1</v>
      </c>
      <c r="I136" s="25" t="s">
        <v>80</v>
      </c>
      <c r="J136" s="26" t="str">
        <f t="shared" si="2"/>
        <v>三角港管理事務所</v>
      </c>
    </row>
    <row r="137" spans="1:10" x14ac:dyDescent="0.2">
      <c r="A137" s="1">
        <v>134</v>
      </c>
      <c r="B137" s="25" t="s">
        <v>518</v>
      </c>
      <c r="C137" s="27" t="s">
        <v>81</v>
      </c>
      <c r="D137" s="28" t="s">
        <v>472</v>
      </c>
      <c r="E137" s="28" t="s">
        <v>500</v>
      </c>
      <c r="F137" s="22" t="s">
        <v>516</v>
      </c>
      <c r="G137" s="23" t="s">
        <v>517</v>
      </c>
      <c r="H137" s="24">
        <v>1</v>
      </c>
      <c r="I137" s="25" t="s">
        <v>80</v>
      </c>
      <c r="J137" s="26" t="str">
        <f t="shared" si="2"/>
        <v>八代港管理事務所</v>
      </c>
    </row>
    <row r="138" spans="1:10" x14ac:dyDescent="0.2">
      <c r="A138" s="1">
        <v>135</v>
      </c>
      <c r="B138" s="25" t="s">
        <v>521</v>
      </c>
      <c r="C138" s="27" t="s">
        <v>81</v>
      </c>
      <c r="D138" s="28" t="s">
        <v>472</v>
      </c>
      <c r="E138" s="28" t="s">
        <v>500</v>
      </c>
      <c r="F138" s="22" t="s">
        <v>519</v>
      </c>
      <c r="G138" s="23" t="s">
        <v>520</v>
      </c>
      <c r="H138" s="24">
        <v>1</v>
      </c>
      <c r="I138" s="25" t="s">
        <v>80</v>
      </c>
      <c r="J138" s="26" t="str">
        <f t="shared" si="2"/>
        <v>水俣港管理事務所</v>
      </c>
    </row>
    <row r="139" spans="1:10" x14ac:dyDescent="0.2">
      <c r="A139" s="1">
        <v>136</v>
      </c>
      <c r="B139" s="25" t="s">
        <v>524</v>
      </c>
      <c r="C139" s="27" t="s">
        <v>81</v>
      </c>
      <c r="D139" s="28" t="s">
        <v>472</v>
      </c>
      <c r="E139" s="28" t="s">
        <v>500</v>
      </c>
      <c r="F139" s="22" t="s">
        <v>522</v>
      </c>
      <c r="G139" s="23" t="s">
        <v>523</v>
      </c>
      <c r="H139" s="24">
        <v>1</v>
      </c>
      <c r="I139" s="25" t="s">
        <v>80</v>
      </c>
      <c r="J139" s="26" t="str">
        <f t="shared" si="2"/>
        <v>熊本港管理事務所</v>
      </c>
    </row>
    <row r="140" spans="1:10" x14ac:dyDescent="0.2">
      <c r="A140" s="1">
        <v>137</v>
      </c>
      <c r="B140" s="25" t="s">
        <v>527</v>
      </c>
      <c r="C140" s="27" t="s">
        <v>81</v>
      </c>
      <c r="D140" s="28" t="s">
        <v>472</v>
      </c>
      <c r="E140" s="28" t="s">
        <v>500</v>
      </c>
      <c r="F140" s="22" t="s">
        <v>525</v>
      </c>
      <c r="G140" s="23" t="s">
        <v>526</v>
      </c>
      <c r="H140" s="24">
        <v>1</v>
      </c>
      <c r="I140" s="25" t="s">
        <v>80</v>
      </c>
      <c r="J140" s="26" t="str">
        <f t="shared" si="2"/>
        <v>天草空港管理事務所</v>
      </c>
    </row>
    <row r="141" spans="1:10" x14ac:dyDescent="0.2">
      <c r="A141" s="1">
        <v>138</v>
      </c>
      <c r="B141" s="25" t="s">
        <v>531</v>
      </c>
      <c r="C141" s="27" t="s">
        <v>81</v>
      </c>
      <c r="D141" s="28" t="s">
        <v>472</v>
      </c>
      <c r="E141" s="42" t="s">
        <v>528</v>
      </c>
      <c r="F141" s="65" t="s">
        <v>529</v>
      </c>
      <c r="G141" s="23" t="s">
        <v>530</v>
      </c>
      <c r="H141" s="24">
        <v>1</v>
      </c>
      <c r="I141" s="25" t="s">
        <v>80</v>
      </c>
      <c r="J141" s="26" t="str">
        <f t="shared" si="2"/>
        <v>建築課</v>
      </c>
    </row>
    <row r="142" spans="1:10" x14ac:dyDescent="0.2">
      <c r="A142" s="1">
        <v>139</v>
      </c>
      <c r="B142" s="25" t="s">
        <v>535</v>
      </c>
      <c r="C142" s="27" t="s">
        <v>81</v>
      </c>
      <c r="D142" s="28" t="s">
        <v>472</v>
      </c>
      <c r="E142" s="28" t="s">
        <v>532</v>
      </c>
      <c r="F142" s="22" t="s">
        <v>533</v>
      </c>
      <c r="G142" s="23" t="s">
        <v>534</v>
      </c>
      <c r="H142" s="24">
        <v>1</v>
      </c>
      <c r="I142" s="25" t="s">
        <v>80</v>
      </c>
      <c r="J142" s="26" t="str">
        <f t="shared" si="2"/>
        <v>営繕課</v>
      </c>
    </row>
    <row r="143" spans="1:10" x14ac:dyDescent="0.2">
      <c r="A143" s="1">
        <v>140</v>
      </c>
      <c r="B143" s="25" t="s">
        <v>538</v>
      </c>
      <c r="C143" s="27" t="s">
        <v>81</v>
      </c>
      <c r="D143" s="28" t="s">
        <v>472</v>
      </c>
      <c r="E143" s="28" t="s">
        <v>532</v>
      </c>
      <c r="F143" s="22" t="s">
        <v>536</v>
      </c>
      <c r="G143" s="23" t="s">
        <v>537</v>
      </c>
      <c r="H143" s="24">
        <v>1</v>
      </c>
      <c r="I143" s="25" t="s">
        <v>80</v>
      </c>
      <c r="J143" s="26" t="str">
        <f t="shared" si="2"/>
        <v>住宅課</v>
      </c>
    </row>
    <row r="144" spans="1:10" ht="18" customHeight="1" x14ac:dyDescent="0.2">
      <c r="A144" s="1">
        <v>141</v>
      </c>
      <c r="B144" s="25" t="s">
        <v>542</v>
      </c>
      <c r="C144" s="27" t="s">
        <v>81</v>
      </c>
      <c r="D144" s="29" t="s">
        <v>539</v>
      </c>
      <c r="E144" s="29" t="s">
        <v>77</v>
      </c>
      <c r="F144" s="22" t="s">
        <v>540</v>
      </c>
      <c r="G144" s="23" t="s">
        <v>541</v>
      </c>
      <c r="H144" s="24">
        <v>1</v>
      </c>
      <c r="I144" s="25" t="s">
        <v>80</v>
      </c>
      <c r="J144" s="26" t="str">
        <f t="shared" si="2"/>
        <v>会計課</v>
      </c>
    </row>
    <row r="145" spans="1:10" x14ac:dyDescent="0.2">
      <c r="A145" s="1">
        <v>142</v>
      </c>
      <c r="B145" s="25" t="s">
        <v>546</v>
      </c>
      <c r="C145" s="27" t="s">
        <v>81</v>
      </c>
      <c r="D145" s="28" t="s">
        <v>543</v>
      </c>
      <c r="E145" s="28" t="s">
        <v>83</v>
      </c>
      <c r="F145" s="22" t="s">
        <v>544</v>
      </c>
      <c r="G145" s="23" t="s">
        <v>545</v>
      </c>
      <c r="H145" s="24">
        <v>1</v>
      </c>
      <c r="I145" s="25" t="s">
        <v>80</v>
      </c>
      <c r="J145" s="26" t="str">
        <f t="shared" si="2"/>
        <v>管理調達課</v>
      </c>
    </row>
    <row r="146" spans="1:10" ht="18" customHeight="1" x14ac:dyDescent="0.2">
      <c r="A146" s="1">
        <v>143</v>
      </c>
      <c r="B146" s="25" t="s">
        <v>551</v>
      </c>
      <c r="C146" s="66" t="s">
        <v>547</v>
      </c>
      <c r="D146" s="66" t="s">
        <v>547</v>
      </c>
      <c r="E146" s="29" t="s">
        <v>548</v>
      </c>
      <c r="F146" s="67" t="s">
        <v>549</v>
      </c>
      <c r="G146" s="68" t="s">
        <v>550</v>
      </c>
      <c r="H146" s="24">
        <v>1</v>
      </c>
      <c r="I146" s="25" t="s">
        <v>80</v>
      </c>
      <c r="J146" s="26" t="str">
        <f t="shared" si="2"/>
        <v>県央・税務総務課</v>
      </c>
    </row>
    <row r="147" spans="1:10" x14ac:dyDescent="0.2">
      <c r="A147" s="1">
        <v>144</v>
      </c>
      <c r="B147" s="25" t="s">
        <v>556</v>
      </c>
      <c r="C147" s="27" t="s">
        <v>552</v>
      </c>
      <c r="D147" s="27" t="s">
        <v>552</v>
      </c>
      <c r="E147" s="28" t="s">
        <v>553</v>
      </c>
      <c r="F147" s="67" t="s">
        <v>554</v>
      </c>
      <c r="G147" s="68" t="s">
        <v>555</v>
      </c>
      <c r="H147" s="24">
        <v>1</v>
      </c>
      <c r="I147" s="25" t="s">
        <v>80</v>
      </c>
      <c r="J147" s="26" t="str">
        <f t="shared" si="2"/>
        <v>県央・収税第一課</v>
      </c>
    </row>
    <row r="148" spans="1:10" x14ac:dyDescent="0.2">
      <c r="A148" s="1">
        <v>145</v>
      </c>
      <c r="B148" s="25" t="s">
        <v>559</v>
      </c>
      <c r="C148" s="27" t="s">
        <v>552</v>
      </c>
      <c r="D148" s="27" t="s">
        <v>552</v>
      </c>
      <c r="E148" s="28" t="s">
        <v>553</v>
      </c>
      <c r="F148" s="67" t="s">
        <v>557</v>
      </c>
      <c r="G148" s="68" t="s">
        <v>558</v>
      </c>
      <c r="H148" s="24">
        <v>1</v>
      </c>
      <c r="I148" s="25" t="s">
        <v>80</v>
      </c>
      <c r="J148" s="26" t="str">
        <f t="shared" si="2"/>
        <v>県央・収税第二課</v>
      </c>
    </row>
    <row r="149" spans="1:10" x14ac:dyDescent="0.2">
      <c r="A149" s="1">
        <v>146</v>
      </c>
      <c r="B149" s="25" t="s">
        <v>562</v>
      </c>
      <c r="C149" s="27" t="s">
        <v>552</v>
      </c>
      <c r="D149" s="27" t="s">
        <v>552</v>
      </c>
      <c r="E149" s="28" t="s">
        <v>553</v>
      </c>
      <c r="F149" s="67" t="s">
        <v>560</v>
      </c>
      <c r="G149" s="68" t="s">
        <v>561</v>
      </c>
      <c r="H149" s="24">
        <v>1</v>
      </c>
      <c r="I149" s="25" t="s">
        <v>80</v>
      </c>
      <c r="J149" s="26" t="str">
        <f t="shared" si="2"/>
        <v>県央・課税第一課</v>
      </c>
    </row>
    <row r="150" spans="1:10" x14ac:dyDescent="0.2">
      <c r="A150" s="1">
        <v>147</v>
      </c>
      <c r="B150" s="25" t="s">
        <v>565</v>
      </c>
      <c r="C150" s="27" t="s">
        <v>552</v>
      </c>
      <c r="D150" s="27" t="s">
        <v>552</v>
      </c>
      <c r="E150" s="28" t="s">
        <v>553</v>
      </c>
      <c r="F150" s="67" t="s">
        <v>563</v>
      </c>
      <c r="G150" s="68" t="s">
        <v>564</v>
      </c>
      <c r="H150" s="24">
        <v>1</v>
      </c>
      <c r="I150" s="25" t="s">
        <v>80</v>
      </c>
      <c r="J150" s="26" t="str">
        <f t="shared" si="2"/>
        <v>県央・課税第二課</v>
      </c>
    </row>
    <row r="151" spans="1:10" x14ac:dyDescent="0.2">
      <c r="A151" s="1">
        <v>148</v>
      </c>
      <c r="B151" s="25" t="s">
        <v>569</v>
      </c>
      <c r="C151" s="27" t="s">
        <v>552</v>
      </c>
      <c r="D151" s="27" t="s">
        <v>552</v>
      </c>
      <c r="E151" s="29" t="s">
        <v>566</v>
      </c>
      <c r="F151" s="67" t="s">
        <v>567</v>
      </c>
      <c r="G151" s="68" t="s">
        <v>568</v>
      </c>
      <c r="H151" s="24">
        <v>1</v>
      </c>
      <c r="I151" s="25" t="s">
        <v>80</v>
      </c>
      <c r="J151" s="26" t="str">
        <f t="shared" si="2"/>
        <v>県央・農林総務課</v>
      </c>
    </row>
    <row r="152" spans="1:10" x14ac:dyDescent="0.2">
      <c r="A152" s="1">
        <v>149</v>
      </c>
      <c r="B152" s="25" t="s">
        <v>573</v>
      </c>
      <c r="C152" s="27" t="s">
        <v>552</v>
      </c>
      <c r="D152" s="27" t="s">
        <v>552</v>
      </c>
      <c r="E152" s="28" t="s">
        <v>570</v>
      </c>
      <c r="F152" s="67" t="s">
        <v>571</v>
      </c>
      <c r="G152" s="68" t="s">
        <v>572</v>
      </c>
      <c r="H152" s="24">
        <v>1</v>
      </c>
      <c r="I152" s="25" t="s">
        <v>80</v>
      </c>
      <c r="J152" s="26" t="str">
        <f t="shared" si="2"/>
        <v>県央・農林農業普及振興課</v>
      </c>
    </row>
    <row r="153" spans="1:10" x14ac:dyDescent="0.2">
      <c r="A153" s="1">
        <v>150</v>
      </c>
      <c r="B153" s="25" t="s">
        <v>576</v>
      </c>
      <c r="C153" s="27" t="s">
        <v>552</v>
      </c>
      <c r="D153" s="27" t="s">
        <v>552</v>
      </c>
      <c r="E153" s="28" t="s">
        <v>570</v>
      </c>
      <c r="F153" s="67" t="s">
        <v>574</v>
      </c>
      <c r="G153" s="68" t="s">
        <v>575</v>
      </c>
      <c r="H153" s="24">
        <v>1</v>
      </c>
      <c r="I153" s="25" t="s">
        <v>80</v>
      </c>
      <c r="J153" s="26" t="str">
        <f t="shared" si="2"/>
        <v>県央・農林農地整備課</v>
      </c>
    </row>
    <row r="154" spans="1:10" x14ac:dyDescent="0.2">
      <c r="A154" s="1">
        <v>151</v>
      </c>
      <c r="B154" s="25" t="s">
        <v>580</v>
      </c>
      <c r="C154" s="27" t="s">
        <v>552</v>
      </c>
      <c r="D154" s="27" t="s">
        <v>552</v>
      </c>
      <c r="E154" s="29" t="s">
        <v>577</v>
      </c>
      <c r="F154" s="67" t="s">
        <v>578</v>
      </c>
      <c r="G154" s="68" t="s">
        <v>579</v>
      </c>
      <c r="H154" s="24">
        <v>1</v>
      </c>
      <c r="I154" s="25" t="s">
        <v>80</v>
      </c>
      <c r="J154" s="26" t="str">
        <f t="shared" si="2"/>
        <v>県央・土木総務課</v>
      </c>
    </row>
    <row r="155" spans="1:10" x14ac:dyDescent="0.2">
      <c r="A155" s="1">
        <v>152</v>
      </c>
      <c r="B155" s="25" t="s">
        <v>583</v>
      </c>
      <c r="C155" s="27" t="s">
        <v>552</v>
      </c>
      <c r="D155" s="27" t="s">
        <v>552</v>
      </c>
      <c r="E155" s="28" t="s">
        <v>472</v>
      </c>
      <c r="F155" s="67" t="s">
        <v>581</v>
      </c>
      <c r="G155" s="68" t="s">
        <v>582</v>
      </c>
      <c r="H155" s="24">
        <v>1</v>
      </c>
      <c r="I155" s="25" t="s">
        <v>80</v>
      </c>
      <c r="J155" s="26" t="str">
        <f t="shared" si="2"/>
        <v>県央・土木技術管理課</v>
      </c>
    </row>
    <row r="156" spans="1:10" x14ac:dyDescent="0.2">
      <c r="A156" s="1">
        <v>153</v>
      </c>
      <c r="B156" s="25" t="s">
        <v>586</v>
      </c>
      <c r="C156" s="27" t="s">
        <v>552</v>
      </c>
      <c r="D156" s="27" t="s">
        <v>552</v>
      </c>
      <c r="E156" s="28" t="s">
        <v>472</v>
      </c>
      <c r="F156" s="67" t="s">
        <v>584</v>
      </c>
      <c r="G156" s="68" t="s">
        <v>585</v>
      </c>
      <c r="H156" s="24">
        <v>1</v>
      </c>
      <c r="I156" s="25" t="s">
        <v>80</v>
      </c>
      <c r="J156" s="26" t="str">
        <f t="shared" si="2"/>
        <v>県央・土木景観建築課</v>
      </c>
    </row>
    <row r="157" spans="1:10" x14ac:dyDescent="0.2">
      <c r="A157" s="1">
        <v>154</v>
      </c>
      <c r="B157" s="25" t="s">
        <v>589</v>
      </c>
      <c r="C157" s="27" t="s">
        <v>552</v>
      </c>
      <c r="D157" s="27" t="s">
        <v>552</v>
      </c>
      <c r="E157" s="28" t="s">
        <v>472</v>
      </c>
      <c r="F157" s="67" t="s">
        <v>587</v>
      </c>
      <c r="G157" s="68" t="s">
        <v>588</v>
      </c>
      <c r="H157" s="24">
        <v>1</v>
      </c>
      <c r="I157" s="25" t="s">
        <v>80</v>
      </c>
      <c r="J157" s="26" t="str">
        <f t="shared" si="2"/>
        <v>県央・土木用地課</v>
      </c>
    </row>
    <row r="158" spans="1:10" x14ac:dyDescent="0.2">
      <c r="A158" s="1">
        <v>155</v>
      </c>
      <c r="B158" s="25" t="s">
        <v>592</v>
      </c>
      <c r="C158" s="27" t="s">
        <v>552</v>
      </c>
      <c r="D158" s="27" t="s">
        <v>552</v>
      </c>
      <c r="E158" s="28" t="s">
        <v>472</v>
      </c>
      <c r="F158" s="67" t="s">
        <v>590</v>
      </c>
      <c r="G158" s="68" t="s">
        <v>591</v>
      </c>
      <c r="H158" s="24">
        <v>1</v>
      </c>
      <c r="I158" s="25" t="s">
        <v>80</v>
      </c>
      <c r="J158" s="26" t="str">
        <f t="shared" si="2"/>
        <v>県央・土木工務管理課</v>
      </c>
    </row>
    <row r="159" spans="1:10" x14ac:dyDescent="0.2">
      <c r="A159" s="1">
        <v>157</v>
      </c>
      <c r="B159" s="61"/>
      <c r="C159" s="56" t="s">
        <v>552</v>
      </c>
      <c r="D159" s="56" t="s">
        <v>552</v>
      </c>
      <c r="E159" s="57" t="s">
        <v>472</v>
      </c>
      <c r="F159" s="69" t="s">
        <v>593</v>
      </c>
      <c r="G159" s="70" t="s">
        <v>594</v>
      </c>
      <c r="H159" s="60">
        <v>0</v>
      </c>
      <c r="I159" s="61"/>
      <c r="J159" s="62"/>
    </row>
    <row r="160" spans="1:10" x14ac:dyDescent="0.2">
      <c r="A160" s="1">
        <v>158</v>
      </c>
      <c r="B160" s="25" t="s">
        <v>597</v>
      </c>
      <c r="C160" s="27" t="s">
        <v>552</v>
      </c>
      <c r="D160" s="27" t="s">
        <v>552</v>
      </c>
      <c r="E160" s="28" t="s">
        <v>472</v>
      </c>
      <c r="F160" s="67" t="s">
        <v>595</v>
      </c>
      <c r="G160" s="68" t="s">
        <v>596</v>
      </c>
      <c r="H160" s="24">
        <v>1</v>
      </c>
      <c r="I160" s="25" t="s">
        <v>80</v>
      </c>
      <c r="J160" s="26" t="str">
        <f t="shared" si="2"/>
        <v>県央・土木益城街路用地課</v>
      </c>
    </row>
    <row r="161" spans="1:10" x14ac:dyDescent="0.2">
      <c r="A161" s="1">
        <v>159</v>
      </c>
      <c r="B161" s="25" t="s">
        <v>600</v>
      </c>
      <c r="C161" s="27" t="s">
        <v>552</v>
      </c>
      <c r="D161" s="27" t="s">
        <v>552</v>
      </c>
      <c r="E161" s="28" t="s">
        <v>472</v>
      </c>
      <c r="F161" s="67" t="s">
        <v>598</v>
      </c>
      <c r="G161" s="68" t="s">
        <v>599</v>
      </c>
      <c r="H161" s="24">
        <v>1</v>
      </c>
      <c r="I161" s="25" t="s">
        <v>80</v>
      </c>
      <c r="J161" s="26" t="str">
        <f t="shared" si="2"/>
        <v>県央・土木益城区画整理用地課</v>
      </c>
    </row>
    <row r="162" spans="1:10" x14ac:dyDescent="0.2">
      <c r="A162" s="1">
        <v>160</v>
      </c>
      <c r="B162" s="25" t="s">
        <v>603</v>
      </c>
      <c r="C162" s="27" t="s">
        <v>552</v>
      </c>
      <c r="D162" s="27" t="s">
        <v>552</v>
      </c>
      <c r="E162" s="28" t="s">
        <v>472</v>
      </c>
      <c r="F162" s="67" t="s">
        <v>601</v>
      </c>
      <c r="G162" s="68" t="s">
        <v>602</v>
      </c>
      <c r="H162" s="24">
        <v>1</v>
      </c>
      <c r="I162" s="25" t="s">
        <v>80</v>
      </c>
      <c r="J162" s="26" t="str">
        <f t="shared" si="2"/>
        <v>県央・土木益城街路工務課</v>
      </c>
    </row>
    <row r="163" spans="1:10" x14ac:dyDescent="0.2">
      <c r="A163" s="1">
        <v>161</v>
      </c>
      <c r="B163" s="25" t="s">
        <v>606</v>
      </c>
      <c r="C163" s="27" t="s">
        <v>552</v>
      </c>
      <c r="D163" s="27" t="s">
        <v>552</v>
      </c>
      <c r="E163" s="28" t="s">
        <v>472</v>
      </c>
      <c r="F163" s="67" t="s">
        <v>604</v>
      </c>
      <c r="G163" s="68" t="s">
        <v>605</v>
      </c>
      <c r="H163" s="24">
        <v>1</v>
      </c>
      <c r="I163" s="25" t="s">
        <v>80</v>
      </c>
      <c r="J163" s="26" t="str">
        <f t="shared" si="2"/>
        <v>県央・土木益城区画整理工務課</v>
      </c>
    </row>
    <row r="164" spans="1:10" ht="18" customHeight="1" x14ac:dyDescent="0.2">
      <c r="A164" s="1">
        <v>162</v>
      </c>
      <c r="B164" s="25" t="s">
        <v>610</v>
      </c>
      <c r="C164" s="27" t="s">
        <v>552</v>
      </c>
      <c r="D164" s="29" t="s">
        <v>607</v>
      </c>
      <c r="E164" s="29" t="s">
        <v>177</v>
      </c>
      <c r="F164" s="67" t="s">
        <v>608</v>
      </c>
      <c r="G164" s="68" t="s">
        <v>609</v>
      </c>
      <c r="H164" s="24">
        <v>1</v>
      </c>
      <c r="I164" s="25" t="s">
        <v>80</v>
      </c>
      <c r="J164" s="26" t="str">
        <f t="shared" si="2"/>
        <v>県央・宇城総務振興課</v>
      </c>
    </row>
    <row r="165" spans="1:10" x14ac:dyDescent="0.2">
      <c r="A165" s="1">
        <v>163</v>
      </c>
      <c r="B165" s="25" t="s">
        <v>615</v>
      </c>
      <c r="C165" s="27" t="s">
        <v>552</v>
      </c>
      <c r="D165" s="28" t="s">
        <v>611</v>
      </c>
      <c r="E165" s="29" t="s">
        <v>612</v>
      </c>
      <c r="F165" s="67" t="s">
        <v>613</v>
      </c>
      <c r="G165" s="68" t="s">
        <v>614</v>
      </c>
      <c r="H165" s="24">
        <v>1</v>
      </c>
      <c r="I165" s="25" t="s">
        <v>80</v>
      </c>
      <c r="J165" s="26" t="str">
        <f t="shared" si="2"/>
        <v>県央・宇城総務福祉課</v>
      </c>
    </row>
    <row r="166" spans="1:10" x14ac:dyDescent="0.2">
      <c r="A166" s="1">
        <v>164</v>
      </c>
      <c r="B166" s="25" t="s">
        <v>619</v>
      </c>
      <c r="C166" s="27" t="s">
        <v>552</v>
      </c>
      <c r="D166" s="28" t="s">
        <v>611</v>
      </c>
      <c r="E166" s="28" t="s">
        <v>616</v>
      </c>
      <c r="F166" s="67" t="s">
        <v>617</v>
      </c>
      <c r="G166" s="68" t="s">
        <v>618</v>
      </c>
      <c r="H166" s="24">
        <v>1</v>
      </c>
      <c r="I166" s="25" t="s">
        <v>80</v>
      </c>
      <c r="J166" s="26" t="str">
        <f t="shared" si="2"/>
        <v>県央・宇城衛生環境課</v>
      </c>
    </row>
    <row r="167" spans="1:10" x14ac:dyDescent="0.2">
      <c r="A167" s="1">
        <v>165</v>
      </c>
      <c r="B167" s="25" t="s">
        <v>622</v>
      </c>
      <c r="C167" s="27" t="s">
        <v>552</v>
      </c>
      <c r="D167" s="28" t="s">
        <v>611</v>
      </c>
      <c r="E167" s="28" t="s">
        <v>616</v>
      </c>
      <c r="F167" s="67" t="s">
        <v>620</v>
      </c>
      <c r="G167" s="68" t="s">
        <v>621</v>
      </c>
      <c r="H167" s="24">
        <v>1</v>
      </c>
      <c r="I167" s="25" t="s">
        <v>80</v>
      </c>
      <c r="J167" s="26" t="str">
        <f t="shared" si="2"/>
        <v>県央・宇城保健予防課</v>
      </c>
    </row>
    <row r="168" spans="1:10" x14ac:dyDescent="0.2">
      <c r="A168" s="1">
        <v>166</v>
      </c>
      <c r="B168" s="25" t="s">
        <v>45</v>
      </c>
      <c r="C168" s="27" t="s">
        <v>552</v>
      </c>
      <c r="D168" s="28" t="s">
        <v>611</v>
      </c>
      <c r="E168" s="29" t="s">
        <v>566</v>
      </c>
      <c r="F168" s="67" t="s">
        <v>623</v>
      </c>
      <c r="G168" s="68" t="s">
        <v>624</v>
      </c>
      <c r="H168" s="24">
        <v>1</v>
      </c>
      <c r="I168" s="25" t="s">
        <v>80</v>
      </c>
      <c r="J168" s="26" t="str">
        <f t="shared" si="2"/>
        <v>県央・宇城農業普及・振興課</v>
      </c>
    </row>
    <row r="169" spans="1:10" x14ac:dyDescent="0.2">
      <c r="A169" s="1">
        <v>167</v>
      </c>
      <c r="B169" s="25" t="s">
        <v>627</v>
      </c>
      <c r="C169" s="27" t="s">
        <v>552</v>
      </c>
      <c r="D169" s="28" t="s">
        <v>611</v>
      </c>
      <c r="E169" s="28" t="s">
        <v>570</v>
      </c>
      <c r="F169" s="67" t="s">
        <v>625</v>
      </c>
      <c r="G169" s="68" t="s">
        <v>626</v>
      </c>
      <c r="H169" s="24">
        <v>1</v>
      </c>
      <c r="I169" s="25" t="s">
        <v>80</v>
      </c>
      <c r="J169" s="26" t="str">
        <f t="shared" si="2"/>
        <v>県央・宇城農地整備課</v>
      </c>
    </row>
    <row r="170" spans="1:10" x14ac:dyDescent="0.2">
      <c r="A170" s="1">
        <v>168</v>
      </c>
      <c r="B170" s="25" t="s">
        <v>630</v>
      </c>
      <c r="C170" s="27" t="s">
        <v>552</v>
      </c>
      <c r="D170" s="28" t="s">
        <v>611</v>
      </c>
      <c r="E170" s="28" t="s">
        <v>570</v>
      </c>
      <c r="F170" s="67" t="s">
        <v>628</v>
      </c>
      <c r="G170" s="68" t="s">
        <v>629</v>
      </c>
      <c r="H170" s="24">
        <v>1</v>
      </c>
      <c r="I170" s="25" t="s">
        <v>80</v>
      </c>
      <c r="J170" s="26" t="str">
        <f t="shared" si="2"/>
        <v>県央・宇城林務課</v>
      </c>
    </row>
    <row r="171" spans="1:10" x14ac:dyDescent="0.2">
      <c r="A171" s="1">
        <v>169</v>
      </c>
      <c r="B171" s="25" t="s">
        <v>633</v>
      </c>
      <c r="C171" s="27" t="s">
        <v>552</v>
      </c>
      <c r="D171" s="28" t="s">
        <v>611</v>
      </c>
      <c r="E171" s="29" t="s">
        <v>577</v>
      </c>
      <c r="F171" s="67" t="s">
        <v>631</v>
      </c>
      <c r="G171" s="68" t="s">
        <v>632</v>
      </c>
      <c r="H171" s="24">
        <v>1</v>
      </c>
      <c r="I171" s="25" t="s">
        <v>80</v>
      </c>
      <c r="J171" s="26" t="str">
        <f t="shared" si="2"/>
        <v>県央・宇城用地課</v>
      </c>
    </row>
    <row r="172" spans="1:10" x14ac:dyDescent="0.2">
      <c r="A172" s="1">
        <v>170</v>
      </c>
      <c r="B172" s="25" t="s">
        <v>636</v>
      </c>
      <c r="C172" s="27" t="s">
        <v>552</v>
      </c>
      <c r="D172" s="28" t="s">
        <v>611</v>
      </c>
      <c r="E172" s="28" t="s">
        <v>472</v>
      </c>
      <c r="F172" s="67" t="s">
        <v>634</v>
      </c>
      <c r="G172" s="68" t="s">
        <v>635</v>
      </c>
      <c r="H172" s="24">
        <v>1</v>
      </c>
      <c r="I172" s="25" t="s">
        <v>80</v>
      </c>
      <c r="J172" s="26" t="str">
        <f t="shared" si="2"/>
        <v>県央・宇城工務課</v>
      </c>
    </row>
    <row r="173" spans="1:10" x14ac:dyDescent="0.2">
      <c r="A173" s="1">
        <v>171</v>
      </c>
      <c r="B173" s="25" t="s">
        <v>639</v>
      </c>
      <c r="C173" s="27" t="s">
        <v>552</v>
      </c>
      <c r="D173" s="28" t="s">
        <v>611</v>
      </c>
      <c r="E173" s="28" t="s">
        <v>472</v>
      </c>
      <c r="F173" s="67" t="s">
        <v>637</v>
      </c>
      <c r="G173" s="68" t="s">
        <v>638</v>
      </c>
      <c r="H173" s="24">
        <v>1</v>
      </c>
      <c r="I173" s="25" t="s">
        <v>80</v>
      </c>
      <c r="J173" s="26" t="str">
        <f t="shared" si="2"/>
        <v>県央・宇城維持管理調整課</v>
      </c>
    </row>
    <row r="174" spans="1:10" ht="18" customHeight="1" x14ac:dyDescent="0.2">
      <c r="A174" s="1">
        <v>172</v>
      </c>
      <c r="B174" s="25" t="s">
        <v>643</v>
      </c>
      <c r="C174" s="66" t="s">
        <v>547</v>
      </c>
      <c r="D174" s="29" t="s">
        <v>640</v>
      </c>
      <c r="E174" s="29" t="s">
        <v>177</v>
      </c>
      <c r="F174" s="67" t="s">
        <v>641</v>
      </c>
      <c r="G174" s="68" t="s">
        <v>642</v>
      </c>
      <c r="H174" s="24">
        <v>1</v>
      </c>
      <c r="I174" s="25" t="s">
        <v>80</v>
      </c>
      <c r="J174" s="26" t="str">
        <f t="shared" si="2"/>
        <v>県央・上益城総務振興課</v>
      </c>
    </row>
    <row r="175" spans="1:10" x14ac:dyDescent="0.2">
      <c r="A175" s="1">
        <v>173</v>
      </c>
      <c r="B175" s="25" t="s">
        <v>647</v>
      </c>
      <c r="C175" s="27" t="s">
        <v>552</v>
      </c>
      <c r="D175" s="28" t="s">
        <v>644</v>
      </c>
      <c r="E175" s="29" t="s">
        <v>612</v>
      </c>
      <c r="F175" s="67" t="s">
        <v>645</v>
      </c>
      <c r="G175" s="68" t="s">
        <v>646</v>
      </c>
      <c r="H175" s="24">
        <v>1</v>
      </c>
      <c r="I175" s="25" t="s">
        <v>80</v>
      </c>
      <c r="J175" s="26" t="str">
        <f t="shared" si="2"/>
        <v>県央・上益城保健総務企画課</v>
      </c>
    </row>
    <row r="176" spans="1:10" x14ac:dyDescent="0.2">
      <c r="A176" s="1">
        <v>174</v>
      </c>
      <c r="B176" s="25" t="s">
        <v>650</v>
      </c>
      <c r="C176" s="27" t="s">
        <v>552</v>
      </c>
      <c r="D176" s="28" t="s">
        <v>644</v>
      </c>
      <c r="E176" s="28" t="s">
        <v>616</v>
      </c>
      <c r="F176" s="67" t="s">
        <v>648</v>
      </c>
      <c r="G176" s="68" t="s">
        <v>649</v>
      </c>
      <c r="H176" s="24">
        <v>1</v>
      </c>
      <c r="I176" s="25" t="s">
        <v>80</v>
      </c>
      <c r="J176" s="26" t="str">
        <f t="shared" si="2"/>
        <v>県央・上益城福祉課</v>
      </c>
    </row>
    <row r="177" spans="1:10" x14ac:dyDescent="0.2">
      <c r="A177" s="1">
        <v>175</v>
      </c>
      <c r="B177" s="25" t="s">
        <v>653</v>
      </c>
      <c r="C177" s="27" t="s">
        <v>552</v>
      </c>
      <c r="D177" s="28" t="s">
        <v>644</v>
      </c>
      <c r="E177" s="28" t="s">
        <v>616</v>
      </c>
      <c r="F177" s="67" t="s">
        <v>651</v>
      </c>
      <c r="G177" s="68" t="s">
        <v>652</v>
      </c>
      <c r="H177" s="24">
        <v>1</v>
      </c>
      <c r="I177" s="25" t="s">
        <v>80</v>
      </c>
      <c r="J177" s="26" t="str">
        <f t="shared" si="2"/>
        <v>県央・上益城衛生環境課</v>
      </c>
    </row>
    <row r="178" spans="1:10" x14ac:dyDescent="0.2">
      <c r="A178" s="1">
        <v>176</v>
      </c>
      <c r="B178" s="25" t="s">
        <v>656</v>
      </c>
      <c r="C178" s="27" t="s">
        <v>552</v>
      </c>
      <c r="D178" s="28" t="s">
        <v>644</v>
      </c>
      <c r="E178" s="28" t="s">
        <v>616</v>
      </c>
      <c r="F178" s="67" t="s">
        <v>654</v>
      </c>
      <c r="G178" s="68" t="s">
        <v>655</v>
      </c>
      <c r="H178" s="24">
        <v>1</v>
      </c>
      <c r="I178" s="25" t="s">
        <v>80</v>
      </c>
      <c r="J178" s="26" t="str">
        <f t="shared" si="2"/>
        <v>県央・上益城保健予防課</v>
      </c>
    </row>
    <row r="179" spans="1:10" x14ac:dyDescent="0.2">
      <c r="A179" s="1">
        <v>177</v>
      </c>
      <c r="B179" s="25" t="s">
        <v>659</v>
      </c>
      <c r="C179" s="27" t="s">
        <v>552</v>
      </c>
      <c r="D179" s="28" t="s">
        <v>644</v>
      </c>
      <c r="E179" s="28" t="s">
        <v>570</v>
      </c>
      <c r="F179" s="67" t="s">
        <v>657</v>
      </c>
      <c r="G179" s="68" t="s">
        <v>658</v>
      </c>
      <c r="H179" s="24">
        <v>1</v>
      </c>
      <c r="I179" s="25" t="s">
        <v>80</v>
      </c>
      <c r="J179" s="26" t="str">
        <f t="shared" si="2"/>
        <v>県央・上益城農業普及振興課</v>
      </c>
    </row>
    <row r="180" spans="1:10" x14ac:dyDescent="0.2">
      <c r="A180" s="1">
        <v>178</v>
      </c>
      <c r="B180" s="25" t="s">
        <v>662</v>
      </c>
      <c r="C180" s="27" t="s">
        <v>552</v>
      </c>
      <c r="D180" s="28" t="s">
        <v>644</v>
      </c>
      <c r="E180" s="28" t="s">
        <v>570</v>
      </c>
      <c r="F180" s="67" t="s">
        <v>660</v>
      </c>
      <c r="G180" s="68" t="s">
        <v>661</v>
      </c>
      <c r="H180" s="24">
        <v>1</v>
      </c>
      <c r="I180" s="25" t="s">
        <v>80</v>
      </c>
      <c r="J180" s="26" t="str">
        <f t="shared" si="2"/>
        <v>県央・上益城農地整備課</v>
      </c>
    </row>
    <row r="181" spans="1:10" x14ac:dyDescent="0.2">
      <c r="A181" s="1">
        <v>179</v>
      </c>
      <c r="B181" s="25" t="s">
        <v>665</v>
      </c>
      <c r="C181" s="27" t="s">
        <v>552</v>
      </c>
      <c r="D181" s="28" t="s">
        <v>644</v>
      </c>
      <c r="E181" s="28" t="s">
        <v>570</v>
      </c>
      <c r="F181" s="67" t="s">
        <v>663</v>
      </c>
      <c r="G181" s="68" t="s">
        <v>664</v>
      </c>
      <c r="H181" s="24">
        <v>1</v>
      </c>
      <c r="I181" s="25" t="s">
        <v>80</v>
      </c>
      <c r="J181" s="26" t="str">
        <f t="shared" si="2"/>
        <v>県央・上益城林務課</v>
      </c>
    </row>
    <row r="182" spans="1:10" x14ac:dyDescent="0.2">
      <c r="A182" s="1">
        <v>180</v>
      </c>
      <c r="B182" s="25" t="s">
        <v>668</v>
      </c>
      <c r="C182" s="27" t="s">
        <v>552</v>
      </c>
      <c r="D182" s="28" t="s">
        <v>644</v>
      </c>
      <c r="E182" s="28" t="s">
        <v>472</v>
      </c>
      <c r="F182" s="67" t="s">
        <v>666</v>
      </c>
      <c r="G182" s="68" t="s">
        <v>667</v>
      </c>
      <c r="H182" s="24">
        <v>1</v>
      </c>
      <c r="I182" s="25" t="s">
        <v>80</v>
      </c>
      <c r="J182" s="26" t="str">
        <f t="shared" si="2"/>
        <v>県央・上益城土木総務出納課</v>
      </c>
    </row>
    <row r="183" spans="1:10" x14ac:dyDescent="0.2">
      <c r="A183" s="1">
        <v>181</v>
      </c>
      <c r="B183" s="25" t="s">
        <v>671</v>
      </c>
      <c r="C183" s="27" t="s">
        <v>552</v>
      </c>
      <c r="D183" s="28" t="s">
        <v>644</v>
      </c>
      <c r="E183" s="28" t="s">
        <v>472</v>
      </c>
      <c r="F183" s="67" t="s">
        <v>669</v>
      </c>
      <c r="G183" s="68" t="s">
        <v>670</v>
      </c>
      <c r="H183" s="24">
        <v>1</v>
      </c>
      <c r="I183" s="25" t="s">
        <v>80</v>
      </c>
      <c r="J183" s="26" t="str">
        <f t="shared" si="2"/>
        <v>県央・上益城維持管理調整課</v>
      </c>
    </row>
    <row r="184" spans="1:10" ht="18" customHeight="1" x14ac:dyDescent="0.2">
      <c r="A184" s="1">
        <v>182</v>
      </c>
      <c r="B184" s="25" t="s">
        <v>676</v>
      </c>
      <c r="C184" s="66" t="s">
        <v>672</v>
      </c>
      <c r="D184" s="66" t="s">
        <v>672</v>
      </c>
      <c r="E184" s="29" t="s">
        <v>673</v>
      </c>
      <c r="F184" s="67" t="s">
        <v>674</v>
      </c>
      <c r="G184" s="68" t="s">
        <v>675</v>
      </c>
      <c r="H184" s="24">
        <v>1</v>
      </c>
      <c r="I184" s="25" t="s">
        <v>80</v>
      </c>
      <c r="J184" s="26" t="str">
        <f t="shared" si="2"/>
        <v>県北・振興課</v>
      </c>
    </row>
    <row r="185" spans="1:10" x14ac:dyDescent="0.2">
      <c r="A185" s="1">
        <v>183</v>
      </c>
      <c r="B185" s="25" t="s">
        <v>680</v>
      </c>
      <c r="C185" s="27" t="s">
        <v>677</v>
      </c>
      <c r="D185" s="27" t="s">
        <v>677</v>
      </c>
      <c r="E185" s="28" t="s">
        <v>100</v>
      </c>
      <c r="F185" s="67" t="s">
        <v>678</v>
      </c>
      <c r="G185" s="68" t="s">
        <v>679</v>
      </c>
      <c r="H185" s="24">
        <v>1</v>
      </c>
      <c r="I185" s="25" t="s">
        <v>80</v>
      </c>
      <c r="J185" s="26" t="str">
        <f t="shared" si="2"/>
        <v>県北・収税課</v>
      </c>
    </row>
    <row r="186" spans="1:10" x14ac:dyDescent="0.2">
      <c r="A186" s="1">
        <v>184</v>
      </c>
      <c r="B186" s="25" t="s">
        <v>683</v>
      </c>
      <c r="C186" s="27" t="s">
        <v>677</v>
      </c>
      <c r="D186" s="27" t="s">
        <v>677</v>
      </c>
      <c r="E186" s="28" t="s">
        <v>100</v>
      </c>
      <c r="F186" s="67" t="s">
        <v>681</v>
      </c>
      <c r="G186" s="68" t="s">
        <v>682</v>
      </c>
      <c r="H186" s="24">
        <v>1</v>
      </c>
      <c r="I186" s="25" t="s">
        <v>80</v>
      </c>
      <c r="J186" s="26" t="str">
        <f t="shared" si="2"/>
        <v>県北・課税課</v>
      </c>
    </row>
    <row r="187" spans="1:10" x14ac:dyDescent="0.2">
      <c r="A187" s="1">
        <v>185</v>
      </c>
      <c r="B187" s="25" t="s">
        <v>686</v>
      </c>
      <c r="C187" s="27" t="s">
        <v>677</v>
      </c>
      <c r="D187" s="27" t="s">
        <v>677</v>
      </c>
      <c r="E187" s="28" t="s">
        <v>100</v>
      </c>
      <c r="F187" s="67" t="s">
        <v>684</v>
      </c>
      <c r="G187" s="68" t="s">
        <v>685</v>
      </c>
      <c r="H187" s="24">
        <v>1</v>
      </c>
      <c r="I187" s="25" t="s">
        <v>80</v>
      </c>
      <c r="J187" s="26" t="str">
        <f t="shared" si="2"/>
        <v>県北・総務課</v>
      </c>
    </row>
    <row r="188" spans="1:10" x14ac:dyDescent="0.2">
      <c r="A188" s="1">
        <v>186</v>
      </c>
      <c r="B188" s="25" t="s">
        <v>689</v>
      </c>
      <c r="C188" s="27" t="s">
        <v>677</v>
      </c>
      <c r="D188" s="27" t="s">
        <v>677</v>
      </c>
      <c r="E188" s="29" t="s">
        <v>612</v>
      </c>
      <c r="F188" s="67" t="s">
        <v>687</v>
      </c>
      <c r="G188" s="68" t="s">
        <v>688</v>
      </c>
      <c r="H188" s="24">
        <v>1</v>
      </c>
      <c r="I188" s="25" t="s">
        <v>80</v>
      </c>
      <c r="J188" s="26" t="str">
        <f t="shared" si="2"/>
        <v>県北・保健総務企画課</v>
      </c>
    </row>
    <row r="189" spans="1:10" x14ac:dyDescent="0.2">
      <c r="A189" s="1">
        <v>187</v>
      </c>
      <c r="B189" s="25" t="s">
        <v>692</v>
      </c>
      <c r="C189" s="27" t="s">
        <v>677</v>
      </c>
      <c r="D189" s="27" t="s">
        <v>677</v>
      </c>
      <c r="E189" s="28" t="s">
        <v>616</v>
      </c>
      <c r="F189" s="67" t="s">
        <v>690</v>
      </c>
      <c r="G189" s="68" t="s">
        <v>691</v>
      </c>
      <c r="H189" s="24">
        <v>1</v>
      </c>
      <c r="I189" s="25" t="s">
        <v>80</v>
      </c>
      <c r="J189" s="26" t="str">
        <f t="shared" si="2"/>
        <v>県北・福祉課</v>
      </c>
    </row>
    <row r="190" spans="1:10" x14ac:dyDescent="0.2">
      <c r="A190" s="1">
        <v>188</v>
      </c>
      <c r="B190" s="25" t="s">
        <v>695</v>
      </c>
      <c r="C190" s="27" t="s">
        <v>677</v>
      </c>
      <c r="D190" s="27" t="s">
        <v>677</v>
      </c>
      <c r="E190" s="28" t="s">
        <v>616</v>
      </c>
      <c r="F190" s="67" t="s">
        <v>693</v>
      </c>
      <c r="G190" s="68" t="s">
        <v>694</v>
      </c>
      <c r="H190" s="24">
        <v>1</v>
      </c>
      <c r="I190" s="25" t="s">
        <v>80</v>
      </c>
      <c r="J190" s="26" t="str">
        <f t="shared" si="2"/>
        <v>県北・衛生環境課</v>
      </c>
    </row>
    <row r="191" spans="1:10" x14ac:dyDescent="0.2">
      <c r="A191" s="1">
        <v>189</v>
      </c>
      <c r="B191" s="25" t="s">
        <v>698</v>
      </c>
      <c r="C191" s="27" t="s">
        <v>677</v>
      </c>
      <c r="D191" s="27" t="s">
        <v>677</v>
      </c>
      <c r="E191" s="28" t="s">
        <v>616</v>
      </c>
      <c r="F191" s="67" t="s">
        <v>696</v>
      </c>
      <c r="G191" s="68" t="s">
        <v>697</v>
      </c>
      <c r="H191" s="24">
        <v>1</v>
      </c>
      <c r="I191" s="25" t="s">
        <v>80</v>
      </c>
      <c r="J191" s="26" t="str">
        <f t="shared" si="2"/>
        <v>県北・保健予防課</v>
      </c>
    </row>
    <row r="192" spans="1:10" x14ac:dyDescent="0.2">
      <c r="A192" s="1">
        <v>190</v>
      </c>
      <c r="B192" s="25" t="s">
        <v>702</v>
      </c>
      <c r="C192" s="27" t="s">
        <v>677</v>
      </c>
      <c r="D192" s="27" t="s">
        <v>677</v>
      </c>
      <c r="E192" s="29" t="s">
        <v>699</v>
      </c>
      <c r="F192" s="67" t="s">
        <v>700</v>
      </c>
      <c r="G192" s="68" t="s">
        <v>701</v>
      </c>
      <c r="H192" s="24">
        <v>1</v>
      </c>
      <c r="I192" s="25" t="s">
        <v>80</v>
      </c>
      <c r="J192" s="26" t="str">
        <f t="shared" si="2"/>
        <v>県北・農業普及振興課</v>
      </c>
    </row>
    <row r="193" spans="1:10" x14ac:dyDescent="0.2">
      <c r="A193" s="1">
        <v>191</v>
      </c>
      <c r="B193" s="25" t="s">
        <v>705</v>
      </c>
      <c r="C193" s="27" t="s">
        <v>677</v>
      </c>
      <c r="D193" s="27" t="s">
        <v>677</v>
      </c>
      <c r="E193" s="28" t="s">
        <v>347</v>
      </c>
      <c r="F193" s="67" t="s">
        <v>703</v>
      </c>
      <c r="G193" s="68" t="s">
        <v>704</v>
      </c>
      <c r="H193" s="24">
        <v>1</v>
      </c>
      <c r="I193" s="25" t="s">
        <v>80</v>
      </c>
      <c r="J193" s="26" t="str">
        <f t="shared" si="2"/>
        <v>県北・農地整備課</v>
      </c>
    </row>
    <row r="194" spans="1:10" x14ac:dyDescent="0.2">
      <c r="A194" s="1">
        <v>192</v>
      </c>
      <c r="B194" s="25" t="s">
        <v>708</v>
      </c>
      <c r="C194" s="27" t="s">
        <v>677</v>
      </c>
      <c r="D194" s="27" t="s">
        <v>677</v>
      </c>
      <c r="E194" s="28" t="s">
        <v>347</v>
      </c>
      <c r="F194" s="67" t="s">
        <v>706</v>
      </c>
      <c r="G194" s="68" t="s">
        <v>707</v>
      </c>
      <c r="H194" s="24">
        <v>1</v>
      </c>
      <c r="I194" s="25" t="s">
        <v>80</v>
      </c>
      <c r="J194" s="26" t="str">
        <f t="shared" si="2"/>
        <v>県北・林務課</v>
      </c>
    </row>
    <row r="195" spans="1:10" x14ac:dyDescent="0.2">
      <c r="A195" s="1">
        <v>193</v>
      </c>
      <c r="B195" s="25" t="s">
        <v>711</v>
      </c>
      <c r="C195" s="27" t="s">
        <v>677</v>
      </c>
      <c r="D195" s="27" t="s">
        <v>677</v>
      </c>
      <c r="E195" s="28" t="s">
        <v>347</v>
      </c>
      <c r="F195" s="67" t="s">
        <v>709</v>
      </c>
      <c r="G195" s="68" t="s">
        <v>710</v>
      </c>
      <c r="H195" s="24">
        <v>1</v>
      </c>
      <c r="I195" s="25" t="s">
        <v>80</v>
      </c>
      <c r="J195" s="26" t="str">
        <f t="shared" si="2"/>
        <v>県北・水産課</v>
      </c>
    </row>
    <row r="196" spans="1:10" x14ac:dyDescent="0.2">
      <c r="A196" s="1">
        <v>194</v>
      </c>
      <c r="B196" s="25" t="s">
        <v>714</v>
      </c>
      <c r="C196" s="27" t="s">
        <v>677</v>
      </c>
      <c r="D196" s="27" t="s">
        <v>677</v>
      </c>
      <c r="E196" s="28" t="s">
        <v>347</v>
      </c>
      <c r="F196" s="67" t="s">
        <v>712</v>
      </c>
      <c r="G196" s="68" t="s">
        <v>713</v>
      </c>
      <c r="H196" s="24">
        <v>1</v>
      </c>
      <c r="I196" s="25" t="s">
        <v>80</v>
      </c>
      <c r="J196" s="26" t="str">
        <f t="shared" si="2"/>
        <v>県北・菊池台地土地改良課</v>
      </c>
    </row>
    <row r="197" spans="1:10" x14ac:dyDescent="0.2">
      <c r="A197" s="1">
        <v>195</v>
      </c>
      <c r="B197" s="25" t="s">
        <v>717</v>
      </c>
      <c r="C197" s="27" t="s">
        <v>677</v>
      </c>
      <c r="D197" s="27" t="s">
        <v>677</v>
      </c>
      <c r="E197" s="29" t="s">
        <v>577</v>
      </c>
      <c r="F197" s="67" t="s">
        <v>715</v>
      </c>
      <c r="G197" s="68" t="s">
        <v>716</v>
      </c>
      <c r="H197" s="24">
        <v>1</v>
      </c>
      <c r="I197" s="25" t="s">
        <v>80</v>
      </c>
      <c r="J197" s="26" t="str">
        <f t="shared" ref="J197:J260" si="3">F197</f>
        <v>県北・技術管理課</v>
      </c>
    </row>
    <row r="198" spans="1:10" x14ac:dyDescent="0.2">
      <c r="A198" s="1">
        <v>196</v>
      </c>
      <c r="B198" s="25" t="s">
        <v>720</v>
      </c>
      <c r="C198" s="27" t="s">
        <v>677</v>
      </c>
      <c r="D198" s="27" t="s">
        <v>677</v>
      </c>
      <c r="E198" s="28" t="s">
        <v>472</v>
      </c>
      <c r="F198" s="67" t="s">
        <v>718</v>
      </c>
      <c r="G198" s="68" t="s">
        <v>719</v>
      </c>
      <c r="H198" s="24">
        <v>1</v>
      </c>
      <c r="I198" s="25" t="s">
        <v>80</v>
      </c>
      <c r="J198" s="26" t="str">
        <f t="shared" si="3"/>
        <v>県北・景観建築課</v>
      </c>
    </row>
    <row r="199" spans="1:10" x14ac:dyDescent="0.2">
      <c r="A199" s="1">
        <v>197</v>
      </c>
      <c r="B199" s="25" t="s">
        <v>723</v>
      </c>
      <c r="C199" s="27" t="s">
        <v>677</v>
      </c>
      <c r="D199" s="27" t="s">
        <v>677</v>
      </c>
      <c r="E199" s="28" t="s">
        <v>472</v>
      </c>
      <c r="F199" s="67" t="s">
        <v>721</v>
      </c>
      <c r="G199" s="68" t="s">
        <v>722</v>
      </c>
      <c r="H199" s="24">
        <v>1</v>
      </c>
      <c r="I199" s="25" t="s">
        <v>80</v>
      </c>
      <c r="J199" s="26" t="str">
        <f t="shared" si="3"/>
        <v>県北・用地課</v>
      </c>
    </row>
    <row r="200" spans="1:10" x14ac:dyDescent="0.2">
      <c r="A200" s="1">
        <v>198</v>
      </c>
      <c r="B200" s="25" t="s">
        <v>726</v>
      </c>
      <c r="C200" s="27" t="s">
        <v>677</v>
      </c>
      <c r="D200" s="27" t="s">
        <v>677</v>
      </c>
      <c r="E200" s="28" t="s">
        <v>472</v>
      </c>
      <c r="F200" s="67" t="s">
        <v>724</v>
      </c>
      <c r="G200" s="68" t="s">
        <v>725</v>
      </c>
      <c r="H200" s="24">
        <v>1</v>
      </c>
      <c r="I200" s="25" t="s">
        <v>80</v>
      </c>
      <c r="J200" s="26" t="str">
        <f t="shared" si="3"/>
        <v>県北・工務課</v>
      </c>
    </row>
    <row r="201" spans="1:10" x14ac:dyDescent="0.2">
      <c r="A201" s="1">
        <v>199</v>
      </c>
      <c r="B201" s="25" t="s">
        <v>729</v>
      </c>
      <c r="C201" s="27" t="s">
        <v>677</v>
      </c>
      <c r="D201" s="27" t="s">
        <v>677</v>
      </c>
      <c r="E201" s="28" t="s">
        <v>472</v>
      </c>
      <c r="F201" s="67" t="s">
        <v>727</v>
      </c>
      <c r="G201" s="68" t="s">
        <v>728</v>
      </c>
      <c r="H201" s="24">
        <v>1</v>
      </c>
      <c r="I201" s="25" t="s">
        <v>80</v>
      </c>
      <c r="J201" s="26" t="str">
        <f t="shared" si="3"/>
        <v>県北・維持管理課</v>
      </c>
    </row>
    <row r="202" spans="1:10" ht="18" customHeight="1" x14ac:dyDescent="0.2">
      <c r="A202" s="1">
        <v>200</v>
      </c>
      <c r="B202" s="25" t="s">
        <v>732</v>
      </c>
      <c r="C202" s="27" t="s">
        <v>677</v>
      </c>
      <c r="D202" s="21" t="s">
        <v>1217</v>
      </c>
      <c r="E202" s="29" t="s">
        <v>177</v>
      </c>
      <c r="F202" s="67" t="s">
        <v>730</v>
      </c>
      <c r="G202" s="68" t="s">
        <v>731</v>
      </c>
      <c r="H202" s="24">
        <v>1</v>
      </c>
      <c r="I202" s="25" t="s">
        <v>80</v>
      </c>
      <c r="J202" s="26" t="str">
        <f t="shared" si="3"/>
        <v>県北・玉名総務振興課</v>
      </c>
    </row>
    <row r="203" spans="1:10" x14ac:dyDescent="0.2">
      <c r="A203" s="1">
        <v>201</v>
      </c>
      <c r="B203" s="25" t="s">
        <v>735</v>
      </c>
      <c r="C203" s="27" t="s">
        <v>677</v>
      </c>
      <c r="D203" s="21" t="s">
        <v>1217</v>
      </c>
      <c r="E203" s="29" t="s">
        <v>612</v>
      </c>
      <c r="F203" s="67" t="s">
        <v>733</v>
      </c>
      <c r="G203" s="68" t="s">
        <v>734</v>
      </c>
      <c r="H203" s="24">
        <v>1</v>
      </c>
      <c r="I203" s="25" t="s">
        <v>80</v>
      </c>
      <c r="J203" s="26" t="str">
        <f t="shared" si="3"/>
        <v>県北・玉名保健総務福祉課</v>
      </c>
    </row>
    <row r="204" spans="1:10" x14ac:dyDescent="0.2">
      <c r="A204" s="1">
        <v>202</v>
      </c>
      <c r="B204" s="25" t="s">
        <v>738</v>
      </c>
      <c r="C204" s="27" t="s">
        <v>677</v>
      </c>
      <c r="D204" s="21" t="s">
        <v>1217</v>
      </c>
      <c r="E204" s="28" t="s">
        <v>616</v>
      </c>
      <c r="F204" s="67" t="s">
        <v>736</v>
      </c>
      <c r="G204" s="68" t="s">
        <v>737</v>
      </c>
      <c r="H204" s="24">
        <v>1</v>
      </c>
      <c r="I204" s="25" t="s">
        <v>80</v>
      </c>
      <c r="J204" s="26" t="str">
        <f t="shared" si="3"/>
        <v>県北・玉名衛生環境課</v>
      </c>
    </row>
    <row r="205" spans="1:10" x14ac:dyDescent="0.2">
      <c r="A205" s="1">
        <v>203</v>
      </c>
      <c r="B205" s="25" t="s">
        <v>741</v>
      </c>
      <c r="C205" s="27" t="s">
        <v>677</v>
      </c>
      <c r="D205" s="21" t="s">
        <v>1217</v>
      </c>
      <c r="E205" s="28" t="s">
        <v>616</v>
      </c>
      <c r="F205" s="67" t="s">
        <v>739</v>
      </c>
      <c r="G205" s="68" t="s">
        <v>740</v>
      </c>
      <c r="H205" s="24">
        <v>1</v>
      </c>
      <c r="I205" s="25" t="s">
        <v>80</v>
      </c>
      <c r="J205" s="26" t="str">
        <f t="shared" si="3"/>
        <v>県北・玉名保健予防課</v>
      </c>
    </row>
    <row r="206" spans="1:10" x14ac:dyDescent="0.2">
      <c r="A206" s="1">
        <v>204</v>
      </c>
      <c r="B206" s="25" t="s">
        <v>744</v>
      </c>
      <c r="C206" s="27" t="s">
        <v>677</v>
      </c>
      <c r="D206" s="21" t="s">
        <v>1217</v>
      </c>
      <c r="E206" s="29" t="s">
        <v>566</v>
      </c>
      <c r="F206" s="67" t="s">
        <v>742</v>
      </c>
      <c r="G206" s="68" t="s">
        <v>743</v>
      </c>
      <c r="H206" s="24">
        <v>1</v>
      </c>
      <c r="I206" s="25" t="s">
        <v>80</v>
      </c>
      <c r="J206" s="26" t="str">
        <f t="shared" si="3"/>
        <v>県北・玉名農業普及振興課</v>
      </c>
    </row>
    <row r="207" spans="1:10" x14ac:dyDescent="0.2">
      <c r="A207" s="1">
        <v>205</v>
      </c>
      <c r="B207" s="25" t="s">
        <v>747</v>
      </c>
      <c r="C207" s="27" t="s">
        <v>677</v>
      </c>
      <c r="D207" s="21" t="s">
        <v>1217</v>
      </c>
      <c r="E207" s="28" t="s">
        <v>570</v>
      </c>
      <c r="F207" s="67" t="s">
        <v>745</v>
      </c>
      <c r="G207" s="68" t="s">
        <v>746</v>
      </c>
      <c r="H207" s="24">
        <v>1</v>
      </c>
      <c r="I207" s="25" t="s">
        <v>80</v>
      </c>
      <c r="J207" s="26" t="str">
        <f t="shared" si="3"/>
        <v>県北・玉名農地整備課</v>
      </c>
    </row>
    <row r="208" spans="1:10" x14ac:dyDescent="0.2">
      <c r="A208" s="1">
        <v>206</v>
      </c>
      <c r="B208" s="25" t="s">
        <v>750</v>
      </c>
      <c r="C208" s="27" t="s">
        <v>677</v>
      </c>
      <c r="D208" s="21" t="s">
        <v>1217</v>
      </c>
      <c r="E208" s="28" t="s">
        <v>570</v>
      </c>
      <c r="F208" s="67" t="s">
        <v>748</v>
      </c>
      <c r="G208" s="68" t="s">
        <v>749</v>
      </c>
      <c r="H208" s="24">
        <v>1</v>
      </c>
      <c r="I208" s="25" t="s">
        <v>80</v>
      </c>
      <c r="J208" s="26" t="str">
        <f t="shared" si="3"/>
        <v>県北・玉名林務課</v>
      </c>
    </row>
    <row r="209" spans="1:10" x14ac:dyDescent="0.2">
      <c r="A209" s="1">
        <v>207</v>
      </c>
      <c r="B209" s="25" t="s">
        <v>753</v>
      </c>
      <c r="C209" s="27" t="s">
        <v>677</v>
      </c>
      <c r="D209" s="21" t="s">
        <v>1217</v>
      </c>
      <c r="E209" s="21" t="s">
        <v>577</v>
      </c>
      <c r="F209" s="67" t="s">
        <v>751</v>
      </c>
      <c r="G209" s="68" t="s">
        <v>752</v>
      </c>
      <c r="H209" s="24">
        <v>1</v>
      </c>
      <c r="I209" s="25" t="s">
        <v>80</v>
      </c>
      <c r="J209" s="26" t="str">
        <f t="shared" si="3"/>
        <v>県北・玉名用地課</v>
      </c>
    </row>
    <row r="210" spans="1:10" x14ac:dyDescent="0.2">
      <c r="A210" s="1">
        <v>208</v>
      </c>
      <c r="B210" s="25" t="s">
        <v>756</v>
      </c>
      <c r="C210" s="27" t="s">
        <v>677</v>
      </c>
      <c r="D210" s="21" t="s">
        <v>1217</v>
      </c>
      <c r="E210" s="28" t="s">
        <v>472</v>
      </c>
      <c r="F210" s="67" t="s">
        <v>754</v>
      </c>
      <c r="G210" s="68" t="s">
        <v>755</v>
      </c>
      <c r="H210" s="24">
        <v>1</v>
      </c>
      <c r="I210" s="25" t="s">
        <v>80</v>
      </c>
      <c r="J210" s="26" t="str">
        <f t="shared" si="3"/>
        <v>県北・玉名工務課</v>
      </c>
    </row>
    <row r="211" spans="1:10" x14ac:dyDescent="0.2">
      <c r="A211" s="1">
        <v>209</v>
      </c>
      <c r="B211" s="25" t="s">
        <v>759</v>
      </c>
      <c r="C211" s="27" t="s">
        <v>677</v>
      </c>
      <c r="D211" s="21" t="s">
        <v>1217</v>
      </c>
      <c r="E211" s="28" t="s">
        <v>472</v>
      </c>
      <c r="F211" s="67" t="s">
        <v>757</v>
      </c>
      <c r="G211" s="68" t="s">
        <v>758</v>
      </c>
      <c r="H211" s="24">
        <v>1</v>
      </c>
      <c r="I211" s="25" t="s">
        <v>80</v>
      </c>
      <c r="J211" s="26" t="str">
        <f t="shared" si="3"/>
        <v>県北・玉名維持管理調整課</v>
      </c>
    </row>
    <row r="212" spans="1:10" ht="18" customHeight="1" x14ac:dyDescent="0.2">
      <c r="A212" s="1">
        <v>210</v>
      </c>
      <c r="B212" s="25" t="s">
        <v>762</v>
      </c>
      <c r="C212" s="27" t="s">
        <v>677</v>
      </c>
      <c r="D212" s="29" t="s">
        <v>1219</v>
      </c>
      <c r="E212" s="29" t="s">
        <v>177</v>
      </c>
      <c r="F212" s="67" t="s">
        <v>760</v>
      </c>
      <c r="G212" s="68" t="s">
        <v>761</v>
      </c>
      <c r="H212" s="24">
        <v>1</v>
      </c>
      <c r="I212" s="25" t="s">
        <v>80</v>
      </c>
      <c r="J212" s="26" t="str">
        <f t="shared" si="3"/>
        <v>県北・鹿本総務振興課</v>
      </c>
    </row>
    <row r="213" spans="1:10" x14ac:dyDescent="0.2">
      <c r="A213" s="1">
        <v>211</v>
      </c>
      <c r="B213" s="25" t="s">
        <v>765</v>
      </c>
      <c r="C213" s="27" t="s">
        <v>677</v>
      </c>
      <c r="D213" s="29" t="s">
        <v>1219</v>
      </c>
      <c r="E213" s="29" t="s">
        <v>612</v>
      </c>
      <c r="F213" s="67" t="s">
        <v>763</v>
      </c>
      <c r="G213" s="68" t="s">
        <v>764</v>
      </c>
      <c r="H213" s="24">
        <v>1</v>
      </c>
      <c r="I213" s="25" t="s">
        <v>80</v>
      </c>
      <c r="J213" s="26" t="str">
        <f t="shared" si="3"/>
        <v>県北・鹿本保健総務福祉課</v>
      </c>
    </row>
    <row r="214" spans="1:10" x14ac:dyDescent="0.2">
      <c r="A214" s="1">
        <v>212</v>
      </c>
      <c r="B214" s="25" t="s">
        <v>768</v>
      </c>
      <c r="C214" s="27" t="s">
        <v>677</v>
      </c>
      <c r="D214" s="29" t="s">
        <v>1219</v>
      </c>
      <c r="E214" s="28" t="s">
        <v>616</v>
      </c>
      <c r="F214" s="67" t="s">
        <v>766</v>
      </c>
      <c r="G214" s="68" t="s">
        <v>767</v>
      </c>
      <c r="H214" s="24">
        <v>1</v>
      </c>
      <c r="I214" s="25" t="s">
        <v>80</v>
      </c>
      <c r="J214" s="26" t="str">
        <f t="shared" si="3"/>
        <v>県北・鹿本衛生環境課</v>
      </c>
    </row>
    <row r="215" spans="1:10" x14ac:dyDescent="0.2">
      <c r="A215" s="1">
        <v>213</v>
      </c>
      <c r="B215" s="25" t="s">
        <v>771</v>
      </c>
      <c r="C215" s="27" t="s">
        <v>677</v>
      </c>
      <c r="D215" s="29" t="s">
        <v>1219</v>
      </c>
      <c r="E215" s="28" t="s">
        <v>616</v>
      </c>
      <c r="F215" s="67" t="s">
        <v>769</v>
      </c>
      <c r="G215" s="68" t="s">
        <v>770</v>
      </c>
      <c r="H215" s="24">
        <v>1</v>
      </c>
      <c r="I215" s="25" t="s">
        <v>80</v>
      </c>
      <c r="J215" s="26" t="str">
        <f t="shared" si="3"/>
        <v>県北・鹿本保健予防課</v>
      </c>
    </row>
    <row r="216" spans="1:10" x14ac:dyDescent="0.2">
      <c r="A216" s="1">
        <v>214</v>
      </c>
      <c r="B216" s="25" t="s">
        <v>52</v>
      </c>
      <c r="C216" s="27" t="s">
        <v>677</v>
      </c>
      <c r="D216" s="29" t="s">
        <v>1219</v>
      </c>
      <c r="E216" s="29" t="s">
        <v>566</v>
      </c>
      <c r="F216" s="67" t="s">
        <v>772</v>
      </c>
      <c r="G216" s="68" t="s">
        <v>773</v>
      </c>
      <c r="H216" s="24">
        <v>1</v>
      </c>
      <c r="I216" s="25" t="s">
        <v>80</v>
      </c>
      <c r="J216" s="26" t="str">
        <f t="shared" si="3"/>
        <v>県北・鹿本農業普及振興課</v>
      </c>
    </row>
    <row r="217" spans="1:10" x14ac:dyDescent="0.2">
      <c r="A217" s="1">
        <v>215</v>
      </c>
      <c r="B217" s="25" t="s">
        <v>776</v>
      </c>
      <c r="C217" s="27" t="s">
        <v>677</v>
      </c>
      <c r="D217" s="29" t="s">
        <v>1219</v>
      </c>
      <c r="E217" s="28" t="s">
        <v>570</v>
      </c>
      <c r="F217" s="67" t="s">
        <v>774</v>
      </c>
      <c r="G217" s="68" t="s">
        <v>775</v>
      </c>
      <c r="H217" s="24">
        <v>1</v>
      </c>
      <c r="I217" s="25" t="s">
        <v>80</v>
      </c>
      <c r="J217" s="26" t="str">
        <f t="shared" si="3"/>
        <v>県北・鹿本農地整備課</v>
      </c>
    </row>
    <row r="218" spans="1:10" x14ac:dyDescent="0.2">
      <c r="A218" s="1">
        <v>216</v>
      </c>
      <c r="B218" s="25" t="s">
        <v>779</v>
      </c>
      <c r="C218" s="27" t="s">
        <v>677</v>
      </c>
      <c r="D218" s="29" t="s">
        <v>1219</v>
      </c>
      <c r="E218" s="28" t="s">
        <v>570</v>
      </c>
      <c r="F218" s="67" t="s">
        <v>777</v>
      </c>
      <c r="G218" s="68" t="s">
        <v>778</v>
      </c>
      <c r="H218" s="24">
        <v>1</v>
      </c>
      <c r="I218" s="25" t="s">
        <v>80</v>
      </c>
      <c r="J218" s="26" t="str">
        <f t="shared" si="3"/>
        <v>県北・鹿本林務課</v>
      </c>
    </row>
    <row r="219" spans="1:10" x14ac:dyDescent="0.2">
      <c r="A219" s="1">
        <v>217</v>
      </c>
      <c r="B219" s="25" t="s">
        <v>782</v>
      </c>
      <c r="C219" s="27" t="s">
        <v>677</v>
      </c>
      <c r="D219" s="29" t="s">
        <v>1219</v>
      </c>
      <c r="E219" s="29" t="s">
        <v>577</v>
      </c>
      <c r="F219" s="67" t="s">
        <v>780</v>
      </c>
      <c r="G219" s="68" t="s">
        <v>781</v>
      </c>
      <c r="H219" s="24">
        <v>1</v>
      </c>
      <c r="I219" s="25" t="s">
        <v>80</v>
      </c>
      <c r="J219" s="26" t="str">
        <f t="shared" si="3"/>
        <v>県北・鹿本維持管理調整課</v>
      </c>
    </row>
    <row r="220" spans="1:10" ht="18" customHeight="1" x14ac:dyDescent="0.2">
      <c r="A220" s="1">
        <v>218</v>
      </c>
      <c r="B220" s="25" t="s">
        <v>787</v>
      </c>
      <c r="C220" s="66" t="s">
        <v>783</v>
      </c>
      <c r="D220" s="29" t="s">
        <v>784</v>
      </c>
      <c r="E220" s="29" t="s">
        <v>177</v>
      </c>
      <c r="F220" s="67" t="s">
        <v>785</v>
      </c>
      <c r="G220" s="68" t="s">
        <v>786</v>
      </c>
      <c r="H220" s="24">
        <v>1</v>
      </c>
      <c r="I220" s="25" t="s">
        <v>80</v>
      </c>
      <c r="J220" s="26" t="str">
        <f t="shared" si="3"/>
        <v>県北・阿蘇総務振興課</v>
      </c>
    </row>
    <row r="221" spans="1:10" x14ac:dyDescent="0.2">
      <c r="A221" s="1">
        <v>219</v>
      </c>
      <c r="B221" s="25" t="s">
        <v>791</v>
      </c>
      <c r="C221" s="27" t="s">
        <v>677</v>
      </c>
      <c r="D221" s="28" t="s">
        <v>788</v>
      </c>
      <c r="E221" s="29" t="s">
        <v>612</v>
      </c>
      <c r="F221" s="67" t="s">
        <v>789</v>
      </c>
      <c r="G221" s="68" t="s">
        <v>790</v>
      </c>
      <c r="H221" s="24">
        <v>1</v>
      </c>
      <c r="I221" s="25" t="s">
        <v>80</v>
      </c>
      <c r="J221" s="26" t="str">
        <f t="shared" si="3"/>
        <v>県北・阿蘇保健総務福祉課</v>
      </c>
    </row>
    <row r="222" spans="1:10" x14ac:dyDescent="0.2">
      <c r="A222" s="1">
        <v>220</v>
      </c>
      <c r="B222" s="25" t="s">
        <v>794</v>
      </c>
      <c r="C222" s="27" t="s">
        <v>677</v>
      </c>
      <c r="D222" s="28" t="s">
        <v>788</v>
      </c>
      <c r="E222" s="28" t="s">
        <v>616</v>
      </c>
      <c r="F222" s="67" t="s">
        <v>792</v>
      </c>
      <c r="G222" s="68" t="s">
        <v>793</v>
      </c>
      <c r="H222" s="24">
        <v>1</v>
      </c>
      <c r="I222" s="25" t="s">
        <v>80</v>
      </c>
      <c r="J222" s="26" t="str">
        <f t="shared" si="3"/>
        <v>県北・阿蘇衛生環境課</v>
      </c>
    </row>
    <row r="223" spans="1:10" x14ac:dyDescent="0.2">
      <c r="A223" s="1">
        <v>221</v>
      </c>
      <c r="B223" s="25" t="s">
        <v>797</v>
      </c>
      <c r="C223" s="27" t="s">
        <v>677</v>
      </c>
      <c r="D223" s="28" t="s">
        <v>788</v>
      </c>
      <c r="E223" s="28" t="s">
        <v>616</v>
      </c>
      <c r="F223" s="67" t="s">
        <v>795</v>
      </c>
      <c r="G223" s="68" t="s">
        <v>796</v>
      </c>
      <c r="H223" s="24">
        <v>1</v>
      </c>
      <c r="I223" s="25" t="s">
        <v>80</v>
      </c>
      <c r="J223" s="26" t="str">
        <f t="shared" si="3"/>
        <v>県北・阿蘇保健予防課</v>
      </c>
    </row>
    <row r="224" spans="1:10" x14ac:dyDescent="0.2">
      <c r="A224" s="1">
        <v>222</v>
      </c>
      <c r="B224" s="25" t="s">
        <v>800</v>
      </c>
      <c r="C224" s="27" t="s">
        <v>677</v>
      </c>
      <c r="D224" s="28" t="s">
        <v>788</v>
      </c>
      <c r="E224" s="29" t="s">
        <v>566</v>
      </c>
      <c r="F224" s="67" t="s">
        <v>798</v>
      </c>
      <c r="G224" s="68" t="s">
        <v>799</v>
      </c>
      <c r="H224" s="24">
        <v>1</v>
      </c>
      <c r="I224" s="25" t="s">
        <v>80</v>
      </c>
      <c r="J224" s="26" t="str">
        <f t="shared" si="3"/>
        <v>県北・阿蘇農業普及振興課</v>
      </c>
    </row>
    <row r="225" spans="1:10" x14ac:dyDescent="0.2">
      <c r="A225" s="1">
        <v>223</v>
      </c>
      <c r="B225" s="25" t="s">
        <v>803</v>
      </c>
      <c r="C225" s="27" t="s">
        <v>677</v>
      </c>
      <c r="D225" s="28" t="s">
        <v>788</v>
      </c>
      <c r="E225" s="28" t="s">
        <v>570</v>
      </c>
      <c r="F225" s="67" t="s">
        <v>801</v>
      </c>
      <c r="G225" s="68" t="s">
        <v>802</v>
      </c>
      <c r="H225" s="24">
        <v>1</v>
      </c>
      <c r="I225" s="25" t="s">
        <v>80</v>
      </c>
      <c r="J225" s="26" t="str">
        <f t="shared" si="3"/>
        <v>県北・阿蘇農地整備課</v>
      </c>
    </row>
    <row r="226" spans="1:10" x14ac:dyDescent="0.2">
      <c r="A226" s="1">
        <v>224</v>
      </c>
      <c r="B226" s="25" t="s">
        <v>806</v>
      </c>
      <c r="C226" s="27" t="s">
        <v>677</v>
      </c>
      <c r="D226" s="28" t="s">
        <v>788</v>
      </c>
      <c r="E226" s="28" t="s">
        <v>570</v>
      </c>
      <c r="F226" s="67" t="s">
        <v>804</v>
      </c>
      <c r="G226" s="68" t="s">
        <v>805</v>
      </c>
      <c r="H226" s="24">
        <v>1</v>
      </c>
      <c r="I226" s="25" t="s">
        <v>80</v>
      </c>
      <c r="J226" s="26" t="str">
        <f t="shared" si="3"/>
        <v>県北・阿蘇林務課</v>
      </c>
    </row>
    <row r="227" spans="1:10" x14ac:dyDescent="0.2">
      <c r="A227" s="1">
        <v>225</v>
      </c>
      <c r="B227" s="25" t="s">
        <v>809</v>
      </c>
      <c r="C227" s="27" t="s">
        <v>677</v>
      </c>
      <c r="D227" s="28" t="s">
        <v>788</v>
      </c>
      <c r="E227" s="28" t="s">
        <v>570</v>
      </c>
      <c r="F227" s="67" t="s">
        <v>807</v>
      </c>
      <c r="G227" s="68" t="s">
        <v>808</v>
      </c>
      <c r="H227" s="24">
        <v>1</v>
      </c>
      <c r="I227" s="25" t="s">
        <v>80</v>
      </c>
      <c r="J227" s="26" t="str">
        <f t="shared" si="3"/>
        <v>県北・阿蘇山地災害対策課</v>
      </c>
    </row>
    <row r="228" spans="1:10" x14ac:dyDescent="0.2">
      <c r="A228" s="1">
        <v>226</v>
      </c>
      <c r="B228" s="25" t="s">
        <v>812</v>
      </c>
      <c r="C228" s="27" t="s">
        <v>677</v>
      </c>
      <c r="D228" s="28" t="s">
        <v>788</v>
      </c>
      <c r="E228" s="29" t="s">
        <v>577</v>
      </c>
      <c r="F228" s="67" t="s">
        <v>810</v>
      </c>
      <c r="G228" s="68" t="s">
        <v>811</v>
      </c>
      <c r="H228" s="24">
        <v>1</v>
      </c>
      <c r="I228" s="25" t="s">
        <v>80</v>
      </c>
      <c r="J228" s="26" t="str">
        <f t="shared" si="3"/>
        <v>県北・阿蘇用地課</v>
      </c>
    </row>
    <row r="229" spans="1:10" x14ac:dyDescent="0.2">
      <c r="A229" s="1">
        <v>227</v>
      </c>
      <c r="B229" s="25" t="s">
        <v>815</v>
      </c>
      <c r="C229" s="27" t="s">
        <v>677</v>
      </c>
      <c r="D229" s="28" t="s">
        <v>788</v>
      </c>
      <c r="E229" s="28" t="s">
        <v>472</v>
      </c>
      <c r="F229" s="67" t="s">
        <v>813</v>
      </c>
      <c r="G229" s="68" t="s">
        <v>814</v>
      </c>
      <c r="H229" s="24">
        <v>1</v>
      </c>
      <c r="I229" s="25" t="s">
        <v>80</v>
      </c>
      <c r="J229" s="26" t="str">
        <f t="shared" si="3"/>
        <v>県北・阿蘇工務課</v>
      </c>
    </row>
    <row r="230" spans="1:10" x14ac:dyDescent="0.2">
      <c r="A230" s="1">
        <v>228</v>
      </c>
      <c r="B230" s="25" t="s">
        <v>818</v>
      </c>
      <c r="C230" s="27" t="s">
        <v>677</v>
      </c>
      <c r="D230" s="28" t="s">
        <v>788</v>
      </c>
      <c r="E230" s="28" t="s">
        <v>472</v>
      </c>
      <c r="F230" s="67" t="s">
        <v>816</v>
      </c>
      <c r="G230" s="68" t="s">
        <v>817</v>
      </c>
      <c r="H230" s="24">
        <v>1</v>
      </c>
      <c r="I230" s="25" t="s">
        <v>80</v>
      </c>
      <c r="J230" s="26" t="str">
        <f t="shared" si="3"/>
        <v>県北・阿蘇維持管理調整課</v>
      </c>
    </row>
    <row r="231" spans="1:10" ht="18" customHeight="1" x14ac:dyDescent="0.2">
      <c r="A231" s="1">
        <v>229</v>
      </c>
      <c r="B231" s="25" t="s">
        <v>60</v>
      </c>
      <c r="C231" s="71" t="s">
        <v>819</v>
      </c>
      <c r="D231" s="71" t="s">
        <v>819</v>
      </c>
      <c r="E231" s="29" t="s">
        <v>673</v>
      </c>
      <c r="F231" s="67" t="s">
        <v>820</v>
      </c>
      <c r="G231" s="68" t="s">
        <v>821</v>
      </c>
      <c r="H231" s="24">
        <v>1</v>
      </c>
      <c r="I231" s="25" t="s">
        <v>80</v>
      </c>
      <c r="J231" s="26" t="str">
        <f t="shared" si="3"/>
        <v>県南・振興課</v>
      </c>
    </row>
    <row r="232" spans="1:10" x14ac:dyDescent="0.2">
      <c r="A232" s="1">
        <v>230</v>
      </c>
      <c r="B232" s="25" t="s">
        <v>825</v>
      </c>
      <c r="C232" s="27" t="s">
        <v>822</v>
      </c>
      <c r="D232" s="27" t="s">
        <v>822</v>
      </c>
      <c r="E232" s="28" t="s">
        <v>100</v>
      </c>
      <c r="F232" s="67" t="s">
        <v>823</v>
      </c>
      <c r="G232" s="68" t="s">
        <v>824</v>
      </c>
      <c r="H232" s="24">
        <v>1</v>
      </c>
      <c r="I232" s="25" t="s">
        <v>80</v>
      </c>
      <c r="J232" s="26" t="str">
        <f t="shared" si="3"/>
        <v>県南・収税課</v>
      </c>
    </row>
    <row r="233" spans="1:10" x14ac:dyDescent="0.2">
      <c r="A233" s="1">
        <v>231</v>
      </c>
      <c r="B233" s="25" t="s">
        <v>828</v>
      </c>
      <c r="C233" s="27" t="s">
        <v>822</v>
      </c>
      <c r="D233" s="27" t="s">
        <v>822</v>
      </c>
      <c r="E233" s="28" t="s">
        <v>100</v>
      </c>
      <c r="F233" s="67" t="s">
        <v>826</v>
      </c>
      <c r="G233" s="68" t="s">
        <v>827</v>
      </c>
      <c r="H233" s="24">
        <v>1</v>
      </c>
      <c r="I233" s="25" t="s">
        <v>80</v>
      </c>
      <c r="J233" s="26" t="str">
        <f t="shared" si="3"/>
        <v>県南・課税課</v>
      </c>
    </row>
    <row r="234" spans="1:10" x14ac:dyDescent="0.2">
      <c r="A234" s="1">
        <v>232</v>
      </c>
      <c r="B234" s="25" t="s">
        <v>831</v>
      </c>
      <c r="C234" s="27" t="s">
        <v>822</v>
      </c>
      <c r="D234" s="27" t="s">
        <v>822</v>
      </c>
      <c r="E234" s="28" t="s">
        <v>100</v>
      </c>
      <c r="F234" s="67" t="s">
        <v>829</v>
      </c>
      <c r="G234" s="68" t="s">
        <v>830</v>
      </c>
      <c r="H234" s="24">
        <v>1</v>
      </c>
      <c r="I234" s="25" t="s">
        <v>80</v>
      </c>
      <c r="J234" s="26" t="str">
        <f t="shared" si="3"/>
        <v>県南・総務課</v>
      </c>
    </row>
    <row r="235" spans="1:10" x14ac:dyDescent="0.2">
      <c r="A235" s="1">
        <v>233</v>
      </c>
      <c r="B235" s="25" t="s">
        <v>834</v>
      </c>
      <c r="C235" s="27" t="s">
        <v>822</v>
      </c>
      <c r="D235" s="27" t="s">
        <v>822</v>
      </c>
      <c r="E235" s="29" t="s">
        <v>612</v>
      </c>
      <c r="F235" s="67" t="s">
        <v>832</v>
      </c>
      <c r="G235" s="68" t="s">
        <v>833</v>
      </c>
      <c r="H235" s="24">
        <v>1</v>
      </c>
      <c r="I235" s="25" t="s">
        <v>80</v>
      </c>
      <c r="J235" s="26" t="str">
        <f t="shared" si="3"/>
        <v>県南・保健総務企画課</v>
      </c>
    </row>
    <row r="236" spans="1:10" x14ac:dyDescent="0.2">
      <c r="A236" s="1">
        <v>234</v>
      </c>
      <c r="B236" s="25" t="s">
        <v>837</v>
      </c>
      <c r="C236" s="27" t="s">
        <v>822</v>
      </c>
      <c r="D236" s="27" t="s">
        <v>822</v>
      </c>
      <c r="E236" s="28" t="s">
        <v>616</v>
      </c>
      <c r="F236" s="67" t="s">
        <v>835</v>
      </c>
      <c r="G236" s="68" t="s">
        <v>836</v>
      </c>
      <c r="H236" s="24">
        <v>1</v>
      </c>
      <c r="I236" s="25" t="s">
        <v>80</v>
      </c>
      <c r="J236" s="26" t="str">
        <f t="shared" si="3"/>
        <v>県南・福祉課</v>
      </c>
    </row>
    <row r="237" spans="1:10" x14ac:dyDescent="0.2">
      <c r="A237" s="1">
        <v>235</v>
      </c>
      <c r="B237" s="25" t="s">
        <v>840</v>
      </c>
      <c r="C237" s="27" t="s">
        <v>822</v>
      </c>
      <c r="D237" s="27" t="s">
        <v>822</v>
      </c>
      <c r="E237" s="28" t="s">
        <v>616</v>
      </c>
      <c r="F237" s="67" t="s">
        <v>838</v>
      </c>
      <c r="G237" s="68" t="s">
        <v>839</v>
      </c>
      <c r="H237" s="24">
        <v>1</v>
      </c>
      <c r="I237" s="25" t="s">
        <v>80</v>
      </c>
      <c r="J237" s="26" t="str">
        <f t="shared" si="3"/>
        <v>県南・衛生環境課</v>
      </c>
    </row>
    <row r="238" spans="1:10" x14ac:dyDescent="0.2">
      <c r="A238" s="1">
        <v>236</v>
      </c>
      <c r="B238" s="25" t="s">
        <v>843</v>
      </c>
      <c r="C238" s="27" t="s">
        <v>822</v>
      </c>
      <c r="D238" s="27" t="s">
        <v>822</v>
      </c>
      <c r="E238" s="28" t="s">
        <v>616</v>
      </c>
      <c r="F238" s="67" t="s">
        <v>841</v>
      </c>
      <c r="G238" s="68" t="s">
        <v>842</v>
      </c>
      <c r="H238" s="24">
        <v>1</v>
      </c>
      <c r="I238" s="25" t="s">
        <v>80</v>
      </c>
      <c r="J238" s="26" t="str">
        <f t="shared" si="3"/>
        <v>県南・保健予防課</v>
      </c>
    </row>
    <row r="239" spans="1:10" x14ac:dyDescent="0.2">
      <c r="A239" s="1">
        <v>237</v>
      </c>
      <c r="B239" s="25" t="s">
        <v>846</v>
      </c>
      <c r="C239" s="27" t="s">
        <v>822</v>
      </c>
      <c r="D239" s="27" t="s">
        <v>822</v>
      </c>
      <c r="E239" s="28" t="s">
        <v>616</v>
      </c>
      <c r="F239" s="67" t="s">
        <v>844</v>
      </c>
      <c r="G239" s="68" t="s">
        <v>845</v>
      </c>
      <c r="H239" s="24">
        <v>1</v>
      </c>
      <c r="I239" s="25" t="s">
        <v>80</v>
      </c>
      <c r="J239" s="26" t="str">
        <f t="shared" si="3"/>
        <v>県南・試験検査課</v>
      </c>
    </row>
    <row r="240" spans="1:10" x14ac:dyDescent="0.2">
      <c r="A240" s="1">
        <v>238</v>
      </c>
      <c r="B240" s="25" t="s">
        <v>849</v>
      </c>
      <c r="C240" s="27" t="s">
        <v>822</v>
      </c>
      <c r="D240" s="27" t="s">
        <v>822</v>
      </c>
      <c r="E240" s="29" t="s">
        <v>699</v>
      </c>
      <c r="F240" s="67" t="s">
        <v>847</v>
      </c>
      <c r="G240" s="68" t="s">
        <v>848</v>
      </c>
      <c r="H240" s="24">
        <v>1</v>
      </c>
      <c r="I240" s="25" t="s">
        <v>80</v>
      </c>
      <c r="J240" s="26" t="str">
        <f t="shared" si="3"/>
        <v>県南・農業普及振興課</v>
      </c>
    </row>
    <row r="241" spans="1:10" x14ac:dyDescent="0.2">
      <c r="A241" s="1">
        <v>239</v>
      </c>
      <c r="B241" s="25" t="s">
        <v>852</v>
      </c>
      <c r="C241" s="27" t="s">
        <v>822</v>
      </c>
      <c r="D241" s="27" t="s">
        <v>822</v>
      </c>
      <c r="E241" s="28" t="s">
        <v>347</v>
      </c>
      <c r="F241" s="67" t="s">
        <v>850</v>
      </c>
      <c r="G241" s="68" t="s">
        <v>851</v>
      </c>
      <c r="H241" s="24">
        <v>1</v>
      </c>
      <c r="I241" s="25" t="s">
        <v>80</v>
      </c>
      <c r="J241" s="26" t="str">
        <f t="shared" si="3"/>
        <v>県南・農地整備課</v>
      </c>
    </row>
    <row r="242" spans="1:10" x14ac:dyDescent="0.2">
      <c r="A242" s="1">
        <v>240</v>
      </c>
      <c r="B242" s="25" t="s">
        <v>855</v>
      </c>
      <c r="C242" s="27" t="s">
        <v>822</v>
      </c>
      <c r="D242" s="27" t="s">
        <v>822</v>
      </c>
      <c r="E242" s="28" t="s">
        <v>347</v>
      </c>
      <c r="F242" s="67" t="s">
        <v>853</v>
      </c>
      <c r="G242" s="68" t="s">
        <v>854</v>
      </c>
      <c r="H242" s="24">
        <v>1</v>
      </c>
      <c r="I242" s="25" t="s">
        <v>80</v>
      </c>
      <c r="J242" s="26" t="str">
        <f t="shared" si="3"/>
        <v>県南・林務課</v>
      </c>
    </row>
    <row r="243" spans="1:10" x14ac:dyDescent="0.2">
      <c r="A243" s="1">
        <v>241</v>
      </c>
      <c r="B243" s="25" t="s">
        <v>858</v>
      </c>
      <c r="C243" s="27" t="s">
        <v>822</v>
      </c>
      <c r="D243" s="27" t="s">
        <v>822</v>
      </c>
      <c r="E243" s="28" t="s">
        <v>347</v>
      </c>
      <c r="F243" s="67" t="s">
        <v>856</v>
      </c>
      <c r="G243" s="68" t="s">
        <v>857</v>
      </c>
      <c r="H243" s="24">
        <v>1</v>
      </c>
      <c r="I243" s="25" t="s">
        <v>80</v>
      </c>
      <c r="J243" s="26" t="str">
        <f t="shared" si="3"/>
        <v>県南・水産課</v>
      </c>
    </row>
    <row r="244" spans="1:10" x14ac:dyDescent="0.2">
      <c r="A244" s="1">
        <v>242</v>
      </c>
      <c r="B244" s="25" t="s">
        <v>861</v>
      </c>
      <c r="C244" s="27" t="s">
        <v>822</v>
      </c>
      <c r="D244" s="27" t="s">
        <v>822</v>
      </c>
      <c r="E244" s="29" t="s">
        <v>577</v>
      </c>
      <c r="F244" s="67" t="s">
        <v>859</v>
      </c>
      <c r="G244" s="68" t="s">
        <v>860</v>
      </c>
      <c r="H244" s="24">
        <v>1</v>
      </c>
      <c r="I244" s="25" t="s">
        <v>80</v>
      </c>
      <c r="J244" s="26" t="str">
        <f t="shared" si="3"/>
        <v>県南・技術管理課</v>
      </c>
    </row>
    <row r="245" spans="1:10" x14ac:dyDescent="0.2">
      <c r="A245" s="1">
        <v>243</v>
      </c>
      <c r="B245" s="25" t="s">
        <v>864</v>
      </c>
      <c r="C245" s="27" t="s">
        <v>822</v>
      </c>
      <c r="D245" s="27" t="s">
        <v>822</v>
      </c>
      <c r="E245" s="28" t="s">
        <v>472</v>
      </c>
      <c r="F245" s="67" t="s">
        <v>862</v>
      </c>
      <c r="G245" s="68" t="s">
        <v>863</v>
      </c>
      <c r="H245" s="24">
        <v>1</v>
      </c>
      <c r="I245" s="25" t="s">
        <v>80</v>
      </c>
      <c r="J245" s="26" t="str">
        <f t="shared" si="3"/>
        <v>県南・景観建築課</v>
      </c>
    </row>
    <row r="246" spans="1:10" x14ac:dyDescent="0.2">
      <c r="A246" s="1">
        <v>244</v>
      </c>
      <c r="B246" s="25" t="s">
        <v>867</v>
      </c>
      <c r="C246" s="27" t="s">
        <v>822</v>
      </c>
      <c r="D246" s="27" t="s">
        <v>822</v>
      </c>
      <c r="E246" s="28" t="s">
        <v>472</v>
      </c>
      <c r="F246" s="67" t="s">
        <v>865</v>
      </c>
      <c r="G246" s="68" t="s">
        <v>866</v>
      </c>
      <c r="H246" s="24">
        <v>1</v>
      </c>
      <c r="I246" s="25" t="s">
        <v>80</v>
      </c>
      <c r="J246" s="26" t="str">
        <f t="shared" si="3"/>
        <v>県南・用地課</v>
      </c>
    </row>
    <row r="247" spans="1:10" x14ac:dyDescent="0.2">
      <c r="A247" s="1">
        <v>245</v>
      </c>
      <c r="B247" s="25" t="s">
        <v>870</v>
      </c>
      <c r="C247" s="27" t="s">
        <v>822</v>
      </c>
      <c r="D247" s="27" t="s">
        <v>822</v>
      </c>
      <c r="E247" s="28" t="s">
        <v>472</v>
      </c>
      <c r="F247" s="67" t="s">
        <v>868</v>
      </c>
      <c r="G247" s="68" t="s">
        <v>869</v>
      </c>
      <c r="H247" s="24">
        <v>1</v>
      </c>
      <c r="I247" s="25" t="s">
        <v>80</v>
      </c>
      <c r="J247" s="26" t="str">
        <f t="shared" si="3"/>
        <v>県南・工務課</v>
      </c>
    </row>
    <row r="248" spans="1:10" x14ac:dyDescent="0.2">
      <c r="A248" s="1">
        <v>246</v>
      </c>
      <c r="B248" s="25" t="s">
        <v>873</v>
      </c>
      <c r="C248" s="27" t="s">
        <v>822</v>
      </c>
      <c r="D248" s="27" t="s">
        <v>822</v>
      </c>
      <c r="E248" s="28" t="s">
        <v>472</v>
      </c>
      <c r="F248" s="67" t="s">
        <v>871</v>
      </c>
      <c r="G248" s="68" t="s">
        <v>872</v>
      </c>
      <c r="H248" s="24">
        <v>1</v>
      </c>
      <c r="I248" s="25" t="s">
        <v>80</v>
      </c>
      <c r="J248" s="26" t="str">
        <f t="shared" si="3"/>
        <v>県南・維持管理課</v>
      </c>
    </row>
    <row r="249" spans="1:10" ht="18" customHeight="1" x14ac:dyDescent="0.2">
      <c r="A249" s="1">
        <v>247</v>
      </c>
      <c r="B249" s="25" t="s">
        <v>877</v>
      </c>
      <c r="C249" s="27" t="s">
        <v>822</v>
      </c>
      <c r="D249" s="21" t="s">
        <v>874</v>
      </c>
      <c r="E249" s="29" t="s">
        <v>177</v>
      </c>
      <c r="F249" s="67" t="s">
        <v>875</v>
      </c>
      <c r="G249" s="68" t="s">
        <v>876</v>
      </c>
      <c r="H249" s="24">
        <v>1</v>
      </c>
      <c r="I249" s="25" t="s">
        <v>80</v>
      </c>
      <c r="J249" s="26" t="str">
        <f t="shared" si="3"/>
        <v>県南・芦北総務振興課</v>
      </c>
    </row>
    <row r="250" spans="1:10" x14ac:dyDescent="0.2">
      <c r="A250" s="1">
        <v>248</v>
      </c>
      <c r="B250" s="25" t="s">
        <v>881</v>
      </c>
      <c r="C250" s="27" t="s">
        <v>822</v>
      </c>
      <c r="D250" s="28" t="s">
        <v>878</v>
      </c>
      <c r="E250" s="29" t="s">
        <v>612</v>
      </c>
      <c r="F250" s="67" t="s">
        <v>879</v>
      </c>
      <c r="G250" s="68" t="s">
        <v>880</v>
      </c>
      <c r="H250" s="24">
        <v>1</v>
      </c>
      <c r="I250" s="25" t="s">
        <v>80</v>
      </c>
      <c r="J250" s="26" t="str">
        <f t="shared" si="3"/>
        <v>県南・芦北保健総務企画課</v>
      </c>
    </row>
    <row r="251" spans="1:10" x14ac:dyDescent="0.2">
      <c r="A251" s="1">
        <v>249</v>
      </c>
      <c r="B251" s="25" t="s">
        <v>884</v>
      </c>
      <c r="C251" s="27" t="s">
        <v>822</v>
      </c>
      <c r="D251" s="28" t="s">
        <v>878</v>
      </c>
      <c r="E251" s="28" t="s">
        <v>616</v>
      </c>
      <c r="F251" s="67" t="s">
        <v>882</v>
      </c>
      <c r="G251" s="68" t="s">
        <v>883</v>
      </c>
      <c r="H251" s="24">
        <v>1</v>
      </c>
      <c r="I251" s="25" t="s">
        <v>80</v>
      </c>
      <c r="J251" s="26" t="str">
        <f t="shared" si="3"/>
        <v>県南・芦北福祉課</v>
      </c>
    </row>
    <row r="252" spans="1:10" x14ac:dyDescent="0.2">
      <c r="A252" s="1">
        <v>250</v>
      </c>
      <c r="B252" s="25" t="s">
        <v>887</v>
      </c>
      <c r="C252" s="27" t="s">
        <v>822</v>
      </c>
      <c r="D252" s="28" t="s">
        <v>878</v>
      </c>
      <c r="E252" s="28" t="s">
        <v>616</v>
      </c>
      <c r="F252" s="67" t="s">
        <v>885</v>
      </c>
      <c r="G252" s="68" t="s">
        <v>886</v>
      </c>
      <c r="H252" s="24">
        <v>1</v>
      </c>
      <c r="I252" s="25" t="s">
        <v>80</v>
      </c>
      <c r="J252" s="26" t="str">
        <f t="shared" si="3"/>
        <v>県南・芦北衛生環境課</v>
      </c>
    </row>
    <row r="253" spans="1:10" x14ac:dyDescent="0.2">
      <c r="A253" s="1">
        <v>251</v>
      </c>
      <c r="B253" s="25" t="s">
        <v>890</v>
      </c>
      <c r="C253" s="27" t="s">
        <v>822</v>
      </c>
      <c r="D253" s="28" t="s">
        <v>878</v>
      </c>
      <c r="E253" s="28" t="s">
        <v>616</v>
      </c>
      <c r="F253" s="67" t="s">
        <v>888</v>
      </c>
      <c r="G253" s="68" t="s">
        <v>889</v>
      </c>
      <c r="H253" s="24">
        <v>1</v>
      </c>
      <c r="I253" s="25" t="s">
        <v>80</v>
      </c>
      <c r="J253" s="26" t="str">
        <f t="shared" si="3"/>
        <v>県南・芦北保健予防課</v>
      </c>
    </row>
    <row r="254" spans="1:10" x14ac:dyDescent="0.2">
      <c r="A254" s="1">
        <v>252</v>
      </c>
      <c r="B254" s="25" t="s">
        <v>893</v>
      </c>
      <c r="C254" s="27" t="s">
        <v>822</v>
      </c>
      <c r="D254" s="28" t="s">
        <v>878</v>
      </c>
      <c r="E254" s="29" t="s">
        <v>566</v>
      </c>
      <c r="F254" s="67" t="s">
        <v>891</v>
      </c>
      <c r="G254" s="68" t="s">
        <v>892</v>
      </c>
      <c r="H254" s="24">
        <v>1</v>
      </c>
      <c r="I254" s="25" t="s">
        <v>80</v>
      </c>
      <c r="J254" s="26" t="str">
        <f t="shared" si="3"/>
        <v>県南・芦北農業普及振興課</v>
      </c>
    </row>
    <row r="255" spans="1:10" x14ac:dyDescent="0.2">
      <c r="A255" s="1">
        <v>253</v>
      </c>
      <c r="B255" s="25" t="s">
        <v>896</v>
      </c>
      <c r="C255" s="27" t="s">
        <v>822</v>
      </c>
      <c r="D255" s="28" t="s">
        <v>878</v>
      </c>
      <c r="E255" s="28" t="s">
        <v>570</v>
      </c>
      <c r="F255" s="67" t="s">
        <v>894</v>
      </c>
      <c r="G255" s="68" t="s">
        <v>895</v>
      </c>
      <c r="H255" s="24">
        <v>1</v>
      </c>
      <c r="I255" s="25" t="s">
        <v>80</v>
      </c>
      <c r="J255" s="26" t="str">
        <f t="shared" si="3"/>
        <v>県南・芦北農地整備課</v>
      </c>
    </row>
    <row r="256" spans="1:10" x14ac:dyDescent="0.2">
      <c r="A256" s="1">
        <v>254</v>
      </c>
      <c r="B256" s="25" t="s">
        <v>899</v>
      </c>
      <c r="C256" s="27" t="s">
        <v>822</v>
      </c>
      <c r="D256" s="28" t="s">
        <v>878</v>
      </c>
      <c r="E256" s="28" t="s">
        <v>570</v>
      </c>
      <c r="F256" s="67" t="s">
        <v>897</v>
      </c>
      <c r="G256" s="68" t="s">
        <v>898</v>
      </c>
      <c r="H256" s="24">
        <v>1</v>
      </c>
      <c r="I256" s="25" t="s">
        <v>80</v>
      </c>
      <c r="J256" s="26" t="str">
        <f t="shared" si="3"/>
        <v>県南・芦北林務課</v>
      </c>
    </row>
    <row r="257" spans="1:10" x14ac:dyDescent="0.2">
      <c r="A257" s="1">
        <v>255</v>
      </c>
      <c r="B257" s="25" t="s">
        <v>902</v>
      </c>
      <c r="C257" s="27" t="s">
        <v>822</v>
      </c>
      <c r="D257" s="28" t="s">
        <v>878</v>
      </c>
      <c r="E257" s="72" t="s">
        <v>577</v>
      </c>
      <c r="F257" s="67" t="s">
        <v>900</v>
      </c>
      <c r="G257" s="68" t="s">
        <v>901</v>
      </c>
      <c r="H257" s="24">
        <v>1</v>
      </c>
      <c r="I257" s="25" t="s">
        <v>80</v>
      </c>
      <c r="J257" s="26" t="str">
        <f t="shared" si="3"/>
        <v>県南・芦北用地課</v>
      </c>
    </row>
    <row r="258" spans="1:10" x14ac:dyDescent="0.2">
      <c r="A258" s="1">
        <v>256</v>
      </c>
      <c r="B258" s="25" t="s">
        <v>56</v>
      </c>
      <c r="C258" s="27" t="s">
        <v>822</v>
      </c>
      <c r="D258" s="28" t="s">
        <v>878</v>
      </c>
      <c r="E258" s="28" t="s">
        <v>472</v>
      </c>
      <c r="F258" s="73" t="s">
        <v>903</v>
      </c>
      <c r="G258" s="74" t="s">
        <v>904</v>
      </c>
      <c r="H258" s="24">
        <v>1</v>
      </c>
      <c r="I258" s="25" t="s">
        <v>80</v>
      </c>
      <c r="J258" s="26" t="str">
        <f t="shared" si="3"/>
        <v>県南・芦北工務第一課</v>
      </c>
    </row>
    <row r="259" spans="1:10" x14ac:dyDescent="0.2">
      <c r="A259" s="1">
        <v>257</v>
      </c>
      <c r="B259" s="25" t="s">
        <v>53</v>
      </c>
      <c r="C259" s="27" t="s">
        <v>822</v>
      </c>
      <c r="D259" s="28" t="s">
        <v>878</v>
      </c>
      <c r="E259" s="28" t="s">
        <v>472</v>
      </c>
      <c r="F259" s="75" t="s">
        <v>905</v>
      </c>
      <c r="G259" s="76" t="s">
        <v>906</v>
      </c>
      <c r="H259" s="24">
        <v>1</v>
      </c>
      <c r="I259" s="25" t="s">
        <v>80</v>
      </c>
      <c r="J259" s="26" t="str">
        <f t="shared" si="3"/>
        <v>県南・芦北工務第二課</v>
      </c>
    </row>
    <row r="260" spans="1:10" x14ac:dyDescent="0.2">
      <c r="A260" s="1">
        <v>258</v>
      </c>
      <c r="B260" s="25" t="s">
        <v>909</v>
      </c>
      <c r="C260" s="27" t="s">
        <v>822</v>
      </c>
      <c r="D260" s="28" t="s">
        <v>878</v>
      </c>
      <c r="E260" s="28" t="s">
        <v>472</v>
      </c>
      <c r="F260" s="77" t="s">
        <v>907</v>
      </c>
      <c r="G260" s="68" t="s">
        <v>908</v>
      </c>
      <c r="H260" s="24">
        <v>1</v>
      </c>
      <c r="I260" s="25" t="s">
        <v>80</v>
      </c>
      <c r="J260" s="26" t="str">
        <f t="shared" si="3"/>
        <v>県南・芦北維持管理調整課</v>
      </c>
    </row>
    <row r="261" spans="1:10" ht="18" customHeight="1" x14ac:dyDescent="0.2">
      <c r="A261" s="1">
        <v>259</v>
      </c>
      <c r="B261" s="25" t="s">
        <v>913</v>
      </c>
      <c r="C261" s="71" t="s">
        <v>819</v>
      </c>
      <c r="D261" s="21" t="s">
        <v>910</v>
      </c>
      <c r="E261" s="29" t="s">
        <v>177</v>
      </c>
      <c r="F261" s="67" t="s">
        <v>911</v>
      </c>
      <c r="G261" s="68" t="s">
        <v>912</v>
      </c>
      <c r="H261" s="24">
        <v>1</v>
      </c>
      <c r="I261" s="25" t="s">
        <v>80</v>
      </c>
      <c r="J261" s="26" t="str">
        <f t="shared" ref="J261:J324" si="4">F261</f>
        <v>県南・球磨総務振興課</v>
      </c>
    </row>
    <row r="262" spans="1:10" x14ac:dyDescent="0.2">
      <c r="A262" s="1">
        <v>260</v>
      </c>
      <c r="B262" s="25" t="s">
        <v>917</v>
      </c>
      <c r="C262" s="27" t="s">
        <v>822</v>
      </c>
      <c r="D262" s="28" t="s">
        <v>914</v>
      </c>
      <c r="E262" s="29" t="s">
        <v>612</v>
      </c>
      <c r="F262" s="67" t="s">
        <v>915</v>
      </c>
      <c r="G262" s="68" t="s">
        <v>916</v>
      </c>
      <c r="H262" s="24">
        <v>1</v>
      </c>
      <c r="I262" s="25" t="s">
        <v>80</v>
      </c>
      <c r="J262" s="26" t="str">
        <f t="shared" si="4"/>
        <v>県南・球磨保健総務福祉課</v>
      </c>
    </row>
    <row r="263" spans="1:10" x14ac:dyDescent="0.2">
      <c r="A263" s="1">
        <v>261</v>
      </c>
      <c r="B263" s="25" t="s">
        <v>920</v>
      </c>
      <c r="C263" s="27" t="s">
        <v>822</v>
      </c>
      <c r="D263" s="28" t="s">
        <v>914</v>
      </c>
      <c r="E263" s="28" t="s">
        <v>616</v>
      </c>
      <c r="F263" s="67" t="s">
        <v>918</v>
      </c>
      <c r="G263" s="68" t="s">
        <v>919</v>
      </c>
      <c r="H263" s="24">
        <v>1</v>
      </c>
      <c r="I263" s="25" t="s">
        <v>80</v>
      </c>
      <c r="J263" s="26" t="str">
        <f t="shared" si="4"/>
        <v>県南・球磨衛生環境課</v>
      </c>
    </row>
    <row r="264" spans="1:10" x14ac:dyDescent="0.2">
      <c r="A264" s="1">
        <v>262</v>
      </c>
      <c r="B264" s="25" t="s">
        <v>923</v>
      </c>
      <c r="C264" s="27" t="s">
        <v>822</v>
      </c>
      <c r="D264" s="28" t="s">
        <v>914</v>
      </c>
      <c r="E264" s="28" t="s">
        <v>616</v>
      </c>
      <c r="F264" s="67" t="s">
        <v>921</v>
      </c>
      <c r="G264" s="68" t="s">
        <v>922</v>
      </c>
      <c r="H264" s="24">
        <v>1</v>
      </c>
      <c r="I264" s="25" t="s">
        <v>80</v>
      </c>
      <c r="J264" s="26" t="str">
        <f t="shared" si="4"/>
        <v>県南・球磨保健予防課</v>
      </c>
    </row>
    <row r="265" spans="1:10" x14ac:dyDescent="0.2">
      <c r="A265" s="1">
        <v>263</v>
      </c>
      <c r="B265" s="25" t="s">
        <v>926</v>
      </c>
      <c r="C265" s="27" t="s">
        <v>822</v>
      </c>
      <c r="D265" s="28" t="s">
        <v>914</v>
      </c>
      <c r="E265" s="29" t="s">
        <v>566</v>
      </c>
      <c r="F265" s="67" t="s">
        <v>924</v>
      </c>
      <c r="G265" s="68" t="s">
        <v>925</v>
      </c>
      <c r="H265" s="24">
        <v>1</v>
      </c>
      <c r="I265" s="25" t="s">
        <v>80</v>
      </c>
      <c r="J265" s="26" t="str">
        <f t="shared" si="4"/>
        <v>県南・球磨農業普及・振興課</v>
      </c>
    </row>
    <row r="266" spans="1:10" x14ac:dyDescent="0.2">
      <c r="A266" s="1">
        <v>264</v>
      </c>
      <c r="B266" s="25" t="s">
        <v>929</v>
      </c>
      <c r="C266" s="27" t="s">
        <v>822</v>
      </c>
      <c r="D266" s="28" t="s">
        <v>914</v>
      </c>
      <c r="E266" s="28" t="s">
        <v>570</v>
      </c>
      <c r="F266" s="67" t="s">
        <v>927</v>
      </c>
      <c r="G266" s="68" t="s">
        <v>928</v>
      </c>
      <c r="H266" s="24">
        <v>1</v>
      </c>
      <c r="I266" s="25" t="s">
        <v>80</v>
      </c>
      <c r="J266" s="26" t="str">
        <f t="shared" si="4"/>
        <v>県南・球磨農地整備課</v>
      </c>
    </row>
    <row r="267" spans="1:10" x14ac:dyDescent="0.2">
      <c r="A267" s="1">
        <v>265</v>
      </c>
      <c r="B267" s="25" t="s">
        <v>932</v>
      </c>
      <c r="C267" s="27" t="s">
        <v>822</v>
      </c>
      <c r="D267" s="28" t="s">
        <v>914</v>
      </c>
      <c r="E267" s="28" t="s">
        <v>570</v>
      </c>
      <c r="F267" s="67" t="s">
        <v>930</v>
      </c>
      <c r="G267" s="68" t="s">
        <v>931</v>
      </c>
      <c r="H267" s="24">
        <v>1</v>
      </c>
      <c r="I267" s="25" t="s">
        <v>80</v>
      </c>
      <c r="J267" s="26" t="str">
        <f t="shared" si="4"/>
        <v>県南・球磨川辺川土地改良課</v>
      </c>
    </row>
    <row r="268" spans="1:10" x14ac:dyDescent="0.2">
      <c r="A268" s="1">
        <v>266</v>
      </c>
      <c r="B268" s="25" t="s">
        <v>935</v>
      </c>
      <c r="C268" s="27" t="s">
        <v>822</v>
      </c>
      <c r="D268" s="28" t="s">
        <v>914</v>
      </c>
      <c r="E268" s="28" t="s">
        <v>570</v>
      </c>
      <c r="F268" s="67" t="s">
        <v>933</v>
      </c>
      <c r="G268" s="68" t="s">
        <v>934</v>
      </c>
      <c r="H268" s="24">
        <v>1</v>
      </c>
      <c r="I268" s="25" t="s">
        <v>80</v>
      </c>
      <c r="J268" s="26" t="str">
        <f t="shared" si="4"/>
        <v>県南・球磨林務課</v>
      </c>
    </row>
    <row r="269" spans="1:10" x14ac:dyDescent="0.2">
      <c r="A269" s="1">
        <v>267</v>
      </c>
      <c r="B269" s="25" t="s">
        <v>938</v>
      </c>
      <c r="C269" s="27" t="s">
        <v>822</v>
      </c>
      <c r="D269" s="28" t="s">
        <v>914</v>
      </c>
      <c r="E269" s="28" t="s">
        <v>570</v>
      </c>
      <c r="F269" s="67" t="s">
        <v>936</v>
      </c>
      <c r="G269" s="68" t="s">
        <v>937</v>
      </c>
      <c r="H269" s="24">
        <v>1</v>
      </c>
      <c r="I269" s="25" t="s">
        <v>80</v>
      </c>
      <c r="J269" s="26" t="str">
        <f t="shared" si="4"/>
        <v>県南・球磨森林保全課</v>
      </c>
    </row>
    <row r="270" spans="1:10" x14ac:dyDescent="0.2">
      <c r="A270" s="1">
        <v>268</v>
      </c>
      <c r="B270" s="25" t="s">
        <v>941</v>
      </c>
      <c r="C270" s="27" t="s">
        <v>822</v>
      </c>
      <c r="D270" s="28" t="s">
        <v>914</v>
      </c>
      <c r="E270" s="21" t="s">
        <v>577</v>
      </c>
      <c r="F270" s="67" t="s">
        <v>939</v>
      </c>
      <c r="G270" s="68" t="s">
        <v>940</v>
      </c>
      <c r="H270" s="24">
        <v>1</v>
      </c>
      <c r="I270" s="25" t="s">
        <v>80</v>
      </c>
      <c r="J270" s="26" t="str">
        <f t="shared" si="4"/>
        <v>県南・球磨用地課</v>
      </c>
    </row>
    <row r="271" spans="1:10" x14ac:dyDescent="0.2">
      <c r="A271" s="1">
        <v>269</v>
      </c>
      <c r="B271" s="25" t="s">
        <v>943</v>
      </c>
      <c r="C271" s="27" t="s">
        <v>822</v>
      </c>
      <c r="D271" s="28" t="s">
        <v>914</v>
      </c>
      <c r="E271" s="28" t="s">
        <v>472</v>
      </c>
      <c r="F271" s="78" t="s">
        <v>942</v>
      </c>
      <c r="G271" s="79" t="s">
        <v>904</v>
      </c>
      <c r="H271" s="24">
        <v>1</v>
      </c>
      <c r="I271" s="25" t="s">
        <v>80</v>
      </c>
      <c r="J271" s="26" t="str">
        <f t="shared" si="4"/>
        <v>県南・球磨工務第一課</v>
      </c>
    </row>
    <row r="272" spans="1:10" x14ac:dyDescent="0.2">
      <c r="A272" s="1">
        <v>270</v>
      </c>
      <c r="B272" s="25" t="s">
        <v>945</v>
      </c>
      <c r="C272" s="27" t="s">
        <v>822</v>
      </c>
      <c r="D272" s="28" t="s">
        <v>914</v>
      </c>
      <c r="E272" s="28" t="s">
        <v>472</v>
      </c>
      <c r="F272" s="75" t="s">
        <v>944</v>
      </c>
      <c r="G272" s="76" t="s">
        <v>906</v>
      </c>
      <c r="H272" s="24">
        <v>1</v>
      </c>
      <c r="I272" s="25" t="s">
        <v>80</v>
      </c>
      <c r="J272" s="26" t="str">
        <f t="shared" si="4"/>
        <v>県南・球磨工務第二課</v>
      </c>
    </row>
    <row r="273" spans="1:10" x14ac:dyDescent="0.2">
      <c r="A273" s="1">
        <v>271</v>
      </c>
      <c r="B273" s="25" t="s">
        <v>948</v>
      </c>
      <c r="C273" s="27" t="s">
        <v>822</v>
      </c>
      <c r="D273" s="28" t="s">
        <v>914</v>
      </c>
      <c r="E273" s="28" t="s">
        <v>472</v>
      </c>
      <c r="F273" s="67" t="s">
        <v>946</v>
      </c>
      <c r="G273" s="68" t="s">
        <v>947</v>
      </c>
      <c r="H273" s="24">
        <v>1</v>
      </c>
      <c r="I273" s="25" t="s">
        <v>80</v>
      </c>
      <c r="J273" s="26" t="str">
        <f t="shared" si="4"/>
        <v>県南・球磨維持管理調整課</v>
      </c>
    </row>
    <row r="274" spans="1:10" ht="18" customHeight="1" x14ac:dyDescent="0.2">
      <c r="A274" s="1">
        <v>272</v>
      </c>
      <c r="B274" s="25" t="s">
        <v>952</v>
      </c>
      <c r="C274" s="66" t="s">
        <v>949</v>
      </c>
      <c r="D274" s="66" t="s">
        <v>949</v>
      </c>
      <c r="E274" s="29" t="s">
        <v>673</v>
      </c>
      <c r="F274" s="67" t="s">
        <v>950</v>
      </c>
      <c r="G274" s="68" t="s">
        <v>951</v>
      </c>
      <c r="H274" s="24">
        <v>1</v>
      </c>
      <c r="I274" s="25" t="s">
        <v>80</v>
      </c>
      <c r="J274" s="26" t="str">
        <f t="shared" si="4"/>
        <v>天草・総務振興課</v>
      </c>
    </row>
    <row r="275" spans="1:10" x14ac:dyDescent="0.2">
      <c r="A275" s="1">
        <v>273</v>
      </c>
      <c r="B275" s="25" t="s">
        <v>956</v>
      </c>
      <c r="C275" s="27" t="s">
        <v>953</v>
      </c>
      <c r="D275" s="27" t="s">
        <v>953</v>
      </c>
      <c r="E275" s="28" t="s">
        <v>100</v>
      </c>
      <c r="F275" s="67" t="s">
        <v>954</v>
      </c>
      <c r="G275" s="68" t="s">
        <v>955</v>
      </c>
      <c r="H275" s="24">
        <v>1</v>
      </c>
      <c r="I275" s="25" t="s">
        <v>80</v>
      </c>
      <c r="J275" s="26" t="str">
        <f t="shared" si="4"/>
        <v>天草・税務課</v>
      </c>
    </row>
    <row r="276" spans="1:10" x14ac:dyDescent="0.2">
      <c r="A276" s="1">
        <v>274</v>
      </c>
      <c r="B276" s="25" t="s">
        <v>959</v>
      </c>
      <c r="C276" s="27" t="s">
        <v>953</v>
      </c>
      <c r="D276" s="27" t="s">
        <v>953</v>
      </c>
      <c r="E276" s="29" t="s">
        <v>612</v>
      </c>
      <c r="F276" s="67" t="s">
        <v>957</v>
      </c>
      <c r="G276" s="68" t="s">
        <v>958</v>
      </c>
      <c r="H276" s="24">
        <v>1</v>
      </c>
      <c r="I276" s="25" t="s">
        <v>80</v>
      </c>
      <c r="J276" s="26" t="str">
        <f t="shared" si="4"/>
        <v>天草・保健総務企画課</v>
      </c>
    </row>
    <row r="277" spans="1:10" x14ac:dyDescent="0.2">
      <c r="A277" s="1">
        <v>275</v>
      </c>
      <c r="B277" s="25" t="s">
        <v>962</v>
      </c>
      <c r="C277" s="27" t="s">
        <v>953</v>
      </c>
      <c r="D277" s="27" t="s">
        <v>953</v>
      </c>
      <c r="E277" s="28" t="s">
        <v>616</v>
      </c>
      <c r="F277" s="67" t="s">
        <v>960</v>
      </c>
      <c r="G277" s="68" t="s">
        <v>961</v>
      </c>
      <c r="H277" s="24">
        <v>1</v>
      </c>
      <c r="I277" s="25" t="s">
        <v>80</v>
      </c>
      <c r="J277" s="26" t="str">
        <f t="shared" si="4"/>
        <v>天草・福祉課</v>
      </c>
    </row>
    <row r="278" spans="1:10" x14ac:dyDescent="0.2">
      <c r="A278" s="1">
        <v>276</v>
      </c>
      <c r="B278" s="25" t="s">
        <v>965</v>
      </c>
      <c r="C278" s="27" t="s">
        <v>953</v>
      </c>
      <c r="D278" s="27" t="s">
        <v>953</v>
      </c>
      <c r="E278" s="28" t="s">
        <v>616</v>
      </c>
      <c r="F278" s="67" t="s">
        <v>963</v>
      </c>
      <c r="G278" s="68" t="s">
        <v>964</v>
      </c>
      <c r="H278" s="24">
        <v>1</v>
      </c>
      <c r="I278" s="25" t="s">
        <v>80</v>
      </c>
      <c r="J278" s="26" t="str">
        <f t="shared" si="4"/>
        <v>天草・衛生環境課</v>
      </c>
    </row>
    <row r="279" spans="1:10" x14ac:dyDescent="0.2">
      <c r="A279" s="1">
        <v>277</v>
      </c>
      <c r="B279" s="25" t="s">
        <v>968</v>
      </c>
      <c r="C279" s="27" t="s">
        <v>953</v>
      </c>
      <c r="D279" s="27" t="s">
        <v>953</v>
      </c>
      <c r="E279" s="28" t="s">
        <v>616</v>
      </c>
      <c r="F279" s="67" t="s">
        <v>966</v>
      </c>
      <c r="G279" s="68" t="s">
        <v>967</v>
      </c>
      <c r="H279" s="24">
        <v>1</v>
      </c>
      <c r="I279" s="25" t="s">
        <v>80</v>
      </c>
      <c r="J279" s="26" t="str">
        <f t="shared" si="4"/>
        <v>天草・保健予防課</v>
      </c>
    </row>
    <row r="280" spans="1:10" x14ac:dyDescent="0.2">
      <c r="A280" s="1">
        <v>278</v>
      </c>
      <c r="B280" s="25" t="s">
        <v>971</v>
      </c>
      <c r="C280" s="27" t="s">
        <v>953</v>
      </c>
      <c r="D280" s="27" t="s">
        <v>953</v>
      </c>
      <c r="E280" s="29" t="s">
        <v>699</v>
      </c>
      <c r="F280" s="67" t="s">
        <v>969</v>
      </c>
      <c r="G280" s="68" t="s">
        <v>970</v>
      </c>
      <c r="H280" s="24">
        <v>1</v>
      </c>
      <c r="I280" s="25" t="s">
        <v>80</v>
      </c>
      <c r="J280" s="26" t="str">
        <f t="shared" si="4"/>
        <v>天草・農業普及・振興課</v>
      </c>
    </row>
    <row r="281" spans="1:10" x14ac:dyDescent="0.2">
      <c r="A281" s="1">
        <v>279</v>
      </c>
      <c r="B281" s="25" t="s">
        <v>974</v>
      </c>
      <c r="C281" s="27" t="s">
        <v>953</v>
      </c>
      <c r="D281" s="27" t="s">
        <v>953</v>
      </c>
      <c r="E281" s="28" t="s">
        <v>347</v>
      </c>
      <c r="F281" s="67" t="s">
        <v>972</v>
      </c>
      <c r="G281" s="68" t="s">
        <v>973</v>
      </c>
      <c r="H281" s="24">
        <v>1</v>
      </c>
      <c r="I281" s="25" t="s">
        <v>80</v>
      </c>
      <c r="J281" s="26" t="str">
        <f t="shared" si="4"/>
        <v>天草・農地整備課</v>
      </c>
    </row>
    <row r="282" spans="1:10" x14ac:dyDescent="0.2">
      <c r="A282" s="1">
        <v>280</v>
      </c>
      <c r="B282" s="25" t="s">
        <v>977</v>
      </c>
      <c r="C282" s="27" t="s">
        <v>953</v>
      </c>
      <c r="D282" s="27" t="s">
        <v>953</v>
      </c>
      <c r="E282" s="28" t="s">
        <v>347</v>
      </c>
      <c r="F282" s="67" t="s">
        <v>975</v>
      </c>
      <c r="G282" s="68" t="s">
        <v>976</v>
      </c>
      <c r="H282" s="24">
        <v>1</v>
      </c>
      <c r="I282" s="25" t="s">
        <v>80</v>
      </c>
      <c r="J282" s="26" t="str">
        <f t="shared" si="4"/>
        <v>天草・林務課</v>
      </c>
    </row>
    <row r="283" spans="1:10" x14ac:dyDescent="0.2">
      <c r="A283" s="1">
        <v>281</v>
      </c>
      <c r="B283" s="25" t="s">
        <v>980</v>
      </c>
      <c r="C283" s="27" t="s">
        <v>953</v>
      </c>
      <c r="D283" s="27" t="s">
        <v>953</v>
      </c>
      <c r="E283" s="28" t="s">
        <v>347</v>
      </c>
      <c r="F283" s="67" t="s">
        <v>978</v>
      </c>
      <c r="G283" s="68" t="s">
        <v>979</v>
      </c>
      <c r="H283" s="24">
        <v>1</v>
      </c>
      <c r="I283" s="25" t="s">
        <v>80</v>
      </c>
      <c r="J283" s="26" t="str">
        <f t="shared" si="4"/>
        <v>天草・水産課</v>
      </c>
    </row>
    <row r="284" spans="1:10" x14ac:dyDescent="0.2">
      <c r="A284" s="1">
        <v>282</v>
      </c>
      <c r="B284" s="25" t="s">
        <v>983</v>
      </c>
      <c r="C284" s="27" t="s">
        <v>953</v>
      </c>
      <c r="D284" s="27" t="s">
        <v>953</v>
      </c>
      <c r="E284" s="28" t="s">
        <v>347</v>
      </c>
      <c r="F284" s="67" t="s">
        <v>981</v>
      </c>
      <c r="G284" s="68" t="s">
        <v>982</v>
      </c>
      <c r="H284" s="24">
        <v>1</v>
      </c>
      <c r="I284" s="25" t="s">
        <v>80</v>
      </c>
      <c r="J284" s="26" t="str">
        <f t="shared" si="4"/>
        <v>天草・漁港課</v>
      </c>
    </row>
    <row r="285" spans="1:10" x14ac:dyDescent="0.2">
      <c r="A285" s="1">
        <v>283</v>
      </c>
      <c r="B285" s="25" t="s">
        <v>986</v>
      </c>
      <c r="C285" s="27" t="s">
        <v>953</v>
      </c>
      <c r="D285" s="27" t="s">
        <v>953</v>
      </c>
      <c r="E285" s="29" t="s">
        <v>577</v>
      </c>
      <c r="F285" s="67" t="s">
        <v>984</v>
      </c>
      <c r="G285" s="68" t="s">
        <v>985</v>
      </c>
      <c r="H285" s="24">
        <v>1</v>
      </c>
      <c r="I285" s="25" t="s">
        <v>80</v>
      </c>
      <c r="J285" s="26" t="str">
        <f t="shared" si="4"/>
        <v>天草・技術管理課</v>
      </c>
    </row>
    <row r="286" spans="1:10" x14ac:dyDescent="0.2">
      <c r="A286" s="1">
        <v>284</v>
      </c>
      <c r="B286" s="25" t="s">
        <v>989</v>
      </c>
      <c r="C286" s="27" t="s">
        <v>953</v>
      </c>
      <c r="D286" s="27" t="s">
        <v>953</v>
      </c>
      <c r="E286" s="28" t="s">
        <v>472</v>
      </c>
      <c r="F286" s="67" t="s">
        <v>987</v>
      </c>
      <c r="G286" s="68" t="s">
        <v>988</v>
      </c>
      <c r="H286" s="24">
        <v>1</v>
      </c>
      <c r="I286" s="25" t="s">
        <v>80</v>
      </c>
      <c r="J286" s="26" t="str">
        <f t="shared" si="4"/>
        <v>天草・用地課</v>
      </c>
    </row>
    <row r="287" spans="1:10" x14ac:dyDescent="0.2">
      <c r="A287" s="1">
        <v>285</v>
      </c>
      <c r="B287" s="25" t="s">
        <v>992</v>
      </c>
      <c r="C287" s="27" t="s">
        <v>953</v>
      </c>
      <c r="D287" s="27" t="s">
        <v>953</v>
      </c>
      <c r="E287" s="28" t="s">
        <v>472</v>
      </c>
      <c r="F287" s="67" t="s">
        <v>990</v>
      </c>
      <c r="G287" s="68" t="s">
        <v>991</v>
      </c>
      <c r="H287" s="24">
        <v>1</v>
      </c>
      <c r="I287" s="25" t="s">
        <v>80</v>
      </c>
      <c r="J287" s="26" t="str">
        <f t="shared" si="4"/>
        <v>天草・工務第一課</v>
      </c>
    </row>
    <row r="288" spans="1:10" x14ac:dyDescent="0.2">
      <c r="A288" s="1">
        <v>286</v>
      </c>
      <c r="B288" s="25" t="s">
        <v>995</v>
      </c>
      <c r="C288" s="27" t="s">
        <v>953</v>
      </c>
      <c r="D288" s="27" t="s">
        <v>953</v>
      </c>
      <c r="E288" s="28" t="s">
        <v>472</v>
      </c>
      <c r="F288" s="67" t="s">
        <v>993</v>
      </c>
      <c r="G288" s="68" t="s">
        <v>994</v>
      </c>
      <c r="H288" s="24">
        <v>1</v>
      </c>
      <c r="I288" s="25" t="s">
        <v>80</v>
      </c>
      <c r="J288" s="26" t="str">
        <f t="shared" si="4"/>
        <v>天草・工務第二課</v>
      </c>
    </row>
    <row r="289" spans="1:11" x14ac:dyDescent="0.2">
      <c r="A289" s="1">
        <v>287</v>
      </c>
      <c r="B289" s="25" t="s">
        <v>998</v>
      </c>
      <c r="C289" s="27" t="s">
        <v>953</v>
      </c>
      <c r="D289" s="27" t="s">
        <v>953</v>
      </c>
      <c r="E289" s="28" t="s">
        <v>472</v>
      </c>
      <c r="F289" s="67" t="s">
        <v>996</v>
      </c>
      <c r="G289" s="68" t="s">
        <v>997</v>
      </c>
      <c r="H289" s="24">
        <v>1</v>
      </c>
      <c r="I289" s="25" t="s">
        <v>80</v>
      </c>
      <c r="J289" s="26" t="str">
        <f t="shared" si="4"/>
        <v>天草・維持管理課</v>
      </c>
    </row>
    <row r="290" spans="1:11" x14ac:dyDescent="0.2">
      <c r="A290" s="1">
        <v>288</v>
      </c>
      <c r="B290" s="25" t="s">
        <v>1002</v>
      </c>
      <c r="C290" s="66" t="s">
        <v>999</v>
      </c>
      <c r="D290" s="66" t="s">
        <v>999</v>
      </c>
      <c r="E290" s="28" t="s">
        <v>472</v>
      </c>
      <c r="F290" s="22" t="s">
        <v>1000</v>
      </c>
      <c r="G290" s="23" t="s">
        <v>1001</v>
      </c>
      <c r="H290" s="24">
        <v>1</v>
      </c>
      <c r="I290" s="25" t="s">
        <v>80</v>
      </c>
      <c r="J290" s="26" t="str">
        <f t="shared" si="4"/>
        <v>議会事務局総務課</v>
      </c>
    </row>
    <row r="291" spans="1:11" x14ac:dyDescent="0.2">
      <c r="A291" s="1">
        <v>289</v>
      </c>
      <c r="B291" s="25" t="s">
        <v>1006</v>
      </c>
      <c r="C291" s="27" t="s">
        <v>1003</v>
      </c>
      <c r="D291" s="27" t="s">
        <v>1003</v>
      </c>
      <c r="E291" s="28" t="s">
        <v>472</v>
      </c>
      <c r="F291" s="22" t="s">
        <v>1004</v>
      </c>
      <c r="G291" s="23" t="s">
        <v>1005</v>
      </c>
      <c r="H291" s="24">
        <v>1</v>
      </c>
      <c r="I291" s="25" t="s">
        <v>80</v>
      </c>
      <c r="J291" s="26" t="str">
        <f t="shared" si="4"/>
        <v>議会事務局議事課</v>
      </c>
    </row>
    <row r="292" spans="1:11" x14ac:dyDescent="0.2">
      <c r="A292" s="1">
        <v>290</v>
      </c>
      <c r="B292" s="25" t="s">
        <v>1009</v>
      </c>
      <c r="C292" s="27" t="s">
        <v>1003</v>
      </c>
      <c r="D292" s="27" t="s">
        <v>1003</v>
      </c>
      <c r="E292" s="28" t="s">
        <v>472</v>
      </c>
      <c r="F292" s="22" t="s">
        <v>1007</v>
      </c>
      <c r="G292" s="23" t="s">
        <v>1008</v>
      </c>
      <c r="H292" s="24">
        <v>1</v>
      </c>
      <c r="I292" s="25" t="s">
        <v>80</v>
      </c>
      <c r="J292" s="26" t="str">
        <f t="shared" si="4"/>
        <v>議会事務局政務調査課</v>
      </c>
    </row>
    <row r="293" spans="1:11" s="38" customFormat="1" x14ac:dyDescent="0.2">
      <c r="A293" s="30">
        <v>291</v>
      </c>
      <c r="B293" s="36" t="s">
        <v>1012</v>
      </c>
      <c r="C293" s="31" t="s">
        <v>1003</v>
      </c>
      <c r="D293" s="31" t="s">
        <v>1003</v>
      </c>
      <c r="E293" s="32" t="s">
        <v>472</v>
      </c>
      <c r="F293" s="33" t="s">
        <v>1010</v>
      </c>
      <c r="G293" s="34" t="s">
        <v>1011</v>
      </c>
      <c r="H293" s="35">
        <v>1</v>
      </c>
      <c r="I293" s="36" t="s">
        <v>80</v>
      </c>
      <c r="J293" s="37" t="str">
        <f t="shared" si="4"/>
        <v>人事委員会事務局</v>
      </c>
      <c r="K293" s="38" t="s">
        <v>1013</v>
      </c>
    </row>
    <row r="294" spans="1:11" x14ac:dyDescent="0.2">
      <c r="A294" s="1">
        <v>292</v>
      </c>
      <c r="B294" s="25" t="s">
        <v>1016</v>
      </c>
      <c r="C294" s="27" t="s">
        <v>1003</v>
      </c>
      <c r="D294" s="27" t="s">
        <v>1003</v>
      </c>
      <c r="E294" s="28" t="s">
        <v>472</v>
      </c>
      <c r="F294" s="22" t="s">
        <v>1014</v>
      </c>
      <c r="G294" s="23" t="s">
        <v>1015</v>
      </c>
      <c r="H294" s="24">
        <v>1</v>
      </c>
      <c r="I294" s="25" t="s">
        <v>80</v>
      </c>
      <c r="J294" s="26" t="str">
        <f t="shared" si="4"/>
        <v>監査委員事務局</v>
      </c>
    </row>
    <row r="295" spans="1:11" x14ac:dyDescent="0.2">
      <c r="A295" s="1">
        <v>293</v>
      </c>
      <c r="B295" s="25" t="s">
        <v>1019</v>
      </c>
      <c r="C295" s="27" t="s">
        <v>1003</v>
      </c>
      <c r="D295" s="27" t="s">
        <v>1003</v>
      </c>
      <c r="E295" s="28" t="s">
        <v>472</v>
      </c>
      <c r="F295" s="22" t="s">
        <v>1017</v>
      </c>
      <c r="G295" s="23" t="s">
        <v>1018</v>
      </c>
      <c r="H295" s="24">
        <v>1</v>
      </c>
      <c r="I295" s="25" t="s">
        <v>80</v>
      </c>
      <c r="J295" s="26" t="str">
        <f t="shared" si="4"/>
        <v>労働委員会事務局</v>
      </c>
    </row>
    <row r="296" spans="1:11" x14ac:dyDescent="0.2">
      <c r="A296" s="1">
        <v>294</v>
      </c>
      <c r="B296" s="25" t="s">
        <v>1022</v>
      </c>
      <c r="C296" s="66" t="s">
        <v>1020</v>
      </c>
      <c r="D296" s="66" t="s">
        <v>1020</v>
      </c>
      <c r="E296" s="28" t="s">
        <v>472</v>
      </c>
      <c r="F296" s="67" t="s">
        <v>1021</v>
      </c>
      <c r="G296" s="68">
        <v>910330</v>
      </c>
      <c r="H296" s="24">
        <v>1</v>
      </c>
      <c r="I296" s="25" t="s">
        <v>80</v>
      </c>
      <c r="J296" s="26" t="str">
        <f t="shared" si="4"/>
        <v>企業局総務経営課</v>
      </c>
    </row>
    <row r="297" spans="1:11" x14ac:dyDescent="0.2">
      <c r="A297" s="1">
        <v>295</v>
      </c>
      <c r="B297" s="25" t="s">
        <v>1025</v>
      </c>
      <c r="C297" s="27" t="s">
        <v>1023</v>
      </c>
      <c r="D297" s="27" t="s">
        <v>1023</v>
      </c>
      <c r="E297" s="28" t="s">
        <v>472</v>
      </c>
      <c r="F297" s="67" t="s">
        <v>1024</v>
      </c>
      <c r="G297" s="68">
        <v>910440</v>
      </c>
      <c r="H297" s="24">
        <v>1</v>
      </c>
      <c r="I297" s="25" t="s">
        <v>80</v>
      </c>
      <c r="J297" s="26" t="str">
        <f t="shared" si="4"/>
        <v>企業局工務課</v>
      </c>
    </row>
    <row r="298" spans="1:11" x14ac:dyDescent="0.2">
      <c r="A298" s="1">
        <v>296</v>
      </c>
      <c r="B298" s="25" t="s">
        <v>1027</v>
      </c>
      <c r="C298" s="27" t="s">
        <v>1023</v>
      </c>
      <c r="D298" s="27" t="s">
        <v>1023</v>
      </c>
      <c r="E298" s="28" t="s">
        <v>472</v>
      </c>
      <c r="F298" s="67" t="s">
        <v>1026</v>
      </c>
      <c r="G298" s="68">
        <v>910500</v>
      </c>
      <c r="H298" s="24">
        <v>1</v>
      </c>
      <c r="I298" s="25" t="s">
        <v>80</v>
      </c>
      <c r="J298" s="26" t="str">
        <f t="shared" si="4"/>
        <v>企業局発電総合管理所</v>
      </c>
    </row>
    <row r="299" spans="1:11" x14ac:dyDescent="0.2">
      <c r="A299" s="1">
        <v>297</v>
      </c>
      <c r="B299" s="25" t="s">
        <v>1029</v>
      </c>
      <c r="C299" s="27" t="s">
        <v>1023</v>
      </c>
      <c r="D299" s="27" t="s">
        <v>1023</v>
      </c>
      <c r="E299" s="28" t="s">
        <v>472</v>
      </c>
      <c r="F299" s="67" t="s">
        <v>1028</v>
      </c>
      <c r="G299" s="68">
        <v>913120</v>
      </c>
      <c r="H299" s="24">
        <v>1</v>
      </c>
      <c r="I299" s="25" t="s">
        <v>80</v>
      </c>
      <c r="J299" s="26" t="str">
        <f t="shared" si="4"/>
        <v>都呂々ダム管理事務所</v>
      </c>
    </row>
    <row r="300" spans="1:11" x14ac:dyDescent="0.2">
      <c r="A300" s="1">
        <v>298</v>
      </c>
      <c r="B300" s="25" t="s">
        <v>1032</v>
      </c>
      <c r="C300" s="66" t="s">
        <v>1030</v>
      </c>
      <c r="D300" s="66" t="s">
        <v>1030</v>
      </c>
      <c r="E300" s="28" t="s">
        <v>472</v>
      </c>
      <c r="F300" s="67" t="s">
        <v>1031</v>
      </c>
      <c r="G300" s="68">
        <v>920100</v>
      </c>
      <c r="H300" s="24">
        <v>1</v>
      </c>
      <c r="I300" s="25" t="s">
        <v>80</v>
      </c>
      <c r="J300" s="26" t="str">
        <f t="shared" si="4"/>
        <v>病院局総務経営課</v>
      </c>
    </row>
    <row r="301" spans="1:11" x14ac:dyDescent="0.2">
      <c r="A301" s="1">
        <v>299</v>
      </c>
      <c r="B301" s="25" t="s">
        <v>1035</v>
      </c>
      <c r="C301" s="27" t="s">
        <v>1033</v>
      </c>
      <c r="D301" s="27" t="s">
        <v>1033</v>
      </c>
      <c r="E301" s="28" t="s">
        <v>472</v>
      </c>
      <c r="F301" s="67" t="s">
        <v>1034</v>
      </c>
      <c r="G301" s="68">
        <v>920200</v>
      </c>
      <c r="H301" s="24">
        <v>1</v>
      </c>
      <c r="I301" s="25" t="s">
        <v>80</v>
      </c>
      <c r="J301" s="26" t="str">
        <f t="shared" si="4"/>
        <v>病院局診療部</v>
      </c>
    </row>
    <row r="302" spans="1:11" x14ac:dyDescent="0.2">
      <c r="A302" s="1">
        <v>300</v>
      </c>
      <c r="B302" s="25" t="s">
        <v>1037</v>
      </c>
      <c r="C302" s="27" t="s">
        <v>1033</v>
      </c>
      <c r="D302" s="27" t="s">
        <v>1033</v>
      </c>
      <c r="E302" s="28" t="s">
        <v>472</v>
      </c>
      <c r="F302" s="67" t="s">
        <v>1036</v>
      </c>
      <c r="G302" s="68">
        <v>920300</v>
      </c>
      <c r="H302" s="24">
        <v>1</v>
      </c>
      <c r="I302" s="25" t="s">
        <v>80</v>
      </c>
      <c r="J302" s="26" t="str">
        <f t="shared" si="4"/>
        <v>病院局看護部</v>
      </c>
    </row>
    <row r="303" spans="1:11" ht="18" customHeight="1" x14ac:dyDescent="0.2">
      <c r="A303" s="1">
        <v>301</v>
      </c>
      <c r="B303" s="25" t="s">
        <v>1041</v>
      </c>
      <c r="C303" s="64" t="s">
        <v>1038</v>
      </c>
      <c r="D303" s="64" t="s">
        <v>1038</v>
      </c>
      <c r="E303" s="29" t="s">
        <v>177</v>
      </c>
      <c r="F303" s="22" t="s">
        <v>1039</v>
      </c>
      <c r="G303" s="23" t="s">
        <v>1040</v>
      </c>
      <c r="H303" s="24">
        <v>1</v>
      </c>
      <c r="I303" s="25" t="s">
        <v>80</v>
      </c>
      <c r="J303" s="26" t="str">
        <f t="shared" si="4"/>
        <v>教育政策課</v>
      </c>
    </row>
    <row r="304" spans="1:11" x14ac:dyDescent="0.2">
      <c r="A304" s="30">
        <v>302</v>
      </c>
      <c r="B304" s="25" t="s">
        <v>1045</v>
      </c>
      <c r="C304" s="27" t="s">
        <v>1042</v>
      </c>
      <c r="D304" s="27" t="s">
        <v>1042</v>
      </c>
      <c r="E304" s="29" t="s">
        <v>177</v>
      </c>
      <c r="F304" s="80" t="s">
        <v>1043</v>
      </c>
      <c r="G304" s="81" t="s">
        <v>1044</v>
      </c>
      <c r="H304" s="24">
        <v>1</v>
      </c>
      <c r="I304" s="25" t="s">
        <v>80</v>
      </c>
      <c r="J304" s="26" t="str">
        <f t="shared" si="4"/>
        <v>教育情報化推進室</v>
      </c>
    </row>
    <row r="305" spans="1:10" x14ac:dyDescent="0.2">
      <c r="A305" s="1">
        <v>302</v>
      </c>
      <c r="B305" s="25" t="s">
        <v>1049</v>
      </c>
      <c r="C305" s="27" t="s">
        <v>1042</v>
      </c>
      <c r="D305" s="27" t="s">
        <v>1042</v>
      </c>
      <c r="E305" s="29" t="s">
        <v>1046</v>
      </c>
      <c r="F305" s="22" t="s">
        <v>1047</v>
      </c>
      <c r="G305" s="23" t="s">
        <v>1048</v>
      </c>
      <c r="H305" s="24">
        <v>1</v>
      </c>
      <c r="I305" s="25" t="s">
        <v>80</v>
      </c>
      <c r="J305" s="26" t="str">
        <f t="shared" si="4"/>
        <v>学校人事課</v>
      </c>
    </row>
    <row r="306" spans="1:10" x14ac:dyDescent="0.2">
      <c r="A306" s="1">
        <v>303</v>
      </c>
      <c r="B306" s="25" t="s">
        <v>1053</v>
      </c>
      <c r="C306" s="27" t="s">
        <v>1042</v>
      </c>
      <c r="D306" s="27" t="s">
        <v>1042</v>
      </c>
      <c r="E306" s="28" t="s">
        <v>1050</v>
      </c>
      <c r="F306" s="22" t="s">
        <v>1051</v>
      </c>
      <c r="G306" s="23" t="s">
        <v>1052</v>
      </c>
      <c r="H306" s="24">
        <v>1</v>
      </c>
      <c r="I306" s="25" t="s">
        <v>80</v>
      </c>
      <c r="J306" s="26" t="str">
        <f t="shared" si="4"/>
        <v>文化課</v>
      </c>
    </row>
    <row r="307" spans="1:10" x14ac:dyDescent="0.2">
      <c r="A307" s="1">
        <v>304</v>
      </c>
      <c r="B307" s="25" t="s">
        <v>1056</v>
      </c>
      <c r="C307" s="27" t="s">
        <v>1042</v>
      </c>
      <c r="D307" s="27" t="s">
        <v>1042</v>
      </c>
      <c r="E307" s="28" t="s">
        <v>1050</v>
      </c>
      <c r="F307" s="22" t="s">
        <v>1054</v>
      </c>
      <c r="G307" s="23" t="s">
        <v>1055</v>
      </c>
      <c r="H307" s="24">
        <v>1</v>
      </c>
      <c r="I307" s="25" t="s">
        <v>80</v>
      </c>
      <c r="J307" s="26" t="str">
        <f t="shared" si="4"/>
        <v>施設課</v>
      </c>
    </row>
    <row r="308" spans="1:10" x14ac:dyDescent="0.2">
      <c r="A308" s="1">
        <v>305</v>
      </c>
      <c r="B308" s="25" t="s">
        <v>1060</v>
      </c>
      <c r="C308" s="27" t="s">
        <v>1042</v>
      </c>
      <c r="D308" s="27" t="s">
        <v>1042</v>
      </c>
      <c r="E308" s="29" t="s">
        <v>1057</v>
      </c>
      <c r="F308" s="22" t="s">
        <v>1058</v>
      </c>
      <c r="G308" s="23" t="s">
        <v>1059</v>
      </c>
      <c r="H308" s="24">
        <v>1</v>
      </c>
      <c r="I308" s="25" t="s">
        <v>80</v>
      </c>
      <c r="J308" s="26" t="str">
        <f t="shared" si="4"/>
        <v>高校教育課</v>
      </c>
    </row>
    <row r="309" spans="1:10" x14ac:dyDescent="0.2">
      <c r="A309" s="1">
        <v>305</v>
      </c>
      <c r="B309" s="25" t="s">
        <v>1062</v>
      </c>
      <c r="C309" s="27" t="s">
        <v>1042</v>
      </c>
      <c r="D309" s="27" t="s">
        <v>1042</v>
      </c>
      <c r="E309" s="29" t="s">
        <v>1057</v>
      </c>
      <c r="F309" s="80" t="s">
        <v>1061</v>
      </c>
      <c r="G309" s="23" t="s">
        <v>1059</v>
      </c>
      <c r="H309" s="24">
        <v>1</v>
      </c>
      <c r="I309" s="25" t="s">
        <v>80</v>
      </c>
      <c r="J309" s="26" t="str">
        <f t="shared" si="4"/>
        <v>高校魅力化推進室</v>
      </c>
    </row>
    <row r="310" spans="1:10" x14ac:dyDescent="0.2">
      <c r="A310" s="1">
        <v>306</v>
      </c>
      <c r="B310" s="25" t="s">
        <v>1066</v>
      </c>
      <c r="C310" s="27" t="s">
        <v>1042</v>
      </c>
      <c r="D310" s="27" t="s">
        <v>1042</v>
      </c>
      <c r="E310" s="28" t="s">
        <v>1063</v>
      </c>
      <c r="F310" s="22" t="s">
        <v>1064</v>
      </c>
      <c r="G310" s="23" t="s">
        <v>1065</v>
      </c>
      <c r="H310" s="24">
        <v>1</v>
      </c>
      <c r="I310" s="25" t="s">
        <v>80</v>
      </c>
      <c r="J310" s="26" t="str">
        <f t="shared" si="4"/>
        <v>特別支援教育課</v>
      </c>
    </row>
    <row r="311" spans="1:10" x14ac:dyDescent="0.2">
      <c r="A311" s="1">
        <v>307</v>
      </c>
      <c r="B311" s="25" t="s">
        <v>1069</v>
      </c>
      <c r="C311" s="27" t="s">
        <v>1042</v>
      </c>
      <c r="D311" s="27" t="s">
        <v>1042</v>
      </c>
      <c r="E311" s="28" t="s">
        <v>1063</v>
      </c>
      <c r="F311" s="22" t="s">
        <v>1067</v>
      </c>
      <c r="G311" s="23" t="s">
        <v>1068</v>
      </c>
      <c r="H311" s="24">
        <v>1</v>
      </c>
      <c r="I311" s="25" t="s">
        <v>80</v>
      </c>
      <c r="J311" s="26" t="str">
        <f t="shared" si="4"/>
        <v>学校安全・安心推進課</v>
      </c>
    </row>
    <row r="312" spans="1:10" x14ac:dyDescent="0.2">
      <c r="A312" s="1">
        <v>308</v>
      </c>
      <c r="B312" s="25" t="s">
        <v>1072</v>
      </c>
      <c r="C312" s="27" t="s">
        <v>1042</v>
      </c>
      <c r="D312" s="27" t="s">
        <v>1042</v>
      </c>
      <c r="E312" s="28" t="s">
        <v>1063</v>
      </c>
      <c r="F312" s="22" t="s">
        <v>1070</v>
      </c>
      <c r="G312" s="23" t="s">
        <v>1071</v>
      </c>
      <c r="H312" s="24">
        <v>1</v>
      </c>
      <c r="I312" s="25" t="s">
        <v>80</v>
      </c>
      <c r="J312" s="26" t="str">
        <f t="shared" si="4"/>
        <v>体育保健課</v>
      </c>
    </row>
    <row r="313" spans="1:10" x14ac:dyDescent="0.2">
      <c r="A313" s="1">
        <v>309</v>
      </c>
      <c r="B313" s="25" t="s">
        <v>1076</v>
      </c>
      <c r="C313" s="27" t="s">
        <v>1042</v>
      </c>
      <c r="D313" s="27" t="s">
        <v>1042</v>
      </c>
      <c r="E313" s="29" t="s">
        <v>1073</v>
      </c>
      <c r="F313" s="22" t="s">
        <v>1074</v>
      </c>
      <c r="G313" s="23" t="s">
        <v>1075</v>
      </c>
      <c r="H313" s="24">
        <v>1</v>
      </c>
      <c r="I313" s="25" t="s">
        <v>80</v>
      </c>
      <c r="J313" s="26" t="str">
        <f t="shared" si="4"/>
        <v>義務教育課</v>
      </c>
    </row>
    <row r="314" spans="1:10" x14ac:dyDescent="0.2">
      <c r="A314" s="1">
        <v>309</v>
      </c>
      <c r="B314" s="25" t="s">
        <v>1078</v>
      </c>
      <c r="C314" s="27" t="s">
        <v>1042</v>
      </c>
      <c r="D314" s="27" t="s">
        <v>1042</v>
      </c>
      <c r="E314" s="29" t="s">
        <v>1073</v>
      </c>
      <c r="F314" s="80" t="s">
        <v>1077</v>
      </c>
      <c r="G314" s="23" t="s">
        <v>1075</v>
      </c>
      <c r="H314" s="24">
        <v>1</v>
      </c>
      <c r="I314" s="25" t="s">
        <v>80</v>
      </c>
      <c r="J314" s="26" t="str">
        <f t="shared" si="4"/>
        <v>英語教育推進室</v>
      </c>
    </row>
    <row r="315" spans="1:10" x14ac:dyDescent="0.2">
      <c r="A315" s="1">
        <v>310</v>
      </c>
      <c r="B315" s="25" t="s">
        <v>1082</v>
      </c>
      <c r="C315" s="27" t="s">
        <v>1042</v>
      </c>
      <c r="D315" s="27" t="s">
        <v>1042</v>
      </c>
      <c r="E315" s="28" t="s">
        <v>1079</v>
      </c>
      <c r="F315" s="22" t="s">
        <v>1080</v>
      </c>
      <c r="G315" s="23" t="s">
        <v>1081</v>
      </c>
      <c r="H315" s="24">
        <v>1</v>
      </c>
      <c r="I315" s="25" t="s">
        <v>80</v>
      </c>
      <c r="J315" s="26" t="str">
        <f t="shared" si="4"/>
        <v>社会教育課</v>
      </c>
    </row>
    <row r="316" spans="1:10" x14ac:dyDescent="0.2">
      <c r="A316" s="1">
        <v>311</v>
      </c>
      <c r="B316" s="25" t="s">
        <v>1085</v>
      </c>
      <c r="C316" s="27" t="s">
        <v>1042</v>
      </c>
      <c r="D316" s="27" t="s">
        <v>1042</v>
      </c>
      <c r="E316" s="28" t="s">
        <v>1079</v>
      </c>
      <c r="F316" s="22" t="s">
        <v>1083</v>
      </c>
      <c r="G316" s="23" t="s">
        <v>1084</v>
      </c>
      <c r="H316" s="24">
        <v>1</v>
      </c>
      <c r="I316" s="25" t="s">
        <v>80</v>
      </c>
      <c r="J316" s="26" t="str">
        <f t="shared" si="4"/>
        <v>人権同和教育課</v>
      </c>
    </row>
    <row r="317" spans="1:10" x14ac:dyDescent="0.2">
      <c r="A317" s="1">
        <v>312</v>
      </c>
      <c r="B317" s="25" t="s">
        <v>1088</v>
      </c>
      <c r="C317" s="27" t="s">
        <v>1042</v>
      </c>
      <c r="D317" s="27" t="s">
        <v>1042</v>
      </c>
      <c r="E317" s="29" t="s">
        <v>177</v>
      </c>
      <c r="F317" s="22" t="s">
        <v>1086</v>
      </c>
      <c r="G317" s="23" t="s">
        <v>1087</v>
      </c>
      <c r="H317" s="24">
        <v>1</v>
      </c>
      <c r="I317" s="25" t="s">
        <v>80</v>
      </c>
      <c r="J317" s="26" t="str">
        <f t="shared" si="4"/>
        <v>宇城教育事務所</v>
      </c>
    </row>
    <row r="318" spans="1:10" x14ac:dyDescent="0.2">
      <c r="A318" s="1">
        <v>313</v>
      </c>
      <c r="B318" s="25" t="s">
        <v>1091</v>
      </c>
      <c r="C318" s="27" t="s">
        <v>1042</v>
      </c>
      <c r="D318" s="27" t="s">
        <v>1042</v>
      </c>
      <c r="E318" s="28" t="s">
        <v>83</v>
      </c>
      <c r="F318" s="22" t="s">
        <v>1089</v>
      </c>
      <c r="G318" s="23" t="s">
        <v>1090</v>
      </c>
      <c r="H318" s="24">
        <v>1</v>
      </c>
      <c r="I318" s="25" t="s">
        <v>80</v>
      </c>
      <c r="J318" s="26" t="str">
        <f t="shared" si="4"/>
        <v>玉名教育事務所</v>
      </c>
    </row>
    <row r="319" spans="1:10" x14ac:dyDescent="0.2">
      <c r="A319" s="1">
        <v>314</v>
      </c>
      <c r="B319" s="25" t="s">
        <v>1094</v>
      </c>
      <c r="C319" s="27" t="s">
        <v>1042</v>
      </c>
      <c r="D319" s="27" t="s">
        <v>1042</v>
      </c>
      <c r="E319" s="28" t="s">
        <v>83</v>
      </c>
      <c r="F319" s="22" t="s">
        <v>1092</v>
      </c>
      <c r="G319" s="23" t="s">
        <v>1093</v>
      </c>
      <c r="H319" s="24">
        <v>1</v>
      </c>
      <c r="I319" s="25" t="s">
        <v>80</v>
      </c>
      <c r="J319" s="26" t="str">
        <f t="shared" si="4"/>
        <v>菊池教育事務所</v>
      </c>
    </row>
    <row r="320" spans="1:10" x14ac:dyDescent="0.2">
      <c r="A320" s="1">
        <v>315</v>
      </c>
      <c r="B320" s="25" t="s">
        <v>1097</v>
      </c>
      <c r="C320" s="27" t="s">
        <v>1042</v>
      </c>
      <c r="D320" s="27" t="s">
        <v>1042</v>
      </c>
      <c r="E320" s="28" t="s">
        <v>83</v>
      </c>
      <c r="F320" s="22" t="s">
        <v>1095</v>
      </c>
      <c r="G320" s="23" t="s">
        <v>1096</v>
      </c>
      <c r="H320" s="24">
        <v>1</v>
      </c>
      <c r="I320" s="25" t="s">
        <v>80</v>
      </c>
      <c r="J320" s="26" t="str">
        <f t="shared" si="4"/>
        <v>阿蘇教育事務所</v>
      </c>
    </row>
    <row r="321" spans="1:10" x14ac:dyDescent="0.2">
      <c r="A321" s="1">
        <v>316</v>
      </c>
      <c r="B321" s="25" t="s">
        <v>1100</v>
      </c>
      <c r="C321" s="27" t="s">
        <v>1042</v>
      </c>
      <c r="D321" s="27" t="s">
        <v>1042</v>
      </c>
      <c r="E321" s="28" t="s">
        <v>83</v>
      </c>
      <c r="F321" s="22" t="s">
        <v>1098</v>
      </c>
      <c r="G321" s="23" t="s">
        <v>1099</v>
      </c>
      <c r="H321" s="24">
        <v>1</v>
      </c>
      <c r="I321" s="25" t="s">
        <v>80</v>
      </c>
      <c r="J321" s="26" t="str">
        <f t="shared" si="4"/>
        <v>上益城教育事務所</v>
      </c>
    </row>
    <row r="322" spans="1:10" x14ac:dyDescent="0.2">
      <c r="A322" s="1">
        <v>317</v>
      </c>
      <c r="B322" s="25" t="s">
        <v>1103</v>
      </c>
      <c r="C322" s="27" t="s">
        <v>1042</v>
      </c>
      <c r="D322" s="27" t="s">
        <v>1042</v>
      </c>
      <c r="E322" s="28" t="s">
        <v>83</v>
      </c>
      <c r="F322" s="22" t="s">
        <v>1101</v>
      </c>
      <c r="G322" s="23" t="s">
        <v>1102</v>
      </c>
      <c r="H322" s="24">
        <v>1</v>
      </c>
      <c r="I322" s="25" t="s">
        <v>80</v>
      </c>
      <c r="J322" s="26" t="str">
        <f t="shared" si="4"/>
        <v>八代教育事務所</v>
      </c>
    </row>
    <row r="323" spans="1:10" x14ac:dyDescent="0.2">
      <c r="A323" s="1">
        <v>318</v>
      </c>
      <c r="B323" s="25" t="s">
        <v>1106</v>
      </c>
      <c r="C323" s="27" t="s">
        <v>1042</v>
      </c>
      <c r="D323" s="27" t="s">
        <v>1042</v>
      </c>
      <c r="E323" s="28" t="s">
        <v>83</v>
      </c>
      <c r="F323" s="22" t="s">
        <v>1104</v>
      </c>
      <c r="G323" s="23" t="s">
        <v>1105</v>
      </c>
      <c r="H323" s="24">
        <v>1</v>
      </c>
      <c r="I323" s="25" t="s">
        <v>80</v>
      </c>
      <c r="J323" s="26" t="str">
        <f t="shared" si="4"/>
        <v>芦北教育事務所</v>
      </c>
    </row>
    <row r="324" spans="1:10" x14ac:dyDescent="0.2">
      <c r="A324" s="1">
        <v>319</v>
      </c>
      <c r="B324" s="25" t="s">
        <v>1109</v>
      </c>
      <c r="C324" s="27" t="s">
        <v>1042</v>
      </c>
      <c r="D324" s="27" t="s">
        <v>1042</v>
      </c>
      <c r="E324" s="28" t="s">
        <v>83</v>
      </c>
      <c r="F324" s="22" t="s">
        <v>1107</v>
      </c>
      <c r="G324" s="23" t="s">
        <v>1108</v>
      </c>
      <c r="H324" s="24">
        <v>1</v>
      </c>
      <c r="I324" s="25" t="s">
        <v>80</v>
      </c>
      <c r="J324" s="26" t="str">
        <f t="shared" si="4"/>
        <v>球磨教育事務所</v>
      </c>
    </row>
    <row r="325" spans="1:10" x14ac:dyDescent="0.2">
      <c r="A325" s="1">
        <v>320</v>
      </c>
      <c r="B325" s="25" t="s">
        <v>1112</v>
      </c>
      <c r="C325" s="27" t="s">
        <v>1042</v>
      </c>
      <c r="D325" s="27" t="s">
        <v>1042</v>
      </c>
      <c r="E325" s="28" t="s">
        <v>83</v>
      </c>
      <c r="F325" s="22" t="s">
        <v>1110</v>
      </c>
      <c r="G325" s="23" t="s">
        <v>1111</v>
      </c>
      <c r="H325" s="24">
        <v>1</v>
      </c>
      <c r="I325" s="25" t="s">
        <v>80</v>
      </c>
      <c r="J325" s="26" t="str">
        <f t="shared" ref="J325:J329" si="5">F325</f>
        <v>天草教育事務所</v>
      </c>
    </row>
    <row r="326" spans="1:10" x14ac:dyDescent="0.2">
      <c r="A326" s="1">
        <v>321</v>
      </c>
      <c r="B326" s="25" t="s">
        <v>1115</v>
      </c>
      <c r="C326" s="27" t="s">
        <v>1042</v>
      </c>
      <c r="D326" s="27" t="s">
        <v>1042</v>
      </c>
      <c r="E326" s="28" t="s">
        <v>83</v>
      </c>
      <c r="F326" s="80" t="s">
        <v>1113</v>
      </c>
      <c r="G326" s="23" t="s">
        <v>1114</v>
      </c>
      <c r="H326" s="24">
        <v>1</v>
      </c>
      <c r="I326" s="25" t="s">
        <v>80</v>
      </c>
      <c r="J326" s="26" t="str">
        <f t="shared" si="5"/>
        <v>図書館</v>
      </c>
    </row>
    <row r="327" spans="1:10" x14ac:dyDescent="0.2">
      <c r="A327" s="1">
        <v>322</v>
      </c>
      <c r="B327" s="25" t="s">
        <v>1118</v>
      </c>
      <c r="C327" s="27" t="s">
        <v>1042</v>
      </c>
      <c r="D327" s="27" t="s">
        <v>1042</v>
      </c>
      <c r="E327" s="28" t="s">
        <v>83</v>
      </c>
      <c r="F327" s="22" t="s">
        <v>1116</v>
      </c>
      <c r="G327" s="23" t="s">
        <v>1117</v>
      </c>
      <c r="H327" s="24">
        <v>1</v>
      </c>
      <c r="I327" s="25" t="s">
        <v>80</v>
      </c>
      <c r="J327" s="26" t="str">
        <f t="shared" si="5"/>
        <v>教育センター</v>
      </c>
    </row>
    <row r="328" spans="1:10" x14ac:dyDescent="0.2">
      <c r="A328" s="1">
        <v>323</v>
      </c>
      <c r="B328" s="25" t="s">
        <v>1121</v>
      </c>
      <c r="C328" s="27" t="s">
        <v>1042</v>
      </c>
      <c r="D328" s="27" t="s">
        <v>1042</v>
      </c>
      <c r="E328" s="28" t="s">
        <v>83</v>
      </c>
      <c r="F328" s="22" t="s">
        <v>1119</v>
      </c>
      <c r="G328" s="23" t="s">
        <v>1120</v>
      </c>
      <c r="H328" s="24">
        <v>1</v>
      </c>
      <c r="I328" s="25" t="s">
        <v>80</v>
      </c>
      <c r="J328" s="26" t="str">
        <f t="shared" si="5"/>
        <v>美術館</v>
      </c>
    </row>
    <row r="329" spans="1:10" x14ac:dyDescent="0.2">
      <c r="A329" s="1">
        <v>324</v>
      </c>
      <c r="B329" s="25" t="s">
        <v>1124</v>
      </c>
      <c r="C329" s="27" t="s">
        <v>1042</v>
      </c>
      <c r="D329" s="27" t="s">
        <v>1042</v>
      </c>
      <c r="E329" s="28" t="s">
        <v>83</v>
      </c>
      <c r="F329" s="22" t="s">
        <v>1122</v>
      </c>
      <c r="G329" s="23" t="s">
        <v>1123</v>
      </c>
      <c r="H329" s="24">
        <v>1</v>
      </c>
      <c r="I329" s="25" t="s">
        <v>80</v>
      </c>
      <c r="J329" s="26" t="str">
        <f t="shared" si="5"/>
        <v>装飾古墳館</v>
      </c>
    </row>
  </sheetData>
  <autoFilter ref="A3:H329" xr:uid="{00000000-0009-0000-0000-000005000000}"/>
  <phoneticPr fontId="19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290E7-4148-47A9-9716-4D181A868734}">
  <dimension ref="A3:D18"/>
  <sheetViews>
    <sheetView tabSelected="1" workbookViewId="0">
      <selection activeCell="C33" sqref="C33"/>
    </sheetView>
  </sheetViews>
  <sheetFormatPr defaultRowHeight="13.2" x14ac:dyDescent="0.2"/>
  <cols>
    <col min="4" max="4" width="16.109375" bestFit="1" customWidth="1"/>
  </cols>
  <sheetData>
    <row r="3" spans="1:4" ht="13.8" thickBot="1" x14ac:dyDescent="0.25"/>
    <row r="4" spans="1:4" ht="19.8" x14ac:dyDescent="0.2">
      <c r="A4" s="126" t="s">
        <v>1220</v>
      </c>
      <c r="B4" s="128" t="s">
        <v>1221</v>
      </c>
      <c r="C4" s="129"/>
      <c r="D4" s="130"/>
    </row>
    <row r="5" spans="1:4" ht="20.399999999999999" thickBot="1" x14ac:dyDescent="0.25">
      <c r="A5" s="127"/>
      <c r="B5" s="92" t="s">
        <v>1222</v>
      </c>
      <c r="C5" s="93" t="s">
        <v>1223</v>
      </c>
      <c r="D5" s="119" t="s">
        <v>1236</v>
      </c>
    </row>
    <row r="6" spans="1:4" ht="19.8" x14ac:dyDescent="0.2">
      <c r="A6" s="94" t="s">
        <v>1225</v>
      </c>
      <c r="B6" s="95"/>
      <c r="C6" s="96"/>
      <c r="D6" s="120"/>
    </row>
    <row r="7" spans="1:4" ht="19.8" x14ac:dyDescent="0.2">
      <c r="A7" s="99" t="s">
        <v>1180</v>
      </c>
      <c r="B7" s="100"/>
      <c r="C7" s="101"/>
      <c r="D7" s="121"/>
    </row>
    <row r="8" spans="1:4" ht="19.8" x14ac:dyDescent="0.2">
      <c r="A8" s="99" t="s">
        <v>1181</v>
      </c>
      <c r="B8" s="100"/>
      <c r="C8" s="101"/>
      <c r="D8" s="121"/>
    </row>
    <row r="9" spans="1:4" ht="19.8" x14ac:dyDescent="0.2">
      <c r="A9" s="104" t="s">
        <v>1182</v>
      </c>
      <c r="B9" s="105"/>
      <c r="C9" s="106"/>
      <c r="D9" s="122"/>
    </row>
    <row r="10" spans="1:4" ht="19.8" x14ac:dyDescent="0.2">
      <c r="A10" s="99" t="s">
        <v>1183</v>
      </c>
      <c r="B10" s="100"/>
      <c r="C10" s="101"/>
      <c r="D10" s="121"/>
    </row>
    <row r="11" spans="1:4" ht="19.8" x14ac:dyDescent="0.2">
      <c r="A11" s="99" t="s">
        <v>1184</v>
      </c>
      <c r="B11" s="100"/>
      <c r="C11" s="101"/>
      <c r="D11" s="121"/>
    </row>
    <row r="12" spans="1:4" ht="19.8" x14ac:dyDescent="0.2">
      <c r="A12" s="99" t="s">
        <v>1185</v>
      </c>
      <c r="B12" s="100"/>
      <c r="C12" s="101"/>
      <c r="D12" s="121"/>
    </row>
    <row r="13" spans="1:4" ht="19.8" x14ac:dyDescent="0.2">
      <c r="A13" s="99" t="s">
        <v>1186</v>
      </c>
      <c r="B13" s="100"/>
      <c r="C13" s="101"/>
      <c r="D13" s="121"/>
    </row>
    <row r="14" spans="1:4" ht="19.8" x14ac:dyDescent="0.2">
      <c r="A14" s="99" t="s">
        <v>1226</v>
      </c>
      <c r="B14" s="100"/>
      <c r="C14" s="101"/>
      <c r="D14" s="121"/>
    </row>
    <row r="15" spans="1:4" ht="19.8" x14ac:dyDescent="0.2">
      <c r="A15" s="99" t="s">
        <v>1227</v>
      </c>
      <c r="B15" s="100">
        <v>1203</v>
      </c>
      <c r="C15" s="101">
        <v>134</v>
      </c>
      <c r="D15" s="121">
        <v>4828</v>
      </c>
    </row>
    <row r="16" spans="1:4" ht="19.8" x14ac:dyDescent="0.2">
      <c r="A16" s="99" t="s">
        <v>1229</v>
      </c>
      <c r="B16" s="100">
        <v>1053</v>
      </c>
      <c r="C16" s="101">
        <v>121</v>
      </c>
      <c r="D16" s="121">
        <v>8257</v>
      </c>
    </row>
    <row r="17" spans="1:4" ht="20.399999999999999" thickBot="1" x14ac:dyDescent="0.25">
      <c r="A17" s="109" t="s">
        <v>1231</v>
      </c>
      <c r="B17" s="110">
        <v>661</v>
      </c>
      <c r="C17" s="111">
        <v>104</v>
      </c>
      <c r="D17" s="123">
        <v>5287</v>
      </c>
    </row>
    <row r="18" spans="1:4" ht="20.399999999999999" thickBot="1" x14ac:dyDescent="0.25">
      <c r="A18" s="114" t="s">
        <v>1233</v>
      </c>
      <c r="B18" s="115">
        <f>SUM(B6:B17)</f>
        <v>2917</v>
      </c>
      <c r="C18" s="116">
        <f>SUM(C6:C17)</f>
        <v>359</v>
      </c>
      <c r="D18" s="124">
        <f>SUM(D15:D17)</f>
        <v>18372</v>
      </c>
    </row>
  </sheetData>
  <mergeCells count="2">
    <mergeCell ref="A4:A5"/>
    <mergeCell ref="B4:D4"/>
  </mergeCells>
  <phoneticPr fontId="1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EF42F-C954-41B4-8458-25B2E22D4D02}">
  <dimension ref="A2:E17"/>
  <sheetViews>
    <sheetView workbookViewId="0">
      <selection activeCell="E32" sqref="E32"/>
    </sheetView>
  </sheetViews>
  <sheetFormatPr defaultRowHeight="13.2" x14ac:dyDescent="0.2"/>
  <cols>
    <col min="3" max="3" width="8.21875" bestFit="1" customWidth="1"/>
    <col min="4" max="4" width="16.109375" bestFit="1" customWidth="1"/>
    <col min="5" max="5" width="13.77734375" bestFit="1" customWidth="1"/>
  </cols>
  <sheetData>
    <row r="2" spans="1:5" ht="13.8" thickBot="1" x14ac:dyDescent="0.25"/>
    <row r="3" spans="1:5" ht="19.8" x14ac:dyDescent="0.2">
      <c r="A3" s="126" t="s">
        <v>1220</v>
      </c>
      <c r="B3" s="128" t="s">
        <v>1221</v>
      </c>
      <c r="C3" s="129"/>
      <c r="D3" s="129"/>
      <c r="E3" s="130"/>
    </row>
    <row r="4" spans="1:5" ht="20.399999999999999" thickBot="1" x14ac:dyDescent="0.25">
      <c r="A4" s="127"/>
      <c r="B4" s="92" t="s">
        <v>1222</v>
      </c>
      <c r="C4" s="93" t="s">
        <v>1223</v>
      </c>
      <c r="D4" s="131" t="s">
        <v>1224</v>
      </c>
      <c r="E4" s="132"/>
    </row>
    <row r="5" spans="1:5" ht="19.8" x14ac:dyDescent="0.2">
      <c r="A5" s="94" t="s">
        <v>1225</v>
      </c>
      <c r="B5" s="95"/>
      <c r="C5" s="96"/>
      <c r="D5" s="97"/>
      <c r="E5" s="98"/>
    </row>
    <row r="6" spans="1:5" ht="19.8" x14ac:dyDescent="0.2">
      <c r="A6" s="99" t="s">
        <v>1180</v>
      </c>
      <c r="B6" s="100"/>
      <c r="C6" s="101"/>
      <c r="D6" s="102"/>
      <c r="E6" s="103"/>
    </row>
    <row r="7" spans="1:5" ht="19.8" x14ac:dyDescent="0.2">
      <c r="A7" s="99" t="s">
        <v>1181</v>
      </c>
      <c r="B7" s="100"/>
      <c r="C7" s="101"/>
      <c r="D7" s="102"/>
      <c r="E7" s="103"/>
    </row>
    <row r="8" spans="1:5" ht="19.8" x14ac:dyDescent="0.2">
      <c r="A8" s="104" t="s">
        <v>1182</v>
      </c>
      <c r="B8" s="105"/>
      <c r="C8" s="106"/>
      <c r="D8" s="107"/>
      <c r="E8" s="108"/>
    </row>
    <row r="9" spans="1:5" ht="19.8" x14ac:dyDescent="0.2">
      <c r="A9" s="99" t="s">
        <v>1183</v>
      </c>
      <c r="B9" s="100"/>
      <c r="C9" s="101"/>
      <c r="D9" s="102"/>
      <c r="E9" s="103"/>
    </row>
    <row r="10" spans="1:5" ht="19.8" x14ac:dyDescent="0.2">
      <c r="A10" s="99" t="s">
        <v>1184</v>
      </c>
      <c r="B10" s="100"/>
      <c r="C10" s="101"/>
      <c r="D10" s="102"/>
      <c r="E10" s="103"/>
    </row>
    <row r="11" spans="1:5" ht="19.8" x14ac:dyDescent="0.2">
      <c r="A11" s="99" t="s">
        <v>1185</v>
      </c>
      <c r="B11" s="100"/>
      <c r="C11" s="101"/>
      <c r="D11" s="102"/>
      <c r="E11" s="103"/>
    </row>
    <row r="12" spans="1:5" ht="19.8" x14ac:dyDescent="0.2">
      <c r="A12" s="99" t="s">
        <v>1186</v>
      </c>
      <c r="B12" s="100"/>
      <c r="C12" s="101"/>
      <c r="D12" s="102"/>
      <c r="E12" s="103"/>
    </row>
    <row r="13" spans="1:5" ht="19.8" x14ac:dyDescent="0.2">
      <c r="A13" s="99" t="s">
        <v>1226</v>
      </c>
      <c r="B13" s="100"/>
      <c r="C13" s="101"/>
      <c r="D13" s="102"/>
      <c r="E13" s="103"/>
    </row>
    <row r="14" spans="1:5" ht="19.8" x14ac:dyDescent="0.2">
      <c r="A14" s="99" t="s">
        <v>1227</v>
      </c>
      <c r="B14" s="100">
        <v>1203</v>
      </c>
      <c r="C14" s="101">
        <v>134</v>
      </c>
      <c r="D14" s="102" t="s">
        <v>1228</v>
      </c>
      <c r="E14" s="103">
        <f>734*60+5</f>
        <v>44045</v>
      </c>
    </row>
    <row r="15" spans="1:5" ht="19.8" x14ac:dyDescent="0.2">
      <c r="A15" s="99" t="s">
        <v>1229</v>
      </c>
      <c r="B15" s="100">
        <v>1053</v>
      </c>
      <c r="C15" s="101">
        <v>121</v>
      </c>
      <c r="D15" s="102" t="s">
        <v>1230</v>
      </c>
      <c r="E15" s="103">
        <f>878*60+44</f>
        <v>52724</v>
      </c>
    </row>
    <row r="16" spans="1:5" ht="20.399999999999999" thickBot="1" x14ac:dyDescent="0.25">
      <c r="A16" s="109" t="s">
        <v>1231</v>
      </c>
      <c r="B16" s="110">
        <v>661</v>
      </c>
      <c r="C16" s="111">
        <v>104</v>
      </c>
      <c r="D16" s="112" t="s">
        <v>1232</v>
      </c>
      <c r="E16" s="113">
        <f>581*60+1</f>
        <v>34861</v>
      </c>
    </row>
    <row r="17" spans="1:5" ht="20.399999999999999" thickBot="1" x14ac:dyDescent="0.25">
      <c r="A17" s="114" t="s">
        <v>1233</v>
      </c>
      <c r="B17" s="115">
        <f>SUM(B5:B16)</f>
        <v>2917</v>
      </c>
      <c r="C17" s="116">
        <f>SUM(C5:C16)</f>
        <v>359</v>
      </c>
      <c r="D17" s="117" t="s">
        <v>1234</v>
      </c>
      <c r="E17" s="118">
        <f>SUM(E5:E16)</f>
        <v>131630</v>
      </c>
    </row>
  </sheetData>
  <mergeCells count="3">
    <mergeCell ref="A3:A4"/>
    <mergeCell ref="D4:E4"/>
    <mergeCell ref="B3:E3"/>
  </mergeCells>
  <phoneticPr fontId="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7C155-60A3-4105-9389-2A30E2429528}">
  <dimension ref="A1:B27"/>
  <sheetViews>
    <sheetView workbookViewId="0">
      <selection sqref="A1:B26"/>
    </sheetView>
  </sheetViews>
  <sheetFormatPr defaultColWidth="9" defaultRowHeight="17.399999999999999" x14ac:dyDescent="0.2"/>
  <cols>
    <col min="1" max="1" width="17.44140625" style="86" bestFit="1" customWidth="1"/>
    <col min="2" max="2" width="7.33203125" style="86" bestFit="1" customWidth="1"/>
    <col min="3" max="16384" width="9" style="86"/>
  </cols>
  <sheetData>
    <row r="1" spans="1:2" ht="36.75" customHeight="1" x14ac:dyDescent="0.2">
      <c r="A1" s="85" t="s">
        <v>1150</v>
      </c>
      <c r="B1" s="85" t="s">
        <v>1129</v>
      </c>
    </row>
    <row r="2" spans="1:2" x14ac:dyDescent="0.2">
      <c r="A2" s="87" t="s">
        <v>1151</v>
      </c>
      <c r="B2" s="87">
        <f>SUMIF([1]部局毎データ!$A$2:$A$135,'部局毎（１月）'!A2,[1]部局毎データ!$C$2:$C$135)</f>
        <v>18</v>
      </c>
    </row>
    <row r="3" spans="1:2" x14ac:dyDescent="0.2">
      <c r="A3" s="87" t="s">
        <v>1152</v>
      </c>
      <c r="B3" s="87">
        <f>SUMIF([1]部局毎データ!$A$2:$A$135,'部局毎（１月）'!A3,[1]部局毎データ!$C$2:$C$135)</f>
        <v>87</v>
      </c>
    </row>
    <row r="4" spans="1:2" x14ac:dyDescent="0.2">
      <c r="A4" s="87" t="s">
        <v>1153</v>
      </c>
      <c r="B4" s="87">
        <f>SUMIF([1]部局毎データ!$A$2:$A$135,'部局毎（１月）'!A4,[1]部局毎データ!$C$2:$C$135)</f>
        <v>115</v>
      </c>
    </row>
    <row r="5" spans="1:2" x14ac:dyDescent="0.2">
      <c r="A5" s="87" t="s">
        <v>1154</v>
      </c>
      <c r="B5" s="87">
        <f>SUMIF([1]部局毎データ!$A$2:$A$135,'部局毎（１月）'!A5,[1]部局毎データ!$C$2:$C$135)</f>
        <v>139</v>
      </c>
    </row>
    <row r="6" spans="1:2" x14ac:dyDescent="0.2">
      <c r="A6" s="87" t="s">
        <v>1155</v>
      </c>
      <c r="B6" s="87">
        <f>SUMIF([1]部局毎データ!$A$2:$A$135,'部局毎（１月）'!A6,[1]部局毎データ!$C$2:$C$135)</f>
        <v>53</v>
      </c>
    </row>
    <row r="7" spans="1:2" x14ac:dyDescent="0.2">
      <c r="A7" s="87" t="s">
        <v>1156</v>
      </c>
      <c r="B7" s="87">
        <f>SUMIF([1]部局毎データ!$A$2:$A$135,'部局毎（１月）'!A7,[1]部局毎データ!$C$2:$C$135)</f>
        <v>13</v>
      </c>
    </row>
    <row r="8" spans="1:2" x14ac:dyDescent="0.2">
      <c r="A8" s="87" t="s">
        <v>1157</v>
      </c>
      <c r="B8" s="87">
        <f>SUMIF([1]部局毎データ!$A$2:$A$135,'部局毎（１月）'!A8,[1]部局毎データ!$C$2:$C$135)</f>
        <v>8</v>
      </c>
    </row>
    <row r="9" spans="1:2" x14ac:dyDescent="0.2">
      <c r="A9" s="87" t="s">
        <v>1158</v>
      </c>
      <c r="B9" s="87">
        <f>SUMIF([1]部局毎データ!$A$2:$A$135,'部局毎（１月）'!A9,[1]部局毎データ!$C$2:$C$135)</f>
        <v>146</v>
      </c>
    </row>
    <row r="10" spans="1:2" x14ac:dyDescent="0.2">
      <c r="A10" s="87" t="s">
        <v>1159</v>
      </c>
      <c r="B10" s="87">
        <f>SUMIF([1]部局毎データ!$A$2:$A$135,'部局毎（１月）'!A10,[1]部局毎データ!$C$2:$C$135)</f>
        <v>187</v>
      </c>
    </row>
    <row r="11" spans="1:2" x14ac:dyDescent="0.2">
      <c r="A11" s="87" t="s">
        <v>1160</v>
      </c>
      <c r="B11" s="87">
        <f>SUMIF([1]部局毎データ!$A$2:$A$135,'部局毎（１月）'!A11,[1]部局毎データ!$C$2:$C$135)</f>
        <v>49</v>
      </c>
    </row>
    <row r="12" spans="1:2" x14ac:dyDescent="0.2">
      <c r="A12" s="87" t="s">
        <v>1161</v>
      </c>
      <c r="B12" s="87">
        <f>SUMIF([1]部局毎データ!$A$2:$A$135,'部局毎（１月）'!A12,[1]部局毎データ!$C$2:$C$135)</f>
        <v>19</v>
      </c>
    </row>
    <row r="13" spans="1:2" x14ac:dyDescent="0.2">
      <c r="A13" s="87" t="s">
        <v>1162</v>
      </c>
      <c r="B13" s="87">
        <f>SUMIF([1]部局毎データ!$A$2:$A$135,'部局毎（１月）'!A13,[1]部局毎データ!$C$2:$C$135)</f>
        <v>13</v>
      </c>
    </row>
    <row r="14" spans="1:2" x14ac:dyDescent="0.2">
      <c r="A14" s="87" t="s">
        <v>1163</v>
      </c>
      <c r="B14" s="87">
        <f>SUMIF([1]部局毎データ!$A$2:$A$135,'部局毎（１月）'!A14,[1]部局毎データ!$C$2:$C$135)</f>
        <v>7</v>
      </c>
    </row>
    <row r="15" spans="1:2" x14ac:dyDescent="0.2">
      <c r="A15" s="87" t="s">
        <v>1164</v>
      </c>
      <c r="B15" s="87">
        <f>SUMIF([1]部局毎データ!$A$2:$A$135,'部局毎（１月）'!A15,[1]部局毎データ!$C$2:$C$135)</f>
        <v>22</v>
      </c>
    </row>
    <row r="16" spans="1:2" x14ac:dyDescent="0.2">
      <c r="A16" s="87" t="s">
        <v>1165</v>
      </c>
      <c r="B16" s="87">
        <f>SUMIF([1]部局毎データ!$A$2:$A$135,'部局毎（１月）'!A16,[1]部局毎データ!$C$2:$C$135)</f>
        <v>14</v>
      </c>
    </row>
    <row r="17" spans="1:2" x14ac:dyDescent="0.2">
      <c r="A17" s="87" t="s">
        <v>1166</v>
      </c>
      <c r="B17" s="87">
        <f>SUMIF([1]部局毎データ!$A$2:$A$135,'部局毎（１月）'!A17,[1]部局毎データ!$C$2:$C$135)</f>
        <v>3</v>
      </c>
    </row>
    <row r="18" spans="1:2" x14ac:dyDescent="0.2">
      <c r="A18" s="87" t="s">
        <v>1167</v>
      </c>
      <c r="B18" s="87">
        <f>SUMIF([1]部局毎データ!$A$2:$A$135,'部局毎（１月）'!A18,[1]部局毎データ!$C$2:$C$135)</f>
        <v>13</v>
      </c>
    </row>
    <row r="19" spans="1:2" x14ac:dyDescent="0.2">
      <c r="A19" s="87" t="s">
        <v>1168</v>
      </c>
      <c r="B19" s="87">
        <f>SUMIF([1]部局毎データ!$A$2:$A$135,'部局毎（１月）'!A19,[1]部局毎データ!$C$2:$C$135)</f>
        <v>26</v>
      </c>
    </row>
    <row r="20" spans="1:2" x14ac:dyDescent="0.2">
      <c r="A20" s="87" t="s">
        <v>1175</v>
      </c>
      <c r="B20" s="87">
        <f>SUMIF([1]部局毎データ!$A$2:$A$135,'部局毎（１月）'!A20,[1]部局毎データ!$C$2:$C$135)</f>
        <v>5</v>
      </c>
    </row>
    <row r="21" spans="1:2" x14ac:dyDescent="0.2">
      <c r="A21" s="87" t="s">
        <v>1169</v>
      </c>
      <c r="B21" s="87">
        <f>SUMIF([1]部局毎データ!$A$2:$A$135,'部局毎（１月）'!A21,[1]部局毎データ!$C$2:$C$135)</f>
        <v>44</v>
      </c>
    </row>
    <row r="22" spans="1:2" x14ac:dyDescent="0.2">
      <c r="A22" s="87" t="s">
        <v>1170</v>
      </c>
      <c r="B22" s="87">
        <f>SUMIF([1]部局毎データ!$A$2:$A$135,'部局毎（１月）'!A22,[1]部局毎データ!$C$2:$C$135)</f>
        <v>11</v>
      </c>
    </row>
    <row r="23" spans="1:2" x14ac:dyDescent="0.2">
      <c r="A23" s="87" t="s">
        <v>1171</v>
      </c>
      <c r="B23" s="87">
        <f>SUMIF([1]部局毎データ!$A$2:$A$135,'部局毎（１月）'!A23,[1]部局毎データ!$C$2:$C$135)</f>
        <v>20</v>
      </c>
    </row>
    <row r="24" spans="1:2" x14ac:dyDescent="0.2">
      <c r="A24" s="87" t="s">
        <v>1172</v>
      </c>
      <c r="B24" s="87">
        <f>SUMIF([1]部局毎データ!$A$2:$A$135,'部局毎（１月）'!A24,[1]部局毎データ!$C$2:$C$135)</f>
        <v>7</v>
      </c>
    </row>
    <row r="25" spans="1:2" x14ac:dyDescent="0.2">
      <c r="A25" s="87" t="s">
        <v>1173</v>
      </c>
      <c r="B25" s="87">
        <f>SUMIF([1]部局毎データ!$A$2:$A$135,'部局毎（１月）'!A25,[1]部局毎データ!$C$2:$C$135)</f>
        <v>25</v>
      </c>
    </row>
    <row r="26" spans="1:2" x14ac:dyDescent="0.2">
      <c r="A26" s="87" t="s">
        <v>1174</v>
      </c>
      <c r="B26" s="87">
        <f>SUMIF([1]部局毎データ!$A$2:$A$135,'部局毎（１月）'!A26,[1]部局毎データ!$C$2:$C$135)</f>
        <v>159</v>
      </c>
    </row>
    <row r="27" spans="1:2" x14ac:dyDescent="0.2">
      <c r="B27" s="86">
        <f>SUM(B2:B26)</f>
        <v>1203</v>
      </c>
    </row>
  </sheetData>
  <phoneticPr fontId="19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5A78C-F72C-4226-AF75-0D8D0B65F7A2}">
  <dimension ref="A1:B27"/>
  <sheetViews>
    <sheetView workbookViewId="0">
      <selection activeCell="D12" sqref="D12"/>
    </sheetView>
  </sheetViews>
  <sheetFormatPr defaultRowHeight="13.2" x14ac:dyDescent="0.2"/>
  <cols>
    <col min="1" max="1" width="19.109375" bestFit="1" customWidth="1"/>
    <col min="2" max="2" width="9.21875" customWidth="1"/>
  </cols>
  <sheetData>
    <row r="1" spans="1:2" x14ac:dyDescent="0.2">
      <c r="A1" s="147" t="s">
        <v>1293</v>
      </c>
      <c r="B1" s="148" t="s">
        <v>1292</v>
      </c>
    </row>
    <row r="2" spans="1:2" x14ac:dyDescent="0.2">
      <c r="A2" s="139" t="s">
        <v>82</v>
      </c>
      <c r="B2" s="140">
        <f>SUMIF('部局毎データ（２月）'!$A$2:$A$122,A2,'部局毎データ（２月）'!$C$2:$C$122)</f>
        <v>24</v>
      </c>
    </row>
    <row r="3" spans="1:2" x14ac:dyDescent="0.2">
      <c r="A3" s="139" t="s">
        <v>100</v>
      </c>
      <c r="B3" s="140">
        <f>SUMIF('部局毎データ（２月）'!$A$2:$A$122,A3,'部局毎データ（２月）'!$C$2:$C$122)</f>
        <v>81</v>
      </c>
    </row>
    <row r="4" spans="1:2" x14ac:dyDescent="0.2">
      <c r="A4" s="139" t="s">
        <v>142</v>
      </c>
      <c r="B4" s="140">
        <f>SUMIF('部局毎データ（２月）'!$A$2:$A$122,A4,'部局毎データ（２月）'!$C$2:$C$122)</f>
        <v>90</v>
      </c>
    </row>
    <row r="5" spans="1:2" x14ac:dyDescent="0.2">
      <c r="A5" s="139" t="s">
        <v>181</v>
      </c>
      <c r="B5" s="140">
        <f>SUMIF('部局毎データ（２月）'!$A$2:$A$122,A5,'部局毎データ（２月）'!$C$2:$C$122)</f>
        <v>159</v>
      </c>
    </row>
    <row r="6" spans="1:2" x14ac:dyDescent="0.2">
      <c r="A6" s="139" t="s">
        <v>251</v>
      </c>
      <c r="B6" s="140">
        <f>SUMIF('部局毎データ（２月）'!$A$2:$A$122,A6,'部局毎データ（２月）'!$C$2:$C$122)</f>
        <v>59</v>
      </c>
    </row>
    <row r="7" spans="1:2" x14ac:dyDescent="0.2">
      <c r="A7" s="139" t="s">
        <v>292</v>
      </c>
      <c r="B7" s="140">
        <f>SUMIF('部局毎データ（２月）'!$A$2:$A$122,A7,'部局毎データ（２月）'!$C$2:$C$122)</f>
        <v>22</v>
      </c>
    </row>
    <row r="8" spans="1:2" x14ac:dyDescent="0.2">
      <c r="A8" s="139" t="s">
        <v>333</v>
      </c>
      <c r="B8" s="140">
        <f>SUMIF('部局毎データ（２月）'!$A$2:$A$122,A8,'部局毎データ（２月）'!$C$2:$C$122)</f>
        <v>8</v>
      </c>
    </row>
    <row r="9" spans="1:2" x14ac:dyDescent="0.2">
      <c r="A9" s="139" t="s">
        <v>347</v>
      </c>
      <c r="B9" s="140">
        <f>SUMIF('部局毎データ（２月）'!$A$2:$A$122,A9,'部局毎データ（２月）'!$C$2:$C$122)</f>
        <v>104</v>
      </c>
    </row>
    <row r="10" spans="1:2" x14ac:dyDescent="0.2">
      <c r="A10" s="139" t="s">
        <v>472</v>
      </c>
      <c r="B10" s="140">
        <f>SUMIF('部局毎データ（２月）'!$A$2:$A$122,A10,'部局毎データ（２月）'!$C$2:$C$122)</f>
        <v>129</v>
      </c>
    </row>
    <row r="11" spans="1:2" x14ac:dyDescent="0.2">
      <c r="A11" s="139" t="s">
        <v>543</v>
      </c>
      <c r="B11" s="140">
        <f>SUMIF('部局毎データ（２月）'!$A$2:$A$122,A11,'部局毎データ（２月）'!$C$2:$C$122)</f>
        <v>8</v>
      </c>
    </row>
    <row r="12" spans="1:2" x14ac:dyDescent="0.2">
      <c r="A12" s="139" t="s">
        <v>552</v>
      </c>
      <c r="B12" s="140">
        <f>SUMIF('部局毎データ（２月）'!$A$2:$A$122,A12,'部局毎データ（２月）'!$C$2:$C$122)</f>
        <v>26</v>
      </c>
    </row>
    <row r="13" spans="1:2" x14ac:dyDescent="0.2">
      <c r="A13" s="139" t="s">
        <v>611</v>
      </c>
      <c r="B13" s="140">
        <f>SUMIF('部局毎データ（２月）'!$A$2:$A$122,A13,'部局毎データ（２月）'!$C$2:$C$122)</f>
        <v>12</v>
      </c>
    </row>
    <row r="14" spans="1:2" x14ac:dyDescent="0.2">
      <c r="A14" s="139" t="s">
        <v>644</v>
      </c>
      <c r="B14" s="140">
        <f>SUMIF('部局毎データ（２月）'!$A$2:$A$122,A14,'部局毎データ（２月）'!$C$2:$C$122)</f>
        <v>2</v>
      </c>
    </row>
    <row r="15" spans="1:2" x14ac:dyDescent="0.2">
      <c r="A15" s="139" t="s">
        <v>677</v>
      </c>
      <c r="B15" s="140">
        <f>SUMIF('部局毎データ（２月）'!$A$2:$A$122,A15,'部局毎データ（２月）'!$C$2:$C$122)</f>
        <v>9</v>
      </c>
    </row>
    <row r="16" spans="1:2" x14ac:dyDescent="0.2">
      <c r="A16" s="139" t="s">
        <v>1216</v>
      </c>
      <c r="B16" s="140">
        <f>SUMIF('部局毎データ（２月）'!$A$2:$A$122,A16,'部局毎データ（２月）'!$C$2:$C$122)</f>
        <v>33</v>
      </c>
    </row>
    <row r="17" spans="1:2" x14ac:dyDescent="0.2">
      <c r="A17" s="139" t="s">
        <v>1218</v>
      </c>
      <c r="B17" s="140">
        <f>SUMIF('部局毎データ（２月）'!$A$2:$A$122,A17,'部局毎データ（２月）'!$C$2:$C$122)</f>
        <v>4</v>
      </c>
    </row>
    <row r="18" spans="1:2" x14ac:dyDescent="0.2">
      <c r="A18" s="139" t="s">
        <v>788</v>
      </c>
      <c r="B18" s="140">
        <f>SUMIF('部局毎データ（２月）'!$A$2:$A$122,A18,'部局毎データ（２月）'!$C$2:$C$122)</f>
        <v>32</v>
      </c>
    </row>
    <row r="19" spans="1:2" x14ac:dyDescent="0.2">
      <c r="A19" s="139" t="s">
        <v>822</v>
      </c>
      <c r="B19" s="140">
        <f>SUMIF('部局毎データ（２月）'!$A$2:$A$122,A19,'部局毎データ（２月）'!$C$2:$C$122)</f>
        <v>18</v>
      </c>
    </row>
    <row r="20" spans="1:2" x14ac:dyDescent="0.2">
      <c r="A20" s="139" t="s">
        <v>878</v>
      </c>
      <c r="B20" s="140">
        <f>SUMIF('部局毎データ（２月）'!$A$2:$A$122,A20,'部局毎データ（２月）'!$C$2:$C$122)</f>
        <v>17</v>
      </c>
    </row>
    <row r="21" spans="1:2" x14ac:dyDescent="0.2">
      <c r="A21" s="139" t="s">
        <v>914</v>
      </c>
      <c r="B21" s="140">
        <f>SUMIF('部局毎データ（２月）'!$A$2:$A$122,A21,'部局毎データ（２月）'!$C$2:$C$122)</f>
        <v>20</v>
      </c>
    </row>
    <row r="22" spans="1:2" x14ac:dyDescent="0.2">
      <c r="A22" s="139" t="s">
        <v>953</v>
      </c>
      <c r="B22" s="140">
        <f>SUMIF('部局毎データ（２月）'!$A$2:$A$122,A22,'部局毎データ（２月）'!$C$2:$C$122)</f>
        <v>20</v>
      </c>
    </row>
    <row r="23" spans="1:2" x14ac:dyDescent="0.2">
      <c r="A23" s="139" t="s">
        <v>1003</v>
      </c>
      <c r="B23" s="140">
        <f>SUMIF('部局毎データ（２月）'!$A$2:$A$122,A23,'部局毎データ（２月）'!$C$2:$C$122)</f>
        <v>30</v>
      </c>
    </row>
    <row r="24" spans="1:2" x14ac:dyDescent="0.2">
      <c r="A24" s="139" t="s">
        <v>1023</v>
      </c>
      <c r="B24" s="140">
        <f>SUMIF('部局毎データ（２月）'!$A$2:$A$122,A24,'部局毎データ（２月）'!$C$2:$C$122)</f>
        <v>0</v>
      </c>
    </row>
    <row r="25" spans="1:2" x14ac:dyDescent="0.2">
      <c r="A25" s="139" t="s">
        <v>1033</v>
      </c>
      <c r="B25" s="140">
        <f>SUMIF('部局毎データ（２月）'!$A$2:$A$122,A25,'部局毎データ（２月）'!$C$2:$C$122)</f>
        <v>17</v>
      </c>
    </row>
    <row r="26" spans="1:2" x14ac:dyDescent="0.2">
      <c r="A26" s="138" t="s">
        <v>1042</v>
      </c>
      <c r="B26" s="140">
        <f>SUMIF('部局毎データ（２月）'!$A$2:$A$122,A26,'部局毎データ（２月）'!$C$2:$C$122)</f>
        <v>129</v>
      </c>
    </row>
    <row r="27" spans="1:2" x14ac:dyDescent="0.2">
      <c r="A27" s="138"/>
      <c r="B27" s="137">
        <f>SUBTOTAL(109,テーブル7[会議数])</f>
        <v>1053</v>
      </c>
    </row>
  </sheetData>
  <phoneticPr fontId="19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workbookViewId="0">
      <selection activeCell="B2" sqref="B2"/>
    </sheetView>
  </sheetViews>
  <sheetFormatPr defaultColWidth="9" defaultRowHeight="17.399999999999999" x14ac:dyDescent="0.2"/>
  <cols>
    <col min="1" max="1" width="17.44140625" style="86" bestFit="1" customWidth="1"/>
    <col min="2" max="2" width="7.33203125" style="86" bestFit="1" customWidth="1"/>
    <col min="3" max="16384" width="9" style="86"/>
  </cols>
  <sheetData>
    <row r="1" spans="1:2" ht="36.75" customHeight="1" x14ac:dyDescent="0.2">
      <c r="A1" s="85" t="s">
        <v>1150</v>
      </c>
      <c r="B1" s="85" t="s">
        <v>1129</v>
      </c>
    </row>
    <row r="2" spans="1:2" x14ac:dyDescent="0.2">
      <c r="A2" s="87" t="s">
        <v>1151</v>
      </c>
      <c r="B2" s="87">
        <f>SUMIF('部局毎データ（３月）'!$A$2:$A$135,'部局毎（３月）'!A2,'部局毎データ（３月）'!$C$2:$C$135)</f>
        <v>27</v>
      </c>
    </row>
    <row r="3" spans="1:2" x14ac:dyDescent="0.2">
      <c r="A3" s="87" t="s">
        <v>1152</v>
      </c>
      <c r="B3" s="87">
        <f>SUMIF('部局毎データ（３月）'!$A$2:$A$135,'部局毎（３月）'!A3,'部局毎データ（３月）'!$C$2:$C$135)</f>
        <v>45</v>
      </c>
    </row>
    <row r="4" spans="1:2" x14ac:dyDescent="0.2">
      <c r="A4" s="87" t="s">
        <v>1153</v>
      </c>
      <c r="B4" s="87">
        <f>SUMIF('部局毎データ（３月）'!$A$2:$A$135,'部局毎（３月）'!A4,'部局毎データ（３月）'!$C$2:$C$135)</f>
        <v>63</v>
      </c>
    </row>
    <row r="5" spans="1:2" x14ac:dyDescent="0.2">
      <c r="A5" s="87" t="s">
        <v>1154</v>
      </c>
      <c r="B5" s="87">
        <f>SUMIF('部局毎データ（３月）'!$A$2:$A$135,'部局毎（３月）'!A5,'部局毎データ（３月）'!$C$2:$C$135)</f>
        <v>120</v>
      </c>
    </row>
    <row r="6" spans="1:2" x14ac:dyDescent="0.2">
      <c r="A6" s="87" t="s">
        <v>1155</v>
      </c>
      <c r="B6" s="87">
        <f>SUMIF('部局毎データ（３月）'!$A$2:$A$135,'部局毎（３月）'!A6,'部局毎データ（３月）'!$C$2:$C$135)</f>
        <v>26</v>
      </c>
    </row>
    <row r="7" spans="1:2" x14ac:dyDescent="0.2">
      <c r="A7" s="87" t="s">
        <v>1156</v>
      </c>
      <c r="B7" s="87">
        <f>SUMIF('部局毎データ（３月）'!$A$2:$A$135,'部局毎（３月）'!A7,'部局毎データ（３月）'!$C$2:$C$135)</f>
        <v>24</v>
      </c>
    </row>
    <row r="8" spans="1:2" x14ac:dyDescent="0.2">
      <c r="A8" s="87" t="s">
        <v>1157</v>
      </c>
      <c r="B8" s="87">
        <f>SUMIF('部局毎データ（３月）'!$A$2:$A$135,'部局毎（３月）'!A8,'部局毎データ（３月）'!$C$2:$C$135)</f>
        <v>0</v>
      </c>
    </row>
    <row r="9" spans="1:2" x14ac:dyDescent="0.2">
      <c r="A9" s="87" t="s">
        <v>1158</v>
      </c>
      <c r="B9" s="87">
        <f>SUMIF('部局毎データ（３月）'!$A$2:$A$135,'部局毎（３月）'!A9,'部局毎データ（３月）'!$C$2:$C$135)</f>
        <v>92</v>
      </c>
    </row>
    <row r="10" spans="1:2" x14ac:dyDescent="0.2">
      <c r="A10" s="87" t="s">
        <v>1159</v>
      </c>
      <c r="B10" s="87">
        <f>SUMIF('部局毎データ（３月）'!$A$2:$A$135,'部局毎（３月）'!A10,'部局毎データ（３月）'!$C$2:$C$135)</f>
        <v>39</v>
      </c>
    </row>
    <row r="11" spans="1:2" x14ac:dyDescent="0.2">
      <c r="A11" s="87" t="s">
        <v>1160</v>
      </c>
      <c r="B11" s="87">
        <f>SUMIF('部局毎データ（３月）'!$A$2:$A$135,'部局毎（３月）'!A11,'部局毎データ（３月）'!$C$2:$C$135)</f>
        <v>4</v>
      </c>
    </row>
    <row r="12" spans="1:2" x14ac:dyDescent="0.2">
      <c r="A12" s="87" t="s">
        <v>1161</v>
      </c>
      <c r="B12" s="87">
        <f>SUMIF('部局毎データ（３月）'!$A$2:$A$135,'部局毎（３月）'!A12,'部局毎データ（３月）'!$C$2:$C$135)</f>
        <v>75</v>
      </c>
    </row>
    <row r="13" spans="1:2" x14ac:dyDescent="0.2">
      <c r="A13" s="87" t="s">
        <v>1162</v>
      </c>
      <c r="B13" s="87">
        <f>SUMIF('部局毎データ（３月）'!$A$2:$A$135,'部局毎（３月）'!A13,'部局毎データ（３月）'!$C$2:$C$135)</f>
        <v>4</v>
      </c>
    </row>
    <row r="14" spans="1:2" x14ac:dyDescent="0.2">
      <c r="A14" s="87" t="s">
        <v>1163</v>
      </c>
      <c r="B14" s="87">
        <f>SUMIF('部局毎データ（３月）'!$A$2:$A$135,'部局毎（３月）'!A14,'部局毎データ（３月）'!$C$2:$C$135)</f>
        <v>0</v>
      </c>
    </row>
    <row r="15" spans="1:2" x14ac:dyDescent="0.2">
      <c r="A15" s="87" t="s">
        <v>1164</v>
      </c>
      <c r="B15" s="87">
        <f>SUMIF('部局毎データ（３月）'!$A$2:$A$135,'部局毎（３月）'!A15,'部局毎データ（３月）'!$C$2:$C$135)</f>
        <v>18</v>
      </c>
    </row>
    <row r="16" spans="1:2" x14ac:dyDescent="0.2">
      <c r="A16" s="87" t="s">
        <v>1165</v>
      </c>
      <c r="B16" s="87">
        <f>SUMIF('部局毎データ（３月）'!$A$2:$A$135,'部局毎（３月）'!A16,'部局毎データ（３月）'!$C$2:$C$135)</f>
        <v>11</v>
      </c>
    </row>
    <row r="17" spans="1:2" x14ac:dyDescent="0.2">
      <c r="A17" s="87" t="s">
        <v>1166</v>
      </c>
      <c r="B17" s="87">
        <f>SUMIF('部局毎データ（３月）'!$A$2:$A$135,'部局毎（３月）'!A17,'部局毎データ（３月）'!$C$2:$C$135)</f>
        <v>1</v>
      </c>
    </row>
    <row r="18" spans="1:2" x14ac:dyDescent="0.2">
      <c r="A18" s="87" t="s">
        <v>1167</v>
      </c>
      <c r="B18" s="87">
        <f>SUMIF('部局毎データ（３月）'!$A$2:$A$135,'部局毎（３月）'!A18,'部局毎データ（３月）'!$C$2:$C$135)</f>
        <v>13</v>
      </c>
    </row>
    <row r="19" spans="1:2" x14ac:dyDescent="0.2">
      <c r="A19" s="87" t="s">
        <v>1168</v>
      </c>
      <c r="B19" s="87">
        <f>SUMIF('部局毎データ（３月）'!$A$2:$A$135,'部局毎（３月）'!A19,'部局毎データ（３月）'!$C$2:$C$135)</f>
        <v>8</v>
      </c>
    </row>
    <row r="20" spans="1:2" x14ac:dyDescent="0.2">
      <c r="A20" s="87" t="s">
        <v>1175</v>
      </c>
      <c r="B20" s="87">
        <f>SUMIF('部局毎データ（３月）'!$A$2:$A$135,'部局毎（３月）'!A20,'部局毎データ（３月）'!$C$2:$C$135)</f>
        <v>4</v>
      </c>
    </row>
    <row r="21" spans="1:2" x14ac:dyDescent="0.2">
      <c r="A21" s="87" t="s">
        <v>1169</v>
      </c>
      <c r="B21" s="87">
        <f>SUMIF('部局毎データ（３月）'!$A$2:$A$135,'部局毎（３月）'!A21,'部局毎データ（３月）'!$C$2:$C$135)</f>
        <v>18</v>
      </c>
    </row>
    <row r="22" spans="1:2" x14ac:dyDescent="0.2">
      <c r="A22" s="87" t="s">
        <v>1170</v>
      </c>
      <c r="B22" s="87">
        <f>SUMIF('部局毎データ（３月）'!$A$2:$A$135,'部局毎（３月）'!A22,'部局毎データ（３月）'!$C$2:$C$135)</f>
        <v>5</v>
      </c>
    </row>
    <row r="23" spans="1:2" x14ac:dyDescent="0.2">
      <c r="A23" s="87" t="s">
        <v>1171</v>
      </c>
      <c r="B23" s="87">
        <f>SUMIF('部局毎データ（３月）'!$A$2:$A$135,'部局毎（３月）'!A23,'部局毎データ（３月）'!$C$2:$C$135)</f>
        <v>4</v>
      </c>
    </row>
    <row r="24" spans="1:2" x14ac:dyDescent="0.2">
      <c r="A24" s="87" t="s">
        <v>1172</v>
      </c>
      <c r="B24" s="87">
        <f>SUMIF('部局毎データ（３月）'!$A$2:$A$135,'部局毎（３月）'!A24,'部局毎データ（３月）'!$C$2:$C$135)</f>
        <v>4</v>
      </c>
    </row>
    <row r="25" spans="1:2" x14ac:dyDescent="0.2">
      <c r="A25" s="87" t="s">
        <v>1173</v>
      </c>
      <c r="B25" s="87">
        <f>SUMIF('部局毎データ（３月）'!$A$2:$A$135,'部局毎（３月）'!A25,'部局毎データ（３月）'!$C$2:$C$135)</f>
        <v>0</v>
      </c>
    </row>
    <row r="26" spans="1:2" x14ac:dyDescent="0.2">
      <c r="A26" s="87" t="s">
        <v>1174</v>
      </c>
      <c r="B26" s="87">
        <f>SUMIF('部局毎データ（３月）'!$A$2:$A$135,'部局毎（３月）'!A26,'部局毎データ（３月）'!$C$2:$C$135)</f>
        <v>56</v>
      </c>
    </row>
    <row r="27" spans="1:2" x14ac:dyDescent="0.2">
      <c r="B27" s="86">
        <f>SUM(B2:B26)</f>
        <v>661</v>
      </c>
    </row>
  </sheetData>
  <phoneticPr fontId="19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F5C85-23DE-4989-945E-27B8E4DEF4A4}">
  <dimension ref="A1:D139"/>
  <sheetViews>
    <sheetView workbookViewId="0">
      <selection activeCell="I71" sqref="I71"/>
    </sheetView>
  </sheetViews>
  <sheetFormatPr defaultColWidth="9" defaultRowHeight="17.399999999999999" x14ac:dyDescent="0.2"/>
  <cols>
    <col min="1" max="1" width="5.109375" style="86" bestFit="1" customWidth="1"/>
    <col min="2" max="2" width="17.21875" style="86" hidden="1" customWidth="1"/>
    <col min="3" max="3" width="26.44140625" style="86" customWidth="1"/>
    <col min="4" max="4" width="7.33203125" style="86" bestFit="1" customWidth="1"/>
    <col min="5" max="16384" width="9" style="86"/>
  </cols>
  <sheetData>
    <row r="1" spans="1:4" ht="26.25" customHeight="1" x14ac:dyDescent="0.2">
      <c r="A1" s="133"/>
      <c r="B1" s="85" t="s">
        <v>1127</v>
      </c>
      <c r="C1" s="134" t="s">
        <v>1128</v>
      </c>
      <c r="D1" s="85" t="s">
        <v>1129</v>
      </c>
    </row>
    <row r="2" spans="1:4" x14ac:dyDescent="0.2">
      <c r="A2" s="135">
        <v>1</v>
      </c>
      <c r="B2" s="87" t="s">
        <v>472</v>
      </c>
      <c r="C2" s="136" t="s">
        <v>484</v>
      </c>
      <c r="D2" s="87">
        <v>95</v>
      </c>
    </row>
    <row r="3" spans="1:4" x14ac:dyDescent="0.2">
      <c r="A3" s="135">
        <v>2</v>
      </c>
      <c r="B3" s="87" t="s">
        <v>142</v>
      </c>
      <c r="C3" s="136" t="s">
        <v>1132</v>
      </c>
      <c r="D3" s="87">
        <v>75</v>
      </c>
    </row>
    <row r="4" spans="1:4" x14ac:dyDescent="0.2">
      <c r="A4" s="135">
        <v>3</v>
      </c>
      <c r="B4" s="87" t="s">
        <v>1237</v>
      </c>
      <c r="C4" s="136" t="s">
        <v>1074</v>
      </c>
      <c r="D4" s="87">
        <v>49</v>
      </c>
    </row>
    <row r="5" spans="1:4" x14ac:dyDescent="0.2">
      <c r="A5" s="135">
        <v>4</v>
      </c>
      <c r="B5" s="87" t="s">
        <v>347</v>
      </c>
      <c r="C5" s="136" t="s">
        <v>1133</v>
      </c>
      <c r="D5" s="87">
        <v>44</v>
      </c>
    </row>
    <row r="6" spans="1:4" x14ac:dyDescent="0.2">
      <c r="A6" s="135">
        <v>5</v>
      </c>
      <c r="B6" s="87" t="s">
        <v>914</v>
      </c>
      <c r="C6" s="136" t="s">
        <v>911</v>
      </c>
      <c r="D6" s="87">
        <v>38</v>
      </c>
    </row>
    <row r="7" spans="1:4" x14ac:dyDescent="0.2">
      <c r="A7" s="135">
        <v>6</v>
      </c>
      <c r="B7" s="87" t="s">
        <v>543</v>
      </c>
      <c r="C7" s="136" t="s">
        <v>540</v>
      </c>
      <c r="D7" s="87">
        <v>38</v>
      </c>
    </row>
    <row r="8" spans="1:4" x14ac:dyDescent="0.2">
      <c r="A8" s="135">
        <v>7</v>
      </c>
      <c r="B8" s="87" t="s">
        <v>100</v>
      </c>
      <c r="C8" s="136" t="s">
        <v>105</v>
      </c>
      <c r="D8" s="87">
        <v>35</v>
      </c>
    </row>
    <row r="9" spans="1:4" x14ac:dyDescent="0.2">
      <c r="A9" s="135">
        <v>8</v>
      </c>
      <c r="B9" s="87" t="s">
        <v>181</v>
      </c>
      <c r="C9" s="136" t="s">
        <v>217</v>
      </c>
      <c r="D9" s="87">
        <v>32</v>
      </c>
    </row>
    <row r="10" spans="1:4" x14ac:dyDescent="0.2">
      <c r="A10" s="135">
        <v>9</v>
      </c>
      <c r="B10" s="87" t="s">
        <v>100</v>
      </c>
      <c r="C10" s="136" t="s">
        <v>1238</v>
      </c>
      <c r="D10" s="87">
        <v>25</v>
      </c>
    </row>
    <row r="11" spans="1:4" x14ac:dyDescent="0.2">
      <c r="A11" s="135">
        <v>10</v>
      </c>
      <c r="B11" s="87" t="s">
        <v>181</v>
      </c>
      <c r="C11" s="136" t="s">
        <v>178</v>
      </c>
      <c r="D11" s="87">
        <v>23</v>
      </c>
    </row>
    <row r="12" spans="1:4" x14ac:dyDescent="0.2">
      <c r="A12" s="135">
        <v>11</v>
      </c>
      <c r="B12" s="87" t="s">
        <v>1237</v>
      </c>
      <c r="C12" s="136" t="s">
        <v>1134</v>
      </c>
      <c r="D12" s="87">
        <v>23</v>
      </c>
    </row>
    <row r="13" spans="1:4" x14ac:dyDescent="0.2">
      <c r="A13" s="135">
        <v>12</v>
      </c>
      <c r="B13" s="87" t="s">
        <v>347</v>
      </c>
      <c r="C13" s="136" t="s">
        <v>355</v>
      </c>
      <c r="D13" s="87">
        <v>22</v>
      </c>
    </row>
    <row r="14" spans="1:4" x14ac:dyDescent="0.2">
      <c r="A14" s="135">
        <v>13</v>
      </c>
      <c r="B14" s="87" t="s">
        <v>181</v>
      </c>
      <c r="C14" s="136" t="s">
        <v>1135</v>
      </c>
      <c r="D14" s="87">
        <v>20</v>
      </c>
    </row>
    <row r="15" spans="1:4" x14ac:dyDescent="0.2">
      <c r="A15" s="135">
        <v>14</v>
      </c>
      <c r="B15" s="87" t="s">
        <v>1237</v>
      </c>
      <c r="C15" s="136" t="s">
        <v>1070</v>
      </c>
      <c r="D15" s="87">
        <v>19</v>
      </c>
    </row>
    <row r="16" spans="1:4" x14ac:dyDescent="0.2">
      <c r="A16" s="135">
        <v>15</v>
      </c>
      <c r="B16" s="87" t="s">
        <v>142</v>
      </c>
      <c r="C16" s="136" t="s">
        <v>139</v>
      </c>
      <c r="D16" s="87">
        <v>18</v>
      </c>
    </row>
    <row r="17" spans="1:4" x14ac:dyDescent="0.2">
      <c r="A17" s="135">
        <v>16</v>
      </c>
      <c r="B17" s="87" t="s">
        <v>181</v>
      </c>
      <c r="C17" s="136" t="s">
        <v>226</v>
      </c>
      <c r="D17" s="87">
        <v>18</v>
      </c>
    </row>
    <row r="18" spans="1:4" x14ac:dyDescent="0.2">
      <c r="A18" s="135">
        <v>17</v>
      </c>
      <c r="B18" s="87" t="s">
        <v>1237</v>
      </c>
      <c r="C18" s="136" t="s">
        <v>1136</v>
      </c>
      <c r="D18" s="87">
        <v>18</v>
      </c>
    </row>
    <row r="19" spans="1:4" x14ac:dyDescent="0.2">
      <c r="A19" s="135">
        <v>18</v>
      </c>
      <c r="B19" s="87" t="s">
        <v>472</v>
      </c>
      <c r="C19" s="136" t="s">
        <v>533</v>
      </c>
      <c r="D19" s="87">
        <v>17</v>
      </c>
    </row>
    <row r="20" spans="1:4" x14ac:dyDescent="0.2">
      <c r="A20" s="135">
        <v>19</v>
      </c>
      <c r="B20" s="87" t="s">
        <v>251</v>
      </c>
      <c r="C20" s="136" t="s">
        <v>1137</v>
      </c>
      <c r="D20" s="87">
        <v>16</v>
      </c>
    </row>
    <row r="21" spans="1:4" x14ac:dyDescent="0.2">
      <c r="A21" s="135">
        <v>20</v>
      </c>
      <c r="B21" s="87" t="s">
        <v>100</v>
      </c>
      <c r="C21" s="136" t="s">
        <v>129</v>
      </c>
      <c r="D21" s="87">
        <v>15</v>
      </c>
    </row>
    <row r="22" spans="1:4" x14ac:dyDescent="0.2">
      <c r="A22" s="135">
        <v>21</v>
      </c>
      <c r="B22" s="87" t="s">
        <v>1237</v>
      </c>
      <c r="C22" s="136" t="s">
        <v>1047</v>
      </c>
      <c r="D22" s="87">
        <v>15</v>
      </c>
    </row>
    <row r="23" spans="1:4" x14ac:dyDescent="0.2">
      <c r="A23" s="135">
        <v>22</v>
      </c>
      <c r="B23" s="87" t="s">
        <v>82</v>
      </c>
      <c r="C23" s="136" t="s">
        <v>90</v>
      </c>
      <c r="D23" s="87">
        <v>14</v>
      </c>
    </row>
    <row r="24" spans="1:4" x14ac:dyDescent="0.2">
      <c r="A24" s="135">
        <v>23</v>
      </c>
      <c r="B24" s="87" t="s">
        <v>472</v>
      </c>
      <c r="C24" s="136" t="s">
        <v>476</v>
      </c>
      <c r="D24" s="87">
        <v>14</v>
      </c>
    </row>
    <row r="25" spans="1:4" x14ac:dyDescent="0.2">
      <c r="A25" s="135">
        <v>24</v>
      </c>
      <c r="B25" s="87" t="s">
        <v>100</v>
      </c>
      <c r="C25" s="136" t="s">
        <v>674</v>
      </c>
      <c r="D25" s="87">
        <v>13</v>
      </c>
    </row>
    <row r="26" spans="1:4" x14ac:dyDescent="0.2">
      <c r="A26" s="135">
        <v>25</v>
      </c>
      <c r="B26" s="87" t="s">
        <v>788</v>
      </c>
      <c r="C26" s="136" t="s">
        <v>798</v>
      </c>
      <c r="D26" s="87">
        <v>13</v>
      </c>
    </row>
    <row r="27" spans="1:4" x14ac:dyDescent="0.2">
      <c r="A27" s="135">
        <v>26</v>
      </c>
      <c r="B27" s="87" t="s">
        <v>472</v>
      </c>
      <c r="C27" s="136" t="s">
        <v>473</v>
      </c>
      <c r="D27" s="87">
        <v>12</v>
      </c>
    </row>
    <row r="28" spans="1:4" x14ac:dyDescent="0.2">
      <c r="A28" s="135">
        <v>27</v>
      </c>
      <c r="B28" s="87" t="s">
        <v>100</v>
      </c>
      <c r="C28" s="136" t="s">
        <v>859</v>
      </c>
      <c r="D28" s="87">
        <v>12</v>
      </c>
    </row>
    <row r="29" spans="1:4" x14ac:dyDescent="0.2">
      <c r="A29" s="135">
        <v>28</v>
      </c>
      <c r="B29" s="87" t="s">
        <v>100</v>
      </c>
      <c r="C29" s="136" t="s">
        <v>1138</v>
      </c>
      <c r="D29" s="87">
        <v>12</v>
      </c>
    </row>
    <row r="30" spans="1:4" x14ac:dyDescent="0.2">
      <c r="A30" s="135">
        <v>29</v>
      </c>
      <c r="B30" s="87" t="s">
        <v>543</v>
      </c>
      <c r="C30" s="136" t="s">
        <v>544</v>
      </c>
      <c r="D30" s="87">
        <v>11</v>
      </c>
    </row>
    <row r="31" spans="1:4" x14ac:dyDescent="0.2">
      <c r="A31" s="135">
        <v>30</v>
      </c>
      <c r="B31" s="87" t="s">
        <v>251</v>
      </c>
      <c r="C31" s="136" t="s">
        <v>262</v>
      </c>
      <c r="D31" s="87">
        <v>11</v>
      </c>
    </row>
    <row r="32" spans="1:4" x14ac:dyDescent="0.2">
      <c r="A32" s="135">
        <v>31</v>
      </c>
      <c r="B32" s="87" t="s">
        <v>347</v>
      </c>
      <c r="C32" s="136" t="s">
        <v>417</v>
      </c>
      <c r="D32" s="87">
        <v>10</v>
      </c>
    </row>
    <row r="33" spans="1:4" x14ac:dyDescent="0.2">
      <c r="A33" s="135">
        <v>32</v>
      </c>
      <c r="B33" s="87" t="s">
        <v>553</v>
      </c>
      <c r="C33" s="136" t="s">
        <v>1239</v>
      </c>
      <c r="D33" s="87">
        <v>10</v>
      </c>
    </row>
    <row r="34" spans="1:4" x14ac:dyDescent="0.2">
      <c r="A34" s="135">
        <v>33</v>
      </c>
      <c r="B34" s="87" t="s">
        <v>347</v>
      </c>
      <c r="C34" s="136" t="s">
        <v>443</v>
      </c>
      <c r="D34" s="87">
        <v>10</v>
      </c>
    </row>
    <row r="35" spans="1:4" x14ac:dyDescent="0.2">
      <c r="A35" s="135">
        <v>34</v>
      </c>
      <c r="B35" s="87" t="s">
        <v>472</v>
      </c>
      <c r="C35" s="136" t="s">
        <v>497</v>
      </c>
      <c r="D35" s="87">
        <v>10</v>
      </c>
    </row>
    <row r="36" spans="1:4" x14ac:dyDescent="0.2">
      <c r="A36" s="135">
        <v>35</v>
      </c>
      <c r="B36" s="87" t="s">
        <v>347</v>
      </c>
      <c r="C36" s="136" t="s">
        <v>392</v>
      </c>
      <c r="D36" s="87">
        <v>10</v>
      </c>
    </row>
    <row r="37" spans="1:4" ht="26.25" customHeight="1" x14ac:dyDescent="0.2">
      <c r="A37" s="133"/>
      <c r="B37" s="85" t="s">
        <v>1127</v>
      </c>
      <c r="C37" s="134" t="s">
        <v>1128</v>
      </c>
      <c r="D37" s="85" t="s">
        <v>1129</v>
      </c>
    </row>
    <row r="38" spans="1:4" x14ac:dyDescent="0.2">
      <c r="A38" s="135">
        <v>36</v>
      </c>
      <c r="B38" s="87" t="s">
        <v>347</v>
      </c>
      <c r="C38" s="136" t="s">
        <v>1139</v>
      </c>
      <c r="D38" s="87">
        <v>10</v>
      </c>
    </row>
    <row r="39" spans="1:4" x14ac:dyDescent="0.2">
      <c r="A39" s="135">
        <v>37</v>
      </c>
      <c r="B39" s="87" t="s">
        <v>1237</v>
      </c>
      <c r="C39" s="136" t="s">
        <v>1140</v>
      </c>
      <c r="D39" s="87">
        <v>9</v>
      </c>
    </row>
    <row r="40" spans="1:4" x14ac:dyDescent="0.2">
      <c r="A40" s="135">
        <v>38</v>
      </c>
      <c r="B40" s="87" t="s">
        <v>181</v>
      </c>
      <c r="C40" s="136" t="s">
        <v>1130</v>
      </c>
      <c r="D40" s="87">
        <v>9</v>
      </c>
    </row>
    <row r="41" spans="1:4" x14ac:dyDescent="0.2">
      <c r="A41" s="135">
        <v>39</v>
      </c>
      <c r="B41" s="87" t="s">
        <v>553</v>
      </c>
      <c r="C41" s="136" t="s">
        <v>571</v>
      </c>
      <c r="D41" s="87">
        <v>9</v>
      </c>
    </row>
    <row r="42" spans="1:4" x14ac:dyDescent="0.2">
      <c r="A42" s="135">
        <v>40</v>
      </c>
      <c r="B42" s="87" t="s">
        <v>100</v>
      </c>
      <c r="C42" s="136" t="s">
        <v>1010</v>
      </c>
      <c r="D42" s="87">
        <v>8</v>
      </c>
    </row>
    <row r="43" spans="1:4" x14ac:dyDescent="0.2">
      <c r="A43" s="135">
        <v>41</v>
      </c>
      <c r="B43" s="87" t="s">
        <v>100</v>
      </c>
      <c r="C43" s="136" t="s">
        <v>823</v>
      </c>
      <c r="D43" s="87">
        <v>8</v>
      </c>
    </row>
    <row r="44" spans="1:4" x14ac:dyDescent="0.2">
      <c r="A44" s="135">
        <v>42</v>
      </c>
      <c r="B44" s="87" t="s">
        <v>181</v>
      </c>
      <c r="C44" s="136" t="s">
        <v>236</v>
      </c>
      <c r="D44" s="87">
        <v>8</v>
      </c>
    </row>
    <row r="45" spans="1:4" x14ac:dyDescent="0.2">
      <c r="A45" s="135">
        <v>43</v>
      </c>
      <c r="B45" s="87" t="s">
        <v>347</v>
      </c>
      <c r="C45" s="136" t="s">
        <v>1141</v>
      </c>
      <c r="D45" s="87">
        <v>8</v>
      </c>
    </row>
    <row r="46" spans="1:4" x14ac:dyDescent="0.2">
      <c r="A46" s="135">
        <v>44</v>
      </c>
      <c r="B46" s="87" t="s">
        <v>472</v>
      </c>
      <c r="C46" s="136" t="s">
        <v>510</v>
      </c>
      <c r="D46" s="87">
        <v>8</v>
      </c>
    </row>
    <row r="47" spans="1:4" x14ac:dyDescent="0.2">
      <c r="A47" s="135">
        <v>45</v>
      </c>
      <c r="B47" s="87" t="s">
        <v>333</v>
      </c>
      <c r="C47" s="136" t="s">
        <v>1240</v>
      </c>
      <c r="D47" s="87">
        <v>8</v>
      </c>
    </row>
    <row r="48" spans="1:4" x14ac:dyDescent="0.2">
      <c r="A48" s="135">
        <v>46</v>
      </c>
      <c r="B48" s="87" t="s">
        <v>100</v>
      </c>
      <c r="C48" s="136" t="s">
        <v>1142</v>
      </c>
      <c r="D48" s="87">
        <v>7</v>
      </c>
    </row>
    <row r="49" spans="1:4" x14ac:dyDescent="0.2">
      <c r="A49" s="135">
        <v>47</v>
      </c>
      <c r="B49" s="87" t="s">
        <v>347</v>
      </c>
      <c r="C49" s="136" t="s">
        <v>447</v>
      </c>
      <c r="D49" s="87">
        <v>7</v>
      </c>
    </row>
    <row r="50" spans="1:4" x14ac:dyDescent="0.2">
      <c r="A50" s="135">
        <v>48</v>
      </c>
      <c r="B50" s="87" t="s">
        <v>1237</v>
      </c>
      <c r="C50" s="136" t="s">
        <v>1039</v>
      </c>
      <c r="D50" s="87">
        <v>7</v>
      </c>
    </row>
    <row r="51" spans="1:4" x14ac:dyDescent="0.2">
      <c r="A51" s="135">
        <v>49</v>
      </c>
      <c r="B51" s="87" t="s">
        <v>251</v>
      </c>
      <c r="C51" s="136" t="s">
        <v>258</v>
      </c>
      <c r="D51" s="87">
        <v>7</v>
      </c>
    </row>
    <row r="52" spans="1:4" x14ac:dyDescent="0.2">
      <c r="A52" s="135">
        <v>50</v>
      </c>
      <c r="B52" s="87" t="s">
        <v>472</v>
      </c>
      <c r="C52" s="136" t="s">
        <v>529</v>
      </c>
      <c r="D52" s="87">
        <v>7</v>
      </c>
    </row>
    <row r="53" spans="1:4" x14ac:dyDescent="0.2">
      <c r="A53" s="135">
        <v>51</v>
      </c>
      <c r="B53" s="87" t="s">
        <v>100</v>
      </c>
      <c r="C53" s="136" t="s">
        <v>972</v>
      </c>
      <c r="D53" s="87">
        <v>7</v>
      </c>
    </row>
    <row r="54" spans="1:4" x14ac:dyDescent="0.2">
      <c r="A54" s="135">
        <v>52</v>
      </c>
      <c r="B54" s="87" t="s">
        <v>100</v>
      </c>
      <c r="C54" s="136" t="s">
        <v>1007</v>
      </c>
      <c r="D54" s="87">
        <v>7</v>
      </c>
    </row>
    <row r="55" spans="1:4" x14ac:dyDescent="0.2">
      <c r="A55" s="135">
        <v>53</v>
      </c>
      <c r="B55" s="87" t="s">
        <v>472</v>
      </c>
      <c r="C55" s="136" t="s">
        <v>487</v>
      </c>
      <c r="D55" s="87">
        <v>6</v>
      </c>
    </row>
    <row r="56" spans="1:4" x14ac:dyDescent="0.2">
      <c r="A56" s="135">
        <v>54</v>
      </c>
      <c r="B56" s="87" t="s">
        <v>251</v>
      </c>
      <c r="C56" s="136" t="s">
        <v>255</v>
      </c>
      <c r="D56" s="87">
        <v>6</v>
      </c>
    </row>
    <row r="57" spans="1:4" x14ac:dyDescent="0.2">
      <c r="A57" s="135">
        <v>55</v>
      </c>
      <c r="B57" s="87" t="s">
        <v>100</v>
      </c>
      <c r="C57" s="136" t="s">
        <v>123</v>
      </c>
      <c r="D57" s="87">
        <v>6</v>
      </c>
    </row>
    <row r="58" spans="1:4" x14ac:dyDescent="0.2">
      <c r="A58" s="135">
        <v>56</v>
      </c>
      <c r="B58" s="87" t="s">
        <v>142</v>
      </c>
      <c r="C58" s="136" t="s">
        <v>150</v>
      </c>
      <c r="D58" s="87">
        <v>6</v>
      </c>
    </row>
    <row r="59" spans="1:4" x14ac:dyDescent="0.2">
      <c r="A59" s="135">
        <v>57</v>
      </c>
      <c r="B59" s="87" t="s">
        <v>347</v>
      </c>
      <c r="C59" s="136" t="s">
        <v>429</v>
      </c>
      <c r="D59" s="87">
        <v>6</v>
      </c>
    </row>
    <row r="60" spans="1:4" x14ac:dyDescent="0.2">
      <c r="A60" s="135">
        <v>58</v>
      </c>
      <c r="B60" s="87" t="s">
        <v>142</v>
      </c>
      <c r="C60" s="136" t="s">
        <v>1241</v>
      </c>
      <c r="D60" s="87">
        <v>6</v>
      </c>
    </row>
    <row r="61" spans="1:4" x14ac:dyDescent="0.2">
      <c r="A61" s="135">
        <v>59</v>
      </c>
      <c r="B61" s="87" t="s">
        <v>347</v>
      </c>
      <c r="C61" s="136" t="s">
        <v>440</v>
      </c>
      <c r="D61" s="87">
        <v>6</v>
      </c>
    </row>
    <row r="62" spans="1:4" x14ac:dyDescent="0.2">
      <c r="A62" s="135">
        <v>60</v>
      </c>
      <c r="B62" s="87" t="s">
        <v>1242</v>
      </c>
      <c r="C62" s="136" t="s">
        <v>745</v>
      </c>
      <c r="D62" s="87">
        <v>6</v>
      </c>
    </row>
    <row r="63" spans="1:4" x14ac:dyDescent="0.2">
      <c r="A63" s="135">
        <v>61</v>
      </c>
      <c r="B63" s="87" t="s">
        <v>251</v>
      </c>
      <c r="C63" s="136" t="s">
        <v>271</v>
      </c>
      <c r="D63" s="87">
        <v>6</v>
      </c>
    </row>
    <row r="64" spans="1:4" x14ac:dyDescent="0.2">
      <c r="A64" s="135">
        <v>62</v>
      </c>
      <c r="B64" s="87" t="s">
        <v>100</v>
      </c>
      <c r="C64" s="136" t="s">
        <v>97</v>
      </c>
      <c r="D64" s="87">
        <v>6</v>
      </c>
    </row>
    <row r="65" spans="1:4" x14ac:dyDescent="0.2">
      <c r="A65" s="135">
        <v>63</v>
      </c>
      <c r="B65" s="87" t="s">
        <v>1237</v>
      </c>
      <c r="C65" s="136" t="s">
        <v>1051</v>
      </c>
      <c r="D65" s="87">
        <v>6</v>
      </c>
    </row>
    <row r="66" spans="1:4" x14ac:dyDescent="0.2">
      <c r="A66" s="135">
        <v>64</v>
      </c>
      <c r="B66" s="87" t="s">
        <v>181</v>
      </c>
      <c r="C66" s="136" t="s">
        <v>188</v>
      </c>
      <c r="D66" s="87">
        <v>5</v>
      </c>
    </row>
    <row r="67" spans="1:4" x14ac:dyDescent="0.2">
      <c r="A67" s="135">
        <v>65</v>
      </c>
      <c r="B67" s="87" t="s">
        <v>472</v>
      </c>
      <c r="C67" s="136" t="s">
        <v>507</v>
      </c>
      <c r="D67" s="87">
        <v>5</v>
      </c>
    </row>
    <row r="68" spans="1:4" x14ac:dyDescent="0.2">
      <c r="A68" s="135">
        <v>66</v>
      </c>
      <c r="B68" s="87" t="s">
        <v>181</v>
      </c>
      <c r="C68" s="136" t="s">
        <v>185</v>
      </c>
      <c r="D68" s="87">
        <v>5</v>
      </c>
    </row>
    <row r="69" spans="1:4" x14ac:dyDescent="0.2">
      <c r="A69" s="135">
        <v>67</v>
      </c>
      <c r="B69" s="87" t="s">
        <v>181</v>
      </c>
      <c r="C69" s="136" t="s">
        <v>182</v>
      </c>
      <c r="D69" s="87">
        <v>5</v>
      </c>
    </row>
    <row r="70" spans="1:4" x14ac:dyDescent="0.2">
      <c r="A70" s="135">
        <v>68</v>
      </c>
      <c r="B70" s="87" t="s">
        <v>100</v>
      </c>
      <c r="C70" s="136" t="s">
        <v>706</v>
      </c>
      <c r="D70" s="87">
        <v>5</v>
      </c>
    </row>
    <row r="71" spans="1:4" x14ac:dyDescent="0.2">
      <c r="A71" s="135">
        <v>69</v>
      </c>
      <c r="B71" s="87" t="s">
        <v>472</v>
      </c>
      <c r="C71" s="136" t="s">
        <v>469</v>
      </c>
      <c r="D71" s="87">
        <v>5</v>
      </c>
    </row>
    <row r="72" spans="1:4" x14ac:dyDescent="0.2">
      <c r="A72" s="135">
        <v>70</v>
      </c>
      <c r="B72" s="87" t="s">
        <v>611</v>
      </c>
      <c r="C72" s="136" t="s">
        <v>1243</v>
      </c>
      <c r="D72" s="87">
        <v>5</v>
      </c>
    </row>
    <row r="73" spans="1:4" ht="26.25" customHeight="1" x14ac:dyDescent="0.2">
      <c r="A73" s="133"/>
      <c r="B73" s="85" t="s">
        <v>1127</v>
      </c>
      <c r="C73" s="134" t="s">
        <v>1128</v>
      </c>
      <c r="D73" s="85" t="s">
        <v>1129</v>
      </c>
    </row>
    <row r="74" spans="1:4" x14ac:dyDescent="0.2">
      <c r="A74" s="135">
        <v>71</v>
      </c>
      <c r="B74" s="87" t="s">
        <v>292</v>
      </c>
      <c r="C74" s="136" t="s">
        <v>1244</v>
      </c>
      <c r="D74" s="87">
        <v>5</v>
      </c>
    </row>
    <row r="75" spans="1:4" x14ac:dyDescent="0.2">
      <c r="A75" s="135">
        <v>72</v>
      </c>
      <c r="B75" s="87" t="s">
        <v>914</v>
      </c>
      <c r="C75" s="136" t="s">
        <v>924</v>
      </c>
      <c r="D75" s="87">
        <v>5</v>
      </c>
    </row>
    <row r="76" spans="1:4" x14ac:dyDescent="0.2">
      <c r="A76" s="135">
        <v>73</v>
      </c>
      <c r="B76" s="87" t="s">
        <v>100</v>
      </c>
      <c r="C76" s="136" t="s">
        <v>832</v>
      </c>
      <c r="D76" s="87">
        <v>4</v>
      </c>
    </row>
    <row r="77" spans="1:4" x14ac:dyDescent="0.2">
      <c r="A77" s="135">
        <v>74</v>
      </c>
      <c r="B77" s="87" t="s">
        <v>142</v>
      </c>
      <c r="C77" s="136" t="s">
        <v>1143</v>
      </c>
      <c r="D77" s="87">
        <v>4</v>
      </c>
    </row>
    <row r="78" spans="1:4" x14ac:dyDescent="0.2">
      <c r="A78" s="135">
        <v>75</v>
      </c>
      <c r="B78" s="87" t="s">
        <v>472</v>
      </c>
      <c r="C78" s="136" t="s">
        <v>480</v>
      </c>
      <c r="D78" s="87">
        <v>4</v>
      </c>
    </row>
    <row r="79" spans="1:4" x14ac:dyDescent="0.2">
      <c r="A79" s="135">
        <v>76</v>
      </c>
      <c r="B79" s="87" t="s">
        <v>611</v>
      </c>
      <c r="C79" s="136" t="s">
        <v>623</v>
      </c>
      <c r="D79" s="87">
        <v>4</v>
      </c>
    </row>
    <row r="80" spans="1:4" x14ac:dyDescent="0.2">
      <c r="A80" s="135">
        <v>77</v>
      </c>
      <c r="B80" s="87" t="s">
        <v>100</v>
      </c>
      <c r="C80" s="136" t="s">
        <v>1026</v>
      </c>
      <c r="D80" s="87">
        <v>4</v>
      </c>
    </row>
    <row r="81" spans="1:4" x14ac:dyDescent="0.2">
      <c r="A81" s="135">
        <v>78</v>
      </c>
      <c r="B81" s="87" t="s">
        <v>292</v>
      </c>
      <c r="C81" s="136" t="s">
        <v>316</v>
      </c>
      <c r="D81" s="87">
        <v>4</v>
      </c>
    </row>
    <row r="82" spans="1:4" x14ac:dyDescent="0.2">
      <c r="A82" s="135">
        <v>79</v>
      </c>
      <c r="B82" s="87" t="s">
        <v>1242</v>
      </c>
      <c r="C82" s="136" t="s">
        <v>736</v>
      </c>
      <c r="D82" s="87">
        <v>4</v>
      </c>
    </row>
    <row r="83" spans="1:4" x14ac:dyDescent="0.2">
      <c r="A83" s="135">
        <v>80</v>
      </c>
      <c r="B83" s="87" t="s">
        <v>472</v>
      </c>
      <c r="C83" s="136" t="s">
        <v>493</v>
      </c>
      <c r="D83" s="87">
        <v>4</v>
      </c>
    </row>
    <row r="84" spans="1:4" x14ac:dyDescent="0.2">
      <c r="A84" s="135">
        <v>81</v>
      </c>
      <c r="B84" s="87" t="s">
        <v>1237</v>
      </c>
      <c r="C84" s="136" t="s">
        <v>1144</v>
      </c>
      <c r="D84" s="87">
        <v>4</v>
      </c>
    </row>
    <row r="85" spans="1:4" x14ac:dyDescent="0.2">
      <c r="A85" s="135">
        <v>82</v>
      </c>
      <c r="B85" s="87" t="s">
        <v>181</v>
      </c>
      <c r="C85" s="136" t="s">
        <v>214</v>
      </c>
      <c r="D85" s="87">
        <v>4</v>
      </c>
    </row>
    <row r="86" spans="1:4" x14ac:dyDescent="0.2">
      <c r="A86" s="135">
        <v>83</v>
      </c>
      <c r="B86" s="87" t="s">
        <v>181</v>
      </c>
      <c r="C86" s="136" t="s">
        <v>242</v>
      </c>
      <c r="D86" s="87">
        <v>4</v>
      </c>
    </row>
    <row r="87" spans="1:4" x14ac:dyDescent="0.2">
      <c r="A87" s="135">
        <v>84</v>
      </c>
      <c r="B87" s="87" t="s">
        <v>1242</v>
      </c>
      <c r="C87" s="136" t="s">
        <v>748</v>
      </c>
      <c r="D87" s="87">
        <v>4</v>
      </c>
    </row>
    <row r="88" spans="1:4" x14ac:dyDescent="0.2">
      <c r="A88" s="135">
        <v>85</v>
      </c>
      <c r="B88" s="87" t="s">
        <v>644</v>
      </c>
      <c r="C88" s="136" t="s">
        <v>1245</v>
      </c>
      <c r="D88" s="87">
        <v>4</v>
      </c>
    </row>
    <row r="89" spans="1:4" x14ac:dyDescent="0.2">
      <c r="A89" s="135">
        <v>86</v>
      </c>
      <c r="B89" s="87" t="s">
        <v>100</v>
      </c>
      <c r="C89" s="136" t="s">
        <v>1000</v>
      </c>
      <c r="D89" s="87">
        <v>3</v>
      </c>
    </row>
    <row r="90" spans="1:4" x14ac:dyDescent="0.2">
      <c r="A90" s="135">
        <v>87</v>
      </c>
      <c r="B90" s="87" t="s">
        <v>644</v>
      </c>
      <c r="C90" s="136" t="s">
        <v>657</v>
      </c>
      <c r="D90" s="87">
        <v>3</v>
      </c>
    </row>
    <row r="91" spans="1:4" x14ac:dyDescent="0.2">
      <c r="A91" s="135">
        <v>88</v>
      </c>
      <c r="B91" s="87" t="s">
        <v>347</v>
      </c>
      <c r="C91" s="136" t="s">
        <v>451</v>
      </c>
      <c r="D91" s="87">
        <v>3</v>
      </c>
    </row>
    <row r="92" spans="1:4" x14ac:dyDescent="0.2">
      <c r="A92" s="135">
        <v>89</v>
      </c>
      <c r="B92" s="87" t="s">
        <v>181</v>
      </c>
      <c r="C92" s="136" t="s">
        <v>207</v>
      </c>
      <c r="D92" s="87">
        <v>3</v>
      </c>
    </row>
    <row r="93" spans="1:4" x14ac:dyDescent="0.2">
      <c r="A93" s="135">
        <v>90</v>
      </c>
      <c r="B93" s="87" t="s">
        <v>292</v>
      </c>
      <c r="C93" s="136" t="s">
        <v>323</v>
      </c>
      <c r="D93" s="87">
        <v>3</v>
      </c>
    </row>
    <row r="94" spans="1:4" x14ac:dyDescent="0.2">
      <c r="A94" s="135">
        <v>91</v>
      </c>
      <c r="B94" s="87" t="s">
        <v>142</v>
      </c>
      <c r="C94" s="136" t="s">
        <v>161</v>
      </c>
      <c r="D94" s="87">
        <v>3</v>
      </c>
    </row>
    <row r="95" spans="1:4" x14ac:dyDescent="0.2">
      <c r="A95" s="135">
        <v>92</v>
      </c>
      <c r="B95" s="87" t="s">
        <v>100</v>
      </c>
      <c r="C95" s="136" t="s">
        <v>715</v>
      </c>
      <c r="D95" s="87">
        <v>3</v>
      </c>
    </row>
    <row r="96" spans="1:4" x14ac:dyDescent="0.2">
      <c r="A96" s="135">
        <v>93</v>
      </c>
      <c r="B96" s="87" t="s">
        <v>181</v>
      </c>
      <c r="C96" s="136" t="s">
        <v>245</v>
      </c>
      <c r="D96" s="87">
        <v>3</v>
      </c>
    </row>
    <row r="97" spans="1:4" x14ac:dyDescent="0.2">
      <c r="A97" s="135">
        <v>94</v>
      </c>
      <c r="B97" s="87" t="s">
        <v>100</v>
      </c>
      <c r="C97" s="136" t="s">
        <v>1246</v>
      </c>
      <c r="D97" s="87">
        <v>3</v>
      </c>
    </row>
    <row r="98" spans="1:4" x14ac:dyDescent="0.2">
      <c r="A98" s="135">
        <v>95</v>
      </c>
      <c r="B98" s="87" t="s">
        <v>611</v>
      </c>
      <c r="C98" s="136" t="s">
        <v>608</v>
      </c>
      <c r="D98" s="87">
        <v>3</v>
      </c>
    </row>
    <row r="99" spans="1:4" x14ac:dyDescent="0.2">
      <c r="A99" s="135">
        <v>96</v>
      </c>
      <c r="B99" s="87" t="s">
        <v>100</v>
      </c>
      <c r="C99" s="136" t="s">
        <v>132</v>
      </c>
      <c r="D99" s="87">
        <v>3</v>
      </c>
    </row>
    <row r="100" spans="1:4" x14ac:dyDescent="0.2">
      <c r="A100" s="135">
        <v>97</v>
      </c>
      <c r="B100" s="87" t="s">
        <v>1237</v>
      </c>
      <c r="C100" s="136" t="s">
        <v>1110</v>
      </c>
      <c r="D100" s="87">
        <v>3</v>
      </c>
    </row>
    <row r="101" spans="1:4" x14ac:dyDescent="0.2">
      <c r="A101" s="135">
        <v>98</v>
      </c>
      <c r="B101" s="87" t="s">
        <v>347</v>
      </c>
      <c r="C101" s="136" t="s">
        <v>413</v>
      </c>
      <c r="D101" s="87">
        <v>3</v>
      </c>
    </row>
    <row r="102" spans="1:4" x14ac:dyDescent="0.2">
      <c r="A102" s="135">
        <v>99</v>
      </c>
      <c r="B102" s="87" t="s">
        <v>1247</v>
      </c>
      <c r="C102" s="136" t="s">
        <v>772</v>
      </c>
      <c r="D102" s="87">
        <v>3</v>
      </c>
    </row>
    <row r="103" spans="1:4" x14ac:dyDescent="0.2">
      <c r="A103" s="135">
        <v>100</v>
      </c>
      <c r="B103" s="87" t="s">
        <v>82</v>
      </c>
      <c r="C103" s="136" t="s">
        <v>1145</v>
      </c>
      <c r="D103" s="87">
        <v>2</v>
      </c>
    </row>
    <row r="104" spans="1:4" x14ac:dyDescent="0.2">
      <c r="A104" s="135">
        <v>101</v>
      </c>
      <c r="B104" s="87" t="s">
        <v>878</v>
      </c>
      <c r="C104" s="136" t="s">
        <v>1248</v>
      </c>
      <c r="D104" s="87">
        <v>2</v>
      </c>
    </row>
    <row r="105" spans="1:4" x14ac:dyDescent="0.2">
      <c r="A105" s="135">
        <v>102</v>
      </c>
      <c r="B105" s="87" t="s">
        <v>1237</v>
      </c>
      <c r="C105" s="136" t="s">
        <v>1089</v>
      </c>
      <c r="D105" s="87">
        <v>2</v>
      </c>
    </row>
    <row r="106" spans="1:4" x14ac:dyDescent="0.2">
      <c r="A106" s="135">
        <v>103</v>
      </c>
      <c r="B106" s="87" t="s">
        <v>1237</v>
      </c>
      <c r="C106" s="136" t="s">
        <v>1122</v>
      </c>
      <c r="D106" s="87">
        <v>2</v>
      </c>
    </row>
    <row r="107" spans="1:4" x14ac:dyDescent="0.2">
      <c r="A107" s="135">
        <v>104</v>
      </c>
      <c r="B107" s="87" t="s">
        <v>142</v>
      </c>
      <c r="C107" s="136" t="s">
        <v>143</v>
      </c>
      <c r="D107" s="87">
        <v>2</v>
      </c>
    </row>
    <row r="108" spans="1:4" x14ac:dyDescent="0.2">
      <c r="A108" s="135">
        <v>105</v>
      </c>
      <c r="B108" s="87" t="s">
        <v>251</v>
      </c>
      <c r="C108" s="136" t="s">
        <v>252</v>
      </c>
      <c r="D108" s="87">
        <v>2</v>
      </c>
    </row>
    <row r="109" spans="1:4" ht="26.25" customHeight="1" x14ac:dyDescent="0.2">
      <c r="A109" s="133"/>
      <c r="B109" s="85" t="s">
        <v>1127</v>
      </c>
      <c r="C109" s="134" t="s">
        <v>1128</v>
      </c>
      <c r="D109" s="85" t="s">
        <v>1129</v>
      </c>
    </row>
    <row r="110" spans="1:4" x14ac:dyDescent="0.2">
      <c r="A110" s="135">
        <v>106</v>
      </c>
      <c r="B110" s="87" t="s">
        <v>347</v>
      </c>
      <c r="C110" s="136" t="s">
        <v>420</v>
      </c>
      <c r="D110" s="87">
        <v>2</v>
      </c>
    </row>
    <row r="111" spans="1:4" x14ac:dyDescent="0.2">
      <c r="A111" s="135">
        <v>107</v>
      </c>
      <c r="B111" s="87" t="s">
        <v>347</v>
      </c>
      <c r="C111" s="136" t="s">
        <v>372</v>
      </c>
      <c r="D111" s="87">
        <v>2</v>
      </c>
    </row>
    <row r="112" spans="1:4" x14ac:dyDescent="0.2">
      <c r="A112" s="135">
        <v>108</v>
      </c>
      <c r="B112" s="87" t="s">
        <v>100</v>
      </c>
      <c r="C112" s="136" t="s">
        <v>1249</v>
      </c>
      <c r="D112" s="87">
        <v>2</v>
      </c>
    </row>
    <row r="113" spans="1:4" x14ac:dyDescent="0.2">
      <c r="A113" s="135">
        <v>109</v>
      </c>
      <c r="B113" s="87" t="s">
        <v>347</v>
      </c>
      <c r="C113" s="136" t="s">
        <v>1146</v>
      </c>
      <c r="D113" s="87">
        <v>2</v>
      </c>
    </row>
    <row r="114" spans="1:4" x14ac:dyDescent="0.2">
      <c r="A114" s="135">
        <v>110</v>
      </c>
      <c r="B114" s="87" t="s">
        <v>100</v>
      </c>
      <c r="C114" s="136" t="s">
        <v>984</v>
      </c>
      <c r="D114" s="87">
        <v>2</v>
      </c>
    </row>
    <row r="115" spans="1:4" x14ac:dyDescent="0.2">
      <c r="A115" s="135">
        <v>111</v>
      </c>
      <c r="B115" s="87" t="s">
        <v>251</v>
      </c>
      <c r="C115" s="136" t="s">
        <v>248</v>
      </c>
      <c r="D115" s="87">
        <v>2</v>
      </c>
    </row>
    <row r="116" spans="1:4" x14ac:dyDescent="0.2">
      <c r="A116" s="135">
        <v>112</v>
      </c>
      <c r="B116" s="87" t="s">
        <v>82</v>
      </c>
      <c r="C116" s="136" t="s">
        <v>87</v>
      </c>
      <c r="D116" s="87">
        <v>1</v>
      </c>
    </row>
    <row r="117" spans="1:4" x14ac:dyDescent="0.2">
      <c r="A117" s="135">
        <v>113</v>
      </c>
      <c r="B117" s="87" t="s">
        <v>611</v>
      </c>
      <c r="C117" s="136" t="s">
        <v>625</v>
      </c>
      <c r="D117" s="87">
        <v>1</v>
      </c>
    </row>
    <row r="118" spans="1:4" x14ac:dyDescent="0.2">
      <c r="A118" s="135">
        <v>114</v>
      </c>
      <c r="B118" s="87" t="s">
        <v>1237</v>
      </c>
      <c r="C118" s="136" t="s">
        <v>1147</v>
      </c>
      <c r="D118" s="87">
        <v>1</v>
      </c>
    </row>
    <row r="119" spans="1:4" x14ac:dyDescent="0.2">
      <c r="A119" s="135">
        <v>115</v>
      </c>
      <c r="B119" s="87" t="s">
        <v>878</v>
      </c>
      <c r="C119" s="136" t="s">
        <v>1148</v>
      </c>
      <c r="D119" s="87">
        <v>1</v>
      </c>
    </row>
    <row r="120" spans="1:4" x14ac:dyDescent="0.2">
      <c r="A120" s="135">
        <v>116</v>
      </c>
      <c r="B120" s="87" t="s">
        <v>100</v>
      </c>
      <c r="C120" s="136" t="s">
        <v>1004</v>
      </c>
      <c r="D120" s="87">
        <v>1</v>
      </c>
    </row>
    <row r="121" spans="1:4" x14ac:dyDescent="0.2">
      <c r="A121" s="135">
        <v>117</v>
      </c>
      <c r="B121" s="87" t="s">
        <v>1237</v>
      </c>
      <c r="C121" s="136" t="s">
        <v>1098</v>
      </c>
      <c r="D121" s="87">
        <v>1</v>
      </c>
    </row>
    <row r="122" spans="1:4" x14ac:dyDescent="0.2">
      <c r="A122" s="135">
        <v>118</v>
      </c>
      <c r="B122" s="87" t="s">
        <v>878</v>
      </c>
      <c r="C122" s="136" t="s">
        <v>891</v>
      </c>
      <c r="D122" s="87">
        <v>1</v>
      </c>
    </row>
    <row r="123" spans="1:4" x14ac:dyDescent="0.2">
      <c r="A123" s="135">
        <v>119</v>
      </c>
      <c r="B123" s="87" t="s">
        <v>100</v>
      </c>
      <c r="C123" s="136" t="s">
        <v>990</v>
      </c>
      <c r="D123" s="87">
        <v>1</v>
      </c>
    </row>
    <row r="124" spans="1:4" x14ac:dyDescent="0.2">
      <c r="A124" s="135">
        <v>120</v>
      </c>
      <c r="B124" s="87" t="s">
        <v>100</v>
      </c>
      <c r="C124" s="136" t="s">
        <v>1149</v>
      </c>
      <c r="D124" s="87">
        <v>1</v>
      </c>
    </row>
    <row r="125" spans="1:4" x14ac:dyDescent="0.2">
      <c r="A125" s="135">
        <v>121</v>
      </c>
      <c r="B125" s="87" t="s">
        <v>100</v>
      </c>
      <c r="C125" s="136" t="s">
        <v>1014</v>
      </c>
      <c r="D125" s="87">
        <v>1</v>
      </c>
    </row>
    <row r="126" spans="1:4" x14ac:dyDescent="0.2">
      <c r="A126" s="135">
        <v>122</v>
      </c>
      <c r="B126" s="87" t="s">
        <v>251</v>
      </c>
      <c r="C126" s="136" t="s">
        <v>1250</v>
      </c>
      <c r="D126" s="87">
        <v>1</v>
      </c>
    </row>
    <row r="127" spans="1:4" x14ac:dyDescent="0.2">
      <c r="A127" s="135">
        <v>123</v>
      </c>
      <c r="B127" s="87" t="s">
        <v>100</v>
      </c>
      <c r="C127" s="136" t="s">
        <v>820</v>
      </c>
      <c r="D127" s="87">
        <v>1</v>
      </c>
    </row>
    <row r="128" spans="1:4" x14ac:dyDescent="0.2">
      <c r="A128" s="135">
        <v>124</v>
      </c>
      <c r="B128" s="87" t="s">
        <v>82</v>
      </c>
      <c r="C128" s="136" t="s">
        <v>1251</v>
      </c>
      <c r="D128" s="87">
        <v>1</v>
      </c>
    </row>
    <row r="129" spans="1:4" x14ac:dyDescent="0.2">
      <c r="A129" s="135">
        <v>125</v>
      </c>
      <c r="B129" s="87" t="s">
        <v>878</v>
      </c>
      <c r="C129" s="136" t="s">
        <v>888</v>
      </c>
      <c r="D129" s="87">
        <v>1</v>
      </c>
    </row>
    <row r="130" spans="1:4" x14ac:dyDescent="0.2">
      <c r="A130" s="135">
        <v>126</v>
      </c>
      <c r="B130" s="87" t="s">
        <v>100</v>
      </c>
      <c r="C130" s="136" t="s">
        <v>115</v>
      </c>
      <c r="D130" s="87">
        <v>1</v>
      </c>
    </row>
    <row r="131" spans="1:4" x14ac:dyDescent="0.2">
      <c r="A131" s="135">
        <v>127</v>
      </c>
      <c r="B131" s="87" t="s">
        <v>100</v>
      </c>
      <c r="C131" s="136" t="s">
        <v>960</v>
      </c>
      <c r="D131" s="87">
        <v>1</v>
      </c>
    </row>
    <row r="132" spans="1:4" x14ac:dyDescent="0.2">
      <c r="A132" s="135">
        <v>128</v>
      </c>
      <c r="B132" s="87" t="s">
        <v>142</v>
      </c>
      <c r="C132" s="136" t="s">
        <v>146</v>
      </c>
      <c r="D132" s="87">
        <v>1</v>
      </c>
    </row>
    <row r="133" spans="1:4" x14ac:dyDescent="0.2">
      <c r="A133" s="135">
        <v>129</v>
      </c>
      <c r="B133" s="87" t="s">
        <v>292</v>
      </c>
      <c r="C133" s="136" t="s">
        <v>293</v>
      </c>
      <c r="D133" s="87">
        <v>1</v>
      </c>
    </row>
    <row r="134" spans="1:4" x14ac:dyDescent="0.2">
      <c r="A134" s="135">
        <v>130</v>
      </c>
      <c r="B134" s="87" t="s">
        <v>100</v>
      </c>
      <c r="C134" s="136" t="s">
        <v>847</v>
      </c>
      <c r="D134" s="87">
        <v>1</v>
      </c>
    </row>
    <row r="135" spans="1:4" x14ac:dyDescent="0.2">
      <c r="A135" s="135">
        <v>131</v>
      </c>
      <c r="B135" s="87" t="s">
        <v>914</v>
      </c>
      <c r="C135" s="136" t="s">
        <v>930</v>
      </c>
      <c r="D135" s="87">
        <v>1</v>
      </c>
    </row>
    <row r="136" spans="1:4" x14ac:dyDescent="0.2">
      <c r="A136" s="135">
        <v>132</v>
      </c>
      <c r="B136" s="87" t="s">
        <v>347</v>
      </c>
      <c r="C136" s="136" t="s">
        <v>433</v>
      </c>
      <c r="D136" s="87">
        <v>1</v>
      </c>
    </row>
    <row r="137" spans="1:4" x14ac:dyDescent="0.2">
      <c r="A137" s="135">
        <v>133</v>
      </c>
      <c r="B137" s="87" t="s">
        <v>251</v>
      </c>
      <c r="C137" s="136" t="s">
        <v>279</v>
      </c>
      <c r="D137" s="87">
        <v>1</v>
      </c>
    </row>
    <row r="138" spans="1:4" x14ac:dyDescent="0.2">
      <c r="A138" s="135">
        <v>134</v>
      </c>
      <c r="B138" s="87" t="s">
        <v>251</v>
      </c>
      <c r="C138" s="136" t="s">
        <v>265</v>
      </c>
      <c r="D138" s="87">
        <v>1</v>
      </c>
    </row>
    <row r="139" spans="1:4" x14ac:dyDescent="0.2">
      <c r="D139" s="86">
        <f>SUM(D2:D138)</f>
        <v>1203</v>
      </c>
    </row>
  </sheetData>
  <phoneticPr fontId="19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90365-9A08-4E95-A55A-23B20A6EF6BF}">
  <dimension ref="A1:D122"/>
  <sheetViews>
    <sheetView workbookViewId="0">
      <selection activeCell="I15" sqref="I15"/>
    </sheetView>
  </sheetViews>
  <sheetFormatPr defaultRowHeight="13.2" x14ac:dyDescent="0.2"/>
  <cols>
    <col min="1" max="1" width="4.33203125" customWidth="1"/>
    <col min="2" max="2" width="19.109375" hidden="1" customWidth="1"/>
    <col min="3" max="3" width="31.88671875" bestFit="1" customWidth="1"/>
  </cols>
  <sheetData>
    <row r="1" spans="1:4" x14ac:dyDescent="0.2">
      <c r="A1" s="145"/>
      <c r="B1" s="143" t="s">
        <v>1127</v>
      </c>
      <c r="C1" s="142" t="s">
        <v>1128</v>
      </c>
      <c r="D1" s="144" t="s">
        <v>1129</v>
      </c>
    </row>
    <row r="2" spans="1:4" x14ac:dyDescent="0.2">
      <c r="A2" s="146">
        <v>1</v>
      </c>
      <c r="B2" s="139" t="s">
        <v>142</v>
      </c>
      <c r="C2" s="83" t="s">
        <v>1132</v>
      </c>
      <c r="D2" s="140">
        <v>43</v>
      </c>
    </row>
    <row r="3" spans="1:4" x14ac:dyDescent="0.2">
      <c r="A3" s="146">
        <v>2</v>
      </c>
      <c r="B3" s="139" t="s">
        <v>472</v>
      </c>
      <c r="C3" s="83" t="s">
        <v>476</v>
      </c>
      <c r="D3" s="140">
        <v>37</v>
      </c>
    </row>
    <row r="4" spans="1:4" x14ac:dyDescent="0.2">
      <c r="A4" s="146">
        <v>3</v>
      </c>
      <c r="B4" s="139" t="s">
        <v>1042</v>
      </c>
      <c r="C4" s="83" t="s">
        <v>1074</v>
      </c>
      <c r="D4" s="140">
        <v>34</v>
      </c>
    </row>
    <row r="5" spans="1:4" x14ac:dyDescent="0.2">
      <c r="A5" s="146">
        <v>4</v>
      </c>
      <c r="B5" s="139" t="s">
        <v>181</v>
      </c>
      <c r="C5" s="83" t="s">
        <v>217</v>
      </c>
      <c r="D5" s="140">
        <v>30</v>
      </c>
    </row>
    <row r="6" spans="1:4" x14ac:dyDescent="0.2">
      <c r="A6" s="146">
        <v>5</v>
      </c>
      <c r="B6" s="139" t="s">
        <v>788</v>
      </c>
      <c r="C6" s="83" t="s">
        <v>798</v>
      </c>
      <c r="D6" s="140">
        <v>29</v>
      </c>
    </row>
    <row r="7" spans="1:4" x14ac:dyDescent="0.2">
      <c r="A7" s="146">
        <v>6</v>
      </c>
      <c r="B7" s="139" t="s">
        <v>82</v>
      </c>
      <c r="C7" s="83" t="s">
        <v>90</v>
      </c>
      <c r="D7" s="140">
        <v>23</v>
      </c>
    </row>
    <row r="8" spans="1:4" x14ac:dyDescent="0.2">
      <c r="A8" s="146">
        <v>7</v>
      </c>
      <c r="B8" s="139" t="s">
        <v>181</v>
      </c>
      <c r="C8" s="83" t="s">
        <v>214</v>
      </c>
      <c r="D8" s="140">
        <v>23</v>
      </c>
    </row>
    <row r="9" spans="1:4" x14ac:dyDescent="0.2">
      <c r="A9" s="146">
        <v>8</v>
      </c>
      <c r="B9" s="139" t="s">
        <v>1042</v>
      </c>
      <c r="C9" s="83" t="s">
        <v>1047</v>
      </c>
      <c r="D9" s="140">
        <v>21</v>
      </c>
    </row>
    <row r="10" spans="1:4" x14ac:dyDescent="0.2">
      <c r="A10" s="146">
        <v>9</v>
      </c>
      <c r="B10" s="139" t="s">
        <v>251</v>
      </c>
      <c r="C10" s="83" t="s">
        <v>262</v>
      </c>
      <c r="D10" s="140">
        <v>21</v>
      </c>
    </row>
    <row r="11" spans="1:4" x14ac:dyDescent="0.2">
      <c r="A11" s="146">
        <v>10</v>
      </c>
      <c r="B11" s="139" t="s">
        <v>142</v>
      </c>
      <c r="C11" s="83" t="s">
        <v>139</v>
      </c>
      <c r="D11" s="140">
        <v>18</v>
      </c>
    </row>
    <row r="12" spans="1:4" x14ac:dyDescent="0.2">
      <c r="A12" s="146">
        <v>11</v>
      </c>
      <c r="B12" s="139" t="s">
        <v>472</v>
      </c>
      <c r="C12" s="83" t="s">
        <v>469</v>
      </c>
      <c r="D12" s="140">
        <v>18</v>
      </c>
    </row>
    <row r="13" spans="1:4" x14ac:dyDescent="0.2">
      <c r="A13" s="146">
        <v>12</v>
      </c>
      <c r="B13" s="139" t="s">
        <v>472</v>
      </c>
      <c r="C13" s="83" t="s">
        <v>484</v>
      </c>
      <c r="D13" s="140">
        <v>18</v>
      </c>
    </row>
    <row r="14" spans="1:4" x14ac:dyDescent="0.2">
      <c r="A14" s="146">
        <v>13</v>
      </c>
      <c r="B14" s="139" t="s">
        <v>181</v>
      </c>
      <c r="C14" s="83" t="s">
        <v>242</v>
      </c>
      <c r="D14" s="140">
        <v>17</v>
      </c>
    </row>
    <row r="15" spans="1:4" x14ac:dyDescent="0.2">
      <c r="A15" s="146">
        <v>14</v>
      </c>
      <c r="B15" s="139" t="s">
        <v>1033</v>
      </c>
      <c r="C15" s="83" t="s">
        <v>1238</v>
      </c>
      <c r="D15" s="140">
        <v>17</v>
      </c>
    </row>
    <row r="16" spans="1:4" x14ac:dyDescent="0.2">
      <c r="A16" s="146">
        <v>15</v>
      </c>
      <c r="B16" s="139" t="s">
        <v>142</v>
      </c>
      <c r="C16" s="83" t="s">
        <v>157</v>
      </c>
      <c r="D16" s="140">
        <v>15</v>
      </c>
    </row>
    <row r="17" spans="1:4" x14ac:dyDescent="0.2">
      <c r="A17" s="146">
        <v>16</v>
      </c>
      <c r="B17" s="139" t="s">
        <v>292</v>
      </c>
      <c r="C17" s="83" t="s">
        <v>316</v>
      </c>
      <c r="D17" s="140">
        <v>15</v>
      </c>
    </row>
    <row r="18" spans="1:4" x14ac:dyDescent="0.2">
      <c r="A18" s="146">
        <v>17</v>
      </c>
      <c r="B18" s="139" t="s">
        <v>1042</v>
      </c>
      <c r="C18" s="83" t="s">
        <v>1058</v>
      </c>
      <c r="D18" s="140">
        <v>15</v>
      </c>
    </row>
    <row r="19" spans="1:4" x14ac:dyDescent="0.2">
      <c r="A19" s="146">
        <v>18</v>
      </c>
      <c r="B19" s="139" t="s">
        <v>100</v>
      </c>
      <c r="C19" s="83" t="s">
        <v>97</v>
      </c>
      <c r="D19" s="140">
        <v>14</v>
      </c>
    </row>
    <row r="20" spans="1:4" x14ac:dyDescent="0.2">
      <c r="A20" s="146">
        <v>19</v>
      </c>
      <c r="B20" s="139" t="s">
        <v>100</v>
      </c>
      <c r="C20" s="83" t="s">
        <v>123</v>
      </c>
      <c r="D20" s="140">
        <v>14</v>
      </c>
    </row>
    <row r="21" spans="1:4" x14ac:dyDescent="0.2">
      <c r="A21" s="146">
        <v>20</v>
      </c>
      <c r="B21" s="139" t="s">
        <v>347</v>
      </c>
      <c r="C21" s="83" t="s">
        <v>355</v>
      </c>
      <c r="D21" s="140">
        <v>14</v>
      </c>
    </row>
    <row r="22" spans="1:4" x14ac:dyDescent="0.2">
      <c r="A22" s="146">
        <v>21</v>
      </c>
      <c r="B22" s="139" t="s">
        <v>100</v>
      </c>
      <c r="C22" s="83" t="s">
        <v>105</v>
      </c>
      <c r="D22" s="140">
        <v>14</v>
      </c>
    </row>
    <row r="23" spans="1:4" x14ac:dyDescent="0.2">
      <c r="A23" s="146">
        <v>22</v>
      </c>
      <c r="B23" s="139" t="s">
        <v>251</v>
      </c>
      <c r="C23" s="83" t="s">
        <v>255</v>
      </c>
      <c r="D23" s="140">
        <v>13</v>
      </c>
    </row>
    <row r="24" spans="1:4" x14ac:dyDescent="0.2">
      <c r="A24" s="146">
        <v>23</v>
      </c>
      <c r="B24" s="139" t="s">
        <v>181</v>
      </c>
      <c r="C24" s="83" t="s">
        <v>207</v>
      </c>
      <c r="D24" s="140">
        <v>13</v>
      </c>
    </row>
    <row r="25" spans="1:4" x14ac:dyDescent="0.2">
      <c r="A25" s="146">
        <v>24</v>
      </c>
      <c r="B25" s="139" t="s">
        <v>1003</v>
      </c>
      <c r="C25" s="83" t="s">
        <v>1014</v>
      </c>
      <c r="D25" s="140">
        <v>13</v>
      </c>
    </row>
    <row r="26" spans="1:4" x14ac:dyDescent="0.2">
      <c r="A26" s="146">
        <v>25</v>
      </c>
      <c r="B26" s="139" t="s">
        <v>347</v>
      </c>
      <c r="C26" s="83" t="s">
        <v>1139</v>
      </c>
      <c r="D26" s="140">
        <v>13</v>
      </c>
    </row>
    <row r="27" spans="1:4" x14ac:dyDescent="0.2">
      <c r="A27" s="146">
        <v>26</v>
      </c>
      <c r="B27" s="139" t="s">
        <v>100</v>
      </c>
      <c r="C27" s="83" t="s">
        <v>129</v>
      </c>
      <c r="D27" s="140">
        <v>12</v>
      </c>
    </row>
    <row r="28" spans="1:4" x14ac:dyDescent="0.2">
      <c r="A28" s="146">
        <v>27</v>
      </c>
      <c r="B28" s="139" t="s">
        <v>472</v>
      </c>
      <c r="C28" s="83" t="s">
        <v>529</v>
      </c>
      <c r="D28" s="140">
        <v>12</v>
      </c>
    </row>
    <row r="29" spans="1:4" x14ac:dyDescent="0.2">
      <c r="A29" s="146">
        <v>28</v>
      </c>
      <c r="B29" s="139" t="s">
        <v>347</v>
      </c>
      <c r="C29" s="83" t="s">
        <v>440</v>
      </c>
      <c r="D29" s="140">
        <v>12</v>
      </c>
    </row>
    <row r="30" spans="1:4" x14ac:dyDescent="0.2">
      <c r="A30" s="146">
        <v>29</v>
      </c>
      <c r="B30" s="139" t="s">
        <v>347</v>
      </c>
      <c r="C30" s="83" t="s">
        <v>392</v>
      </c>
      <c r="D30" s="140">
        <v>12</v>
      </c>
    </row>
    <row r="31" spans="1:4" x14ac:dyDescent="0.2">
      <c r="A31" s="146">
        <v>30</v>
      </c>
      <c r="B31" s="139" t="s">
        <v>181</v>
      </c>
      <c r="C31" s="83" t="s">
        <v>1135</v>
      </c>
      <c r="D31" s="140">
        <v>12</v>
      </c>
    </row>
    <row r="32" spans="1:4" x14ac:dyDescent="0.2">
      <c r="A32" s="146">
        <v>31</v>
      </c>
      <c r="B32" s="139" t="s">
        <v>347</v>
      </c>
      <c r="C32" s="83" t="s">
        <v>1133</v>
      </c>
      <c r="D32" s="140">
        <v>12</v>
      </c>
    </row>
    <row r="33" spans="1:4" x14ac:dyDescent="0.2">
      <c r="A33" s="146">
        <v>32</v>
      </c>
      <c r="B33" s="139" t="s">
        <v>552</v>
      </c>
      <c r="C33" s="83" t="s">
        <v>571</v>
      </c>
      <c r="D33" s="140">
        <v>12</v>
      </c>
    </row>
    <row r="34" spans="1:4" x14ac:dyDescent="0.2">
      <c r="A34" s="146">
        <v>33</v>
      </c>
      <c r="B34" s="139" t="s">
        <v>472</v>
      </c>
      <c r="C34" s="83" t="s">
        <v>536</v>
      </c>
      <c r="D34" s="140">
        <v>12</v>
      </c>
    </row>
    <row r="35" spans="1:4" x14ac:dyDescent="0.2">
      <c r="A35" s="146">
        <v>34</v>
      </c>
      <c r="B35" s="139" t="s">
        <v>1042</v>
      </c>
      <c r="C35" s="83" t="s">
        <v>1144</v>
      </c>
      <c r="D35" s="140">
        <v>11</v>
      </c>
    </row>
    <row r="36" spans="1:4" x14ac:dyDescent="0.2">
      <c r="A36" s="146">
        <v>35</v>
      </c>
      <c r="B36" s="139" t="s">
        <v>552</v>
      </c>
      <c r="C36" s="83" t="s">
        <v>567</v>
      </c>
      <c r="D36" s="140">
        <v>11</v>
      </c>
    </row>
    <row r="37" spans="1:4" x14ac:dyDescent="0.2">
      <c r="A37" s="146">
        <v>36</v>
      </c>
      <c r="B37" s="139" t="s">
        <v>181</v>
      </c>
      <c r="C37" s="83" t="s">
        <v>226</v>
      </c>
      <c r="D37" s="140">
        <v>11</v>
      </c>
    </row>
    <row r="38" spans="1:4" x14ac:dyDescent="0.2">
      <c r="A38" s="146">
        <v>37</v>
      </c>
      <c r="B38" s="139" t="s">
        <v>878</v>
      </c>
      <c r="C38" s="83" t="s">
        <v>1289</v>
      </c>
      <c r="D38" s="140">
        <v>11</v>
      </c>
    </row>
    <row r="39" spans="1:4" x14ac:dyDescent="0.2">
      <c r="A39" s="146">
        <v>38</v>
      </c>
      <c r="B39" s="139" t="s">
        <v>914</v>
      </c>
      <c r="C39" s="83" t="s">
        <v>933</v>
      </c>
      <c r="D39" s="140">
        <v>11</v>
      </c>
    </row>
    <row r="40" spans="1:4" x14ac:dyDescent="0.2">
      <c r="A40" s="146">
        <v>39</v>
      </c>
      <c r="B40" s="139" t="s">
        <v>251</v>
      </c>
      <c r="C40" s="83" t="s">
        <v>279</v>
      </c>
      <c r="D40" s="140">
        <v>11</v>
      </c>
    </row>
    <row r="41" spans="1:4" x14ac:dyDescent="0.2">
      <c r="A41" s="146">
        <v>40</v>
      </c>
      <c r="B41" s="139" t="s">
        <v>347</v>
      </c>
      <c r="C41" s="83" t="s">
        <v>420</v>
      </c>
      <c r="D41" s="140">
        <v>10</v>
      </c>
    </row>
    <row r="42" spans="1:4" x14ac:dyDescent="0.2">
      <c r="A42" s="146">
        <v>41</v>
      </c>
      <c r="B42" s="139" t="s">
        <v>472</v>
      </c>
      <c r="C42" s="83" t="s">
        <v>533</v>
      </c>
      <c r="D42" s="140">
        <v>10</v>
      </c>
    </row>
    <row r="43" spans="1:4" x14ac:dyDescent="0.2">
      <c r="A43" s="146">
        <v>42</v>
      </c>
      <c r="B43" s="139" t="s">
        <v>100</v>
      </c>
      <c r="C43" s="83" t="s">
        <v>1138</v>
      </c>
      <c r="D43" s="140">
        <v>10</v>
      </c>
    </row>
    <row r="44" spans="1:4" x14ac:dyDescent="0.2">
      <c r="A44" s="146">
        <v>43</v>
      </c>
      <c r="B44" s="139" t="s">
        <v>251</v>
      </c>
      <c r="C44" s="83" t="s">
        <v>258</v>
      </c>
      <c r="D44" s="140">
        <v>10</v>
      </c>
    </row>
    <row r="45" spans="1:4" x14ac:dyDescent="0.2">
      <c r="A45" s="146">
        <v>44</v>
      </c>
      <c r="B45" s="139" t="s">
        <v>1042</v>
      </c>
      <c r="C45" s="83" t="s">
        <v>1051</v>
      </c>
      <c r="D45" s="140">
        <v>9</v>
      </c>
    </row>
    <row r="46" spans="1:4" x14ac:dyDescent="0.2">
      <c r="A46" s="146">
        <v>45</v>
      </c>
      <c r="B46" s="139" t="s">
        <v>611</v>
      </c>
      <c r="C46" s="83" t="s">
        <v>625</v>
      </c>
      <c r="D46" s="140">
        <v>9</v>
      </c>
    </row>
    <row r="47" spans="1:4" x14ac:dyDescent="0.2">
      <c r="A47" s="146">
        <v>46</v>
      </c>
      <c r="B47" s="139" t="s">
        <v>142</v>
      </c>
      <c r="C47" s="83" t="s">
        <v>1143</v>
      </c>
      <c r="D47" s="140">
        <v>9</v>
      </c>
    </row>
    <row r="48" spans="1:4" x14ac:dyDescent="0.2">
      <c r="A48" s="146">
        <v>47</v>
      </c>
      <c r="B48" s="139" t="s">
        <v>1003</v>
      </c>
      <c r="C48" s="83" t="s">
        <v>1004</v>
      </c>
      <c r="D48" s="140">
        <v>9</v>
      </c>
    </row>
    <row r="49" spans="1:4" x14ac:dyDescent="0.2">
      <c r="A49" s="146">
        <v>48</v>
      </c>
      <c r="B49" s="139" t="s">
        <v>472</v>
      </c>
      <c r="C49" s="83" t="s">
        <v>480</v>
      </c>
      <c r="D49" s="140">
        <v>9</v>
      </c>
    </row>
    <row r="50" spans="1:4" x14ac:dyDescent="0.2">
      <c r="A50" s="146">
        <v>49</v>
      </c>
      <c r="B50" s="139" t="s">
        <v>1216</v>
      </c>
      <c r="C50" s="83" t="s">
        <v>730</v>
      </c>
      <c r="D50" s="140">
        <v>9</v>
      </c>
    </row>
    <row r="51" spans="1:4" x14ac:dyDescent="0.2">
      <c r="A51" s="146">
        <v>50</v>
      </c>
      <c r="B51" s="139" t="s">
        <v>914</v>
      </c>
      <c r="C51" s="83" t="s">
        <v>927</v>
      </c>
      <c r="D51" s="140">
        <v>9</v>
      </c>
    </row>
    <row r="52" spans="1:4" x14ac:dyDescent="0.2">
      <c r="A52" s="146">
        <v>51</v>
      </c>
      <c r="B52" s="139" t="s">
        <v>181</v>
      </c>
      <c r="C52" s="83" t="s">
        <v>210</v>
      </c>
      <c r="D52" s="140">
        <v>9</v>
      </c>
    </row>
    <row r="53" spans="1:4" x14ac:dyDescent="0.2">
      <c r="A53" s="146">
        <v>52</v>
      </c>
      <c r="B53" s="139" t="s">
        <v>347</v>
      </c>
      <c r="C53" s="83" t="s">
        <v>443</v>
      </c>
      <c r="D53" s="140">
        <v>9</v>
      </c>
    </row>
    <row r="54" spans="1:4" x14ac:dyDescent="0.2">
      <c r="A54" s="146">
        <v>53</v>
      </c>
      <c r="B54" s="139" t="s">
        <v>347</v>
      </c>
      <c r="C54" s="83" t="s">
        <v>417</v>
      </c>
      <c r="D54" s="140">
        <v>9</v>
      </c>
    </row>
    <row r="55" spans="1:4" x14ac:dyDescent="0.2">
      <c r="A55" s="146">
        <v>54</v>
      </c>
      <c r="B55" s="139" t="s">
        <v>1216</v>
      </c>
      <c r="C55" s="83" t="s">
        <v>742</v>
      </c>
      <c r="D55" s="140">
        <v>9</v>
      </c>
    </row>
    <row r="56" spans="1:4" x14ac:dyDescent="0.2">
      <c r="A56" s="146">
        <v>55</v>
      </c>
      <c r="B56" s="139" t="s">
        <v>822</v>
      </c>
      <c r="C56" s="83" t="s">
        <v>823</v>
      </c>
      <c r="D56" s="140">
        <v>8</v>
      </c>
    </row>
    <row r="57" spans="1:4" x14ac:dyDescent="0.2">
      <c r="A57" s="146">
        <v>56</v>
      </c>
      <c r="B57" s="139" t="s">
        <v>822</v>
      </c>
      <c r="C57" s="83" t="s">
        <v>820</v>
      </c>
      <c r="D57" s="140">
        <v>8</v>
      </c>
    </row>
    <row r="58" spans="1:4" x14ac:dyDescent="0.2">
      <c r="A58" s="146">
        <v>57</v>
      </c>
      <c r="B58" s="139" t="s">
        <v>333</v>
      </c>
      <c r="C58" s="83" t="s">
        <v>1240</v>
      </c>
      <c r="D58" s="140">
        <v>8</v>
      </c>
    </row>
    <row r="59" spans="1:4" x14ac:dyDescent="0.2">
      <c r="A59" s="146">
        <v>58</v>
      </c>
      <c r="B59" s="139" t="s">
        <v>543</v>
      </c>
      <c r="C59" s="83" t="s">
        <v>540</v>
      </c>
      <c r="D59" s="140">
        <v>8</v>
      </c>
    </row>
    <row r="60" spans="1:4" x14ac:dyDescent="0.2">
      <c r="A60" s="146">
        <v>59</v>
      </c>
      <c r="B60" s="139" t="s">
        <v>181</v>
      </c>
      <c r="C60" s="83" t="s">
        <v>232</v>
      </c>
      <c r="D60" s="140">
        <v>8</v>
      </c>
    </row>
    <row r="61" spans="1:4" x14ac:dyDescent="0.2">
      <c r="A61" s="146">
        <v>60</v>
      </c>
      <c r="B61" s="139" t="s">
        <v>347</v>
      </c>
      <c r="C61" s="83" t="s">
        <v>1141</v>
      </c>
      <c r="D61" s="140">
        <v>8</v>
      </c>
    </row>
    <row r="62" spans="1:4" x14ac:dyDescent="0.2">
      <c r="A62" s="146">
        <v>61</v>
      </c>
      <c r="B62" s="139" t="s">
        <v>1003</v>
      </c>
      <c r="C62" s="83" t="s">
        <v>1010</v>
      </c>
      <c r="D62" s="140">
        <v>8</v>
      </c>
    </row>
    <row r="63" spans="1:4" x14ac:dyDescent="0.2">
      <c r="A63" s="146">
        <v>62</v>
      </c>
      <c r="B63" s="139" t="s">
        <v>181</v>
      </c>
      <c r="C63" s="83" t="s">
        <v>188</v>
      </c>
      <c r="D63" s="140">
        <v>8</v>
      </c>
    </row>
    <row r="64" spans="1:4" x14ac:dyDescent="0.2">
      <c r="A64" s="146">
        <v>63</v>
      </c>
      <c r="B64" s="139" t="s">
        <v>1042</v>
      </c>
      <c r="C64" s="83" t="s">
        <v>1134</v>
      </c>
      <c r="D64" s="140">
        <v>7</v>
      </c>
    </row>
    <row r="65" spans="1:4" x14ac:dyDescent="0.2">
      <c r="A65" s="146">
        <v>64</v>
      </c>
      <c r="B65" s="139" t="s">
        <v>1042</v>
      </c>
      <c r="C65" s="83" t="s">
        <v>1039</v>
      </c>
      <c r="D65" s="140">
        <v>7</v>
      </c>
    </row>
    <row r="66" spans="1:4" x14ac:dyDescent="0.2">
      <c r="A66" s="146">
        <v>65</v>
      </c>
      <c r="B66" s="139" t="s">
        <v>953</v>
      </c>
      <c r="C66" s="83" t="s">
        <v>975</v>
      </c>
      <c r="D66" s="140">
        <v>7</v>
      </c>
    </row>
    <row r="67" spans="1:4" x14ac:dyDescent="0.2">
      <c r="A67" s="146">
        <v>66</v>
      </c>
      <c r="B67" s="139" t="s">
        <v>677</v>
      </c>
      <c r="C67" s="83" t="s">
        <v>700</v>
      </c>
      <c r="D67" s="140">
        <v>6</v>
      </c>
    </row>
    <row r="68" spans="1:4" x14ac:dyDescent="0.2">
      <c r="A68" s="146">
        <v>67</v>
      </c>
      <c r="B68" s="139" t="s">
        <v>1042</v>
      </c>
      <c r="C68" s="83" t="s">
        <v>1070</v>
      </c>
      <c r="D68" s="140">
        <v>6</v>
      </c>
    </row>
    <row r="69" spans="1:4" x14ac:dyDescent="0.2">
      <c r="A69" s="146">
        <v>68</v>
      </c>
      <c r="B69" s="139" t="s">
        <v>100</v>
      </c>
      <c r="C69" s="83" t="s">
        <v>1142</v>
      </c>
      <c r="D69" s="140">
        <v>6</v>
      </c>
    </row>
    <row r="70" spans="1:4" x14ac:dyDescent="0.2">
      <c r="A70" s="146">
        <v>69</v>
      </c>
      <c r="B70" s="139" t="s">
        <v>181</v>
      </c>
      <c r="C70" s="83" t="s">
        <v>178</v>
      </c>
      <c r="D70" s="140">
        <v>6</v>
      </c>
    </row>
    <row r="71" spans="1:4" x14ac:dyDescent="0.2">
      <c r="A71" s="146">
        <v>70</v>
      </c>
      <c r="B71" s="139" t="s">
        <v>1216</v>
      </c>
      <c r="C71" s="83" t="s">
        <v>754</v>
      </c>
      <c r="D71" s="140">
        <v>6</v>
      </c>
    </row>
    <row r="72" spans="1:4" x14ac:dyDescent="0.2">
      <c r="A72" s="146">
        <v>71</v>
      </c>
      <c r="B72" s="139" t="s">
        <v>1216</v>
      </c>
      <c r="C72" s="83" t="s">
        <v>745</v>
      </c>
      <c r="D72" s="140">
        <v>6</v>
      </c>
    </row>
    <row r="73" spans="1:4" x14ac:dyDescent="0.2">
      <c r="A73" s="146">
        <v>72</v>
      </c>
      <c r="B73" s="139" t="s">
        <v>100</v>
      </c>
      <c r="C73" s="83" t="s">
        <v>132</v>
      </c>
      <c r="D73" s="140">
        <v>6</v>
      </c>
    </row>
    <row r="74" spans="1:4" x14ac:dyDescent="0.2">
      <c r="A74" s="146">
        <v>73</v>
      </c>
      <c r="B74" s="139" t="s">
        <v>472</v>
      </c>
      <c r="C74" s="83" t="s">
        <v>473</v>
      </c>
      <c r="D74" s="140">
        <v>6</v>
      </c>
    </row>
    <row r="75" spans="1:4" x14ac:dyDescent="0.2">
      <c r="A75" s="146">
        <v>74</v>
      </c>
      <c r="B75" s="139" t="s">
        <v>292</v>
      </c>
      <c r="C75" s="83" t="s">
        <v>1214</v>
      </c>
      <c r="D75" s="140">
        <v>5</v>
      </c>
    </row>
    <row r="76" spans="1:4" x14ac:dyDescent="0.2">
      <c r="A76" s="146">
        <v>75</v>
      </c>
      <c r="B76" s="139" t="s">
        <v>953</v>
      </c>
      <c r="C76" s="83" t="s">
        <v>1213</v>
      </c>
      <c r="D76" s="140">
        <v>5</v>
      </c>
    </row>
    <row r="77" spans="1:4" x14ac:dyDescent="0.2">
      <c r="A77" s="146">
        <v>76</v>
      </c>
      <c r="B77" s="139" t="s">
        <v>100</v>
      </c>
      <c r="C77" s="83" t="s">
        <v>115</v>
      </c>
      <c r="D77" s="140">
        <v>5</v>
      </c>
    </row>
    <row r="78" spans="1:4" x14ac:dyDescent="0.2">
      <c r="A78" s="146">
        <v>77</v>
      </c>
      <c r="B78" s="139" t="s">
        <v>181</v>
      </c>
      <c r="C78" s="83" t="s">
        <v>191</v>
      </c>
      <c r="D78" s="140">
        <v>5</v>
      </c>
    </row>
    <row r="79" spans="1:4" x14ac:dyDescent="0.2">
      <c r="A79" s="146">
        <v>78</v>
      </c>
      <c r="B79" s="139" t="s">
        <v>1042</v>
      </c>
      <c r="C79" s="83" t="s">
        <v>1140</v>
      </c>
      <c r="D79" s="140">
        <v>5</v>
      </c>
    </row>
    <row r="80" spans="1:4" x14ac:dyDescent="0.2">
      <c r="A80" s="146">
        <v>79</v>
      </c>
      <c r="B80" s="139" t="s">
        <v>181</v>
      </c>
      <c r="C80" s="83" t="s">
        <v>185</v>
      </c>
      <c r="D80" s="140">
        <v>5</v>
      </c>
    </row>
    <row r="81" spans="1:4" x14ac:dyDescent="0.2">
      <c r="A81" s="146">
        <v>80</v>
      </c>
      <c r="B81" s="139" t="s">
        <v>181</v>
      </c>
      <c r="C81" s="83" t="s">
        <v>245</v>
      </c>
      <c r="D81" s="140">
        <v>4</v>
      </c>
    </row>
    <row r="82" spans="1:4" x14ac:dyDescent="0.2">
      <c r="A82" s="146">
        <v>81</v>
      </c>
      <c r="B82" s="139" t="s">
        <v>1042</v>
      </c>
      <c r="C82" s="83" t="s">
        <v>1136</v>
      </c>
      <c r="D82" s="140">
        <v>4</v>
      </c>
    </row>
    <row r="83" spans="1:4" x14ac:dyDescent="0.2">
      <c r="A83" s="146">
        <v>82</v>
      </c>
      <c r="B83" s="139" t="s">
        <v>1042</v>
      </c>
      <c r="C83" s="83" t="s">
        <v>1290</v>
      </c>
      <c r="D83" s="140">
        <v>4</v>
      </c>
    </row>
    <row r="84" spans="1:4" x14ac:dyDescent="0.2">
      <c r="A84" s="146">
        <v>83</v>
      </c>
      <c r="B84" s="139" t="s">
        <v>1218</v>
      </c>
      <c r="C84" s="83" t="s">
        <v>760</v>
      </c>
      <c r="D84" s="140">
        <v>4</v>
      </c>
    </row>
    <row r="85" spans="1:4" x14ac:dyDescent="0.2">
      <c r="A85" s="146">
        <v>84</v>
      </c>
      <c r="B85" s="139" t="s">
        <v>142</v>
      </c>
      <c r="C85" s="83" t="s">
        <v>150</v>
      </c>
      <c r="D85" s="140">
        <v>3</v>
      </c>
    </row>
    <row r="86" spans="1:4" x14ac:dyDescent="0.2">
      <c r="A86" s="146">
        <v>85</v>
      </c>
      <c r="B86" s="139" t="s">
        <v>472</v>
      </c>
      <c r="C86" s="83" t="s">
        <v>507</v>
      </c>
      <c r="D86" s="140">
        <v>3</v>
      </c>
    </row>
    <row r="87" spans="1:4" x14ac:dyDescent="0.2">
      <c r="A87" s="146">
        <v>86</v>
      </c>
      <c r="B87" s="139" t="s">
        <v>472</v>
      </c>
      <c r="C87" s="83" t="s">
        <v>497</v>
      </c>
      <c r="D87" s="140">
        <v>3</v>
      </c>
    </row>
    <row r="88" spans="1:4" x14ac:dyDescent="0.2">
      <c r="A88" s="146">
        <v>87</v>
      </c>
      <c r="B88" s="139" t="s">
        <v>181</v>
      </c>
      <c r="C88" s="83" t="s">
        <v>194</v>
      </c>
      <c r="D88" s="140">
        <v>3</v>
      </c>
    </row>
    <row r="89" spans="1:4" x14ac:dyDescent="0.2">
      <c r="A89" s="146">
        <v>88</v>
      </c>
      <c r="B89" s="139" t="s">
        <v>953</v>
      </c>
      <c r="C89" s="83" t="s">
        <v>972</v>
      </c>
      <c r="D89" s="140">
        <v>3</v>
      </c>
    </row>
    <row r="90" spans="1:4" x14ac:dyDescent="0.2">
      <c r="A90" s="146">
        <v>89</v>
      </c>
      <c r="B90" s="139" t="s">
        <v>953</v>
      </c>
      <c r="C90" s="83" t="s">
        <v>960</v>
      </c>
      <c r="D90" s="140">
        <v>3</v>
      </c>
    </row>
    <row r="91" spans="1:4" x14ac:dyDescent="0.2">
      <c r="A91" s="146">
        <v>90</v>
      </c>
      <c r="B91" s="139" t="s">
        <v>677</v>
      </c>
      <c r="C91" s="83" t="s">
        <v>674</v>
      </c>
      <c r="D91" s="140">
        <v>3</v>
      </c>
    </row>
    <row r="92" spans="1:4" x14ac:dyDescent="0.2">
      <c r="A92" s="146">
        <v>91</v>
      </c>
      <c r="B92" s="139" t="s">
        <v>611</v>
      </c>
      <c r="C92" s="83" t="s">
        <v>623</v>
      </c>
      <c r="D92" s="140">
        <v>2</v>
      </c>
    </row>
    <row r="93" spans="1:4" x14ac:dyDescent="0.2">
      <c r="A93" s="146">
        <v>92</v>
      </c>
      <c r="B93" s="139" t="s">
        <v>878</v>
      </c>
      <c r="C93" s="83" t="s">
        <v>1148</v>
      </c>
      <c r="D93" s="140">
        <v>2</v>
      </c>
    </row>
    <row r="94" spans="1:4" x14ac:dyDescent="0.2">
      <c r="A94" s="146">
        <v>93</v>
      </c>
      <c r="B94" s="139" t="s">
        <v>552</v>
      </c>
      <c r="C94" s="83" t="s">
        <v>1239</v>
      </c>
      <c r="D94" s="140">
        <v>2</v>
      </c>
    </row>
    <row r="95" spans="1:4" x14ac:dyDescent="0.2">
      <c r="A95" s="146">
        <v>94</v>
      </c>
      <c r="B95" s="139" t="s">
        <v>1042</v>
      </c>
      <c r="C95" s="83" t="s">
        <v>1092</v>
      </c>
      <c r="D95" s="140">
        <v>2</v>
      </c>
    </row>
    <row r="96" spans="1:4" x14ac:dyDescent="0.2">
      <c r="A96" s="146">
        <v>95</v>
      </c>
      <c r="B96" s="139" t="s">
        <v>347</v>
      </c>
      <c r="C96" s="83" t="s">
        <v>429</v>
      </c>
      <c r="D96" s="140">
        <v>2</v>
      </c>
    </row>
    <row r="97" spans="1:4" x14ac:dyDescent="0.2">
      <c r="A97" s="146">
        <v>96</v>
      </c>
      <c r="B97" s="139" t="s">
        <v>251</v>
      </c>
      <c r="C97" s="83" t="s">
        <v>285</v>
      </c>
      <c r="D97" s="140">
        <v>2</v>
      </c>
    </row>
    <row r="98" spans="1:4" x14ac:dyDescent="0.2">
      <c r="A98" s="146">
        <v>97</v>
      </c>
      <c r="B98" s="139" t="s">
        <v>142</v>
      </c>
      <c r="C98" s="83" t="s">
        <v>1241</v>
      </c>
      <c r="D98" s="140">
        <v>2</v>
      </c>
    </row>
    <row r="99" spans="1:4" x14ac:dyDescent="0.2">
      <c r="A99" s="146">
        <v>98</v>
      </c>
      <c r="B99" s="139" t="s">
        <v>347</v>
      </c>
      <c r="C99" s="83" t="s">
        <v>447</v>
      </c>
      <c r="D99" s="140">
        <v>2</v>
      </c>
    </row>
    <row r="100" spans="1:4" x14ac:dyDescent="0.2">
      <c r="A100" s="146">
        <v>99</v>
      </c>
      <c r="B100" s="139" t="s">
        <v>822</v>
      </c>
      <c r="C100" s="83" t="s">
        <v>868</v>
      </c>
      <c r="D100" s="140">
        <v>2</v>
      </c>
    </row>
    <row r="101" spans="1:4" x14ac:dyDescent="0.2">
      <c r="A101" s="146">
        <v>100</v>
      </c>
      <c r="B101" s="139" t="s">
        <v>1042</v>
      </c>
      <c r="C101" s="83" t="s">
        <v>1054</v>
      </c>
      <c r="D101" s="140">
        <v>2</v>
      </c>
    </row>
    <row r="102" spans="1:4" x14ac:dyDescent="0.2">
      <c r="A102" s="146">
        <v>101</v>
      </c>
      <c r="B102" s="139" t="s">
        <v>878</v>
      </c>
      <c r="C102" s="83" t="s">
        <v>891</v>
      </c>
      <c r="D102" s="140">
        <v>2</v>
      </c>
    </row>
    <row r="103" spans="1:4" x14ac:dyDescent="0.2">
      <c r="A103" s="146">
        <v>102</v>
      </c>
      <c r="B103" s="139" t="s">
        <v>644</v>
      </c>
      <c r="C103" s="83" t="s">
        <v>645</v>
      </c>
      <c r="D103" s="140">
        <v>2</v>
      </c>
    </row>
    <row r="104" spans="1:4" x14ac:dyDescent="0.2">
      <c r="A104" s="146">
        <v>103</v>
      </c>
      <c r="B104" s="139" t="s">
        <v>788</v>
      </c>
      <c r="C104" s="83" t="s">
        <v>807</v>
      </c>
      <c r="D104" s="140">
        <v>2</v>
      </c>
    </row>
    <row r="105" spans="1:4" x14ac:dyDescent="0.2">
      <c r="A105" s="146">
        <v>104</v>
      </c>
      <c r="B105" s="139" t="s">
        <v>181</v>
      </c>
      <c r="C105" s="83" t="s">
        <v>236</v>
      </c>
      <c r="D105" s="140">
        <v>2</v>
      </c>
    </row>
    <row r="106" spans="1:4" x14ac:dyDescent="0.2">
      <c r="A106" s="146">
        <v>105</v>
      </c>
      <c r="B106" s="139" t="s">
        <v>181</v>
      </c>
      <c r="C106" s="83" t="s">
        <v>199</v>
      </c>
      <c r="D106" s="140">
        <v>2</v>
      </c>
    </row>
    <row r="107" spans="1:4" x14ac:dyDescent="0.2">
      <c r="A107" s="146">
        <v>106</v>
      </c>
      <c r="B107" s="139" t="s">
        <v>953</v>
      </c>
      <c r="C107" s="83" t="s">
        <v>996</v>
      </c>
      <c r="D107" s="140">
        <v>2</v>
      </c>
    </row>
    <row r="108" spans="1:4" x14ac:dyDescent="0.2">
      <c r="A108" s="146">
        <v>107</v>
      </c>
      <c r="B108" s="139" t="s">
        <v>878</v>
      </c>
      <c r="C108" s="83" t="s">
        <v>888</v>
      </c>
      <c r="D108" s="140">
        <v>2</v>
      </c>
    </row>
    <row r="109" spans="1:4" x14ac:dyDescent="0.2">
      <c r="A109" s="146">
        <v>108</v>
      </c>
      <c r="B109" s="139" t="s">
        <v>251</v>
      </c>
      <c r="C109" s="83" t="s">
        <v>1137</v>
      </c>
      <c r="D109" s="140">
        <v>2</v>
      </c>
    </row>
    <row r="110" spans="1:4" x14ac:dyDescent="0.2">
      <c r="A110" s="146">
        <v>109</v>
      </c>
      <c r="B110" s="139" t="s">
        <v>1042</v>
      </c>
      <c r="C110" s="83" t="s">
        <v>1110</v>
      </c>
      <c r="D110" s="140">
        <v>2</v>
      </c>
    </row>
    <row r="111" spans="1:4" x14ac:dyDescent="0.2">
      <c r="A111" s="146">
        <v>110</v>
      </c>
      <c r="B111" s="139" t="s">
        <v>292</v>
      </c>
      <c r="C111" s="83" t="s">
        <v>293</v>
      </c>
      <c r="D111" s="140">
        <v>1</v>
      </c>
    </row>
    <row r="112" spans="1:4" x14ac:dyDescent="0.2">
      <c r="A112" s="146">
        <v>111</v>
      </c>
      <c r="B112" s="139" t="s">
        <v>1216</v>
      </c>
      <c r="C112" s="83" t="s">
        <v>739</v>
      </c>
      <c r="D112" s="140">
        <v>1</v>
      </c>
    </row>
    <row r="113" spans="1:4" x14ac:dyDescent="0.2">
      <c r="A113" s="146">
        <v>112</v>
      </c>
      <c r="B113" s="139" t="s">
        <v>1216</v>
      </c>
      <c r="C113" s="83" t="s">
        <v>1291</v>
      </c>
      <c r="D113" s="140">
        <v>1</v>
      </c>
    </row>
    <row r="114" spans="1:4" x14ac:dyDescent="0.2">
      <c r="A114" s="146">
        <v>113</v>
      </c>
      <c r="B114" s="139" t="s">
        <v>181</v>
      </c>
      <c r="C114" s="83" t="s">
        <v>1130</v>
      </c>
      <c r="D114" s="140">
        <v>1</v>
      </c>
    </row>
    <row r="115" spans="1:4" x14ac:dyDescent="0.2">
      <c r="A115" s="146">
        <v>114</v>
      </c>
      <c r="B115" s="139" t="s">
        <v>472</v>
      </c>
      <c r="C115" s="83" t="s">
        <v>510</v>
      </c>
      <c r="D115" s="140">
        <v>1</v>
      </c>
    </row>
    <row r="116" spans="1:4" x14ac:dyDescent="0.2">
      <c r="A116" s="146">
        <v>115</v>
      </c>
      <c r="B116" s="139" t="s">
        <v>82</v>
      </c>
      <c r="C116" s="83" t="s">
        <v>1145</v>
      </c>
      <c r="D116" s="140">
        <v>1</v>
      </c>
    </row>
    <row r="117" spans="1:4" x14ac:dyDescent="0.2">
      <c r="A117" s="146">
        <v>116</v>
      </c>
      <c r="B117" s="139" t="s">
        <v>788</v>
      </c>
      <c r="C117" s="83" t="s">
        <v>789</v>
      </c>
      <c r="D117" s="140">
        <v>1</v>
      </c>
    </row>
    <row r="118" spans="1:4" x14ac:dyDescent="0.2">
      <c r="A118" s="146">
        <v>117</v>
      </c>
      <c r="B118" s="139" t="s">
        <v>1216</v>
      </c>
      <c r="C118" s="83" t="s">
        <v>748</v>
      </c>
      <c r="D118" s="140">
        <v>1</v>
      </c>
    </row>
    <row r="119" spans="1:4" x14ac:dyDescent="0.2">
      <c r="A119" s="146">
        <v>118</v>
      </c>
      <c r="B119" s="139" t="s">
        <v>611</v>
      </c>
      <c r="C119" s="83" t="s">
        <v>637</v>
      </c>
      <c r="D119" s="140">
        <v>1</v>
      </c>
    </row>
    <row r="120" spans="1:4" x14ac:dyDescent="0.2">
      <c r="A120" s="146">
        <v>119</v>
      </c>
      <c r="B120" s="139" t="s">
        <v>552</v>
      </c>
      <c r="C120" s="83" t="s">
        <v>578</v>
      </c>
      <c r="D120" s="140">
        <v>1</v>
      </c>
    </row>
    <row r="121" spans="1:4" x14ac:dyDescent="0.2">
      <c r="A121" s="146">
        <v>120</v>
      </c>
      <c r="B121" s="139" t="s">
        <v>347</v>
      </c>
      <c r="C121" s="83" t="s">
        <v>1146</v>
      </c>
      <c r="D121" s="140">
        <v>1</v>
      </c>
    </row>
    <row r="122" spans="1:4" x14ac:dyDescent="0.2">
      <c r="A122" s="146">
        <v>121</v>
      </c>
      <c r="B122" s="138" t="s">
        <v>292</v>
      </c>
      <c r="C122" s="141" t="s">
        <v>323</v>
      </c>
      <c r="D122" s="137">
        <v>1</v>
      </c>
    </row>
  </sheetData>
  <phoneticPr fontId="19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7"/>
  <sheetViews>
    <sheetView workbookViewId="0">
      <selection activeCell="G16" sqref="G16"/>
    </sheetView>
  </sheetViews>
  <sheetFormatPr defaultRowHeight="13.2" x14ac:dyDescent="0.2"/>
  <cols>
    <col min="1" max="1" width="5.33203125" customWidth="1"/>
    <col min="2" max="2" width="17.21875" hidden="1" customWidth="1"/>
    <col min="3" max="3" width="26.6640625" bestFit="1" customWidth="1"/>
  </cols>
  <sheetData>
    <row r="1" spans="1:4" ht="27.75" customHeight="1" x14ac:dyDescent="0.2">
      <c r="A1" s="91"/>
      <c r="B1" s="84" t="s">
        <v>1127</v>
      </c>
      <c r="C1" s="84" t="s">
        <v>1128</v>
      </c>
      <c r="D1" s="84" t="s">
        <v>1129</v>
      </c>
    </row>
    <row r="2" spans="1:4" x14ac:dyDescent="0.2">
      <c r="A2" s="90">
        <v>1</v>
      </c>
      <c r="B2" s="83" t="s">
        <v>552</v>
      </c>
      <c r="C2" s="83" t="s">
        <v>571</v>
      </c>
      <c r="D2" s="83">
        <v>37</v>
      </c>
    </row>
    <row r="3" spans="1:4" x14ac:dyDescent="0.2">
      <c r="A3" s="90">
        <v>2</v>
      </c>
      <c r="B3" s="83" t="s">
        <v>142</v>
      </c>
      <c r="C3" s="83" t="s">
        <v>1132</v>
      </c>
      <c r="D3" s="83">
        <v>32</v>
      </c>
    </row>
    <row r="4" spans="1:4" x14ac:dyDescent="0.2">
      <c r="A4" s="90">
        <v>3</v>
      </c>
      <c r="B4" s="83" t="s">
        <v>181</v>
      </c>
      <c r="C4" s="83" t="s">
        <v>214</v>
      </c>
      <c r="D4" s="83">
        <v>28</v>
      </c>
    </row>
    <row r="5" spans="1:4" x14ac:dyDescent="0.2">
      <c r="A5" s="90">
        <v>4</v>
      </c>
      <c r="B5" s="83" t="s">
        <v>552</v>
      </c>
      <c r="C5" s="83" t="s">
        <v>567</v>
      </c>
      <c r="D5" s="83">
        <v>27</v>
      </c>
    </row>
    <row r="6" spans="1:4" x14ac:dyDescent="0.2">
      <c r="A6" s="90">
        <v>5</v>
      </c>
      <c r="B6" s="83" t="s">
        <v>347</v>
      </c>
      <c r="C6" s="83" t="s">
        <v>355</v>
      </c>
      <c r="D6" s="83">
        <v>26</v>
      </c>
    </row>
    <row r="7" spans="1:4" x14ac:dyDescent="0.2">
      <c r="A7" s="90">
        <v>6</v>
      </c>
      <c r="B7" s="83" t="s">
        <v>100</v>
      </c>
      <c r="C7" s="83" t="s">
        <v>1142</v>
      </c>
      <c r="D7" s="83">
        <v>26</v>
      </c>
    </row>
    <row r="8" spans="1:4" x14ac:dyDescent="0.2">
      <c r="A8" s="90">
        <v>7</v>
      </c>
      <c r="B8" s="83" t="s">
        <v>82</v>
      </c>
      <c r="C8" s="83" t="s">
        <v>90</v>
      </c>
      <c r="D8" s="83">
        <v>23</v>
      </c>
    </row>
    <row r="9" spans="1:4" x14ac:dyDescent="0.2">
      <c r="A9" s="90">
        <v>8</v>
      </c>
      <c r="B9" s="83" t="s">
        <v>292</v>
      </c>
      <c r="C9" s="83" t="s">
        <v>316</v>
      </c>
      <c r="D9" s="83">
        <v>23</v>
      </c>
    </row>
    <row r="10" spans="1:4" x14ac:dyDescent="0.2">
      <c r="A10" s="90">
        <v>9</v>
      </c>
      <c r="B10" s="83" t="s">
        <v>1042</v>
      </c>
      <c r="C10" s="83" t="s">
        <v>1134</v>
      </c>
      <c r="D10" s="83">
        <v>23</v>
      </c>
    </row>
    <row r="11" spans="1:4" x14ac:dyDescent="0.2">
      <c r="A11" s="90">
        <v>10</v>
      </c>
      <c r="B11" s="83" t="s">
        <v>181</v>
      </c>
      <c r="C11" s="83" t="s">
        <v>226</v>
      </c>
      <c r="D11" s="83">
        <v>19</v>
      </c>
    </row>
    <row r="12" spans="1:4" x14ac:dyDescent="0.2">
      <c r="A12" s="90">
        <v>11</v>
      </c>
      <c r="B12" s="83" t="s">
        <v>181</v>
      </c>
      <c r="C12" s="83" t="s">
        <v>210</v>
      </c>
      <c r="D12" s="83">
        <v>16</v>
      </c>
    </row>
    <row r="13" spans="1:4" x14ac:dyDescent="0.2">
      <c r="A13" s="90">
        <v>12</v>
      </c>
      <c r="B13" s="83" t="s">
        <v>677</v>
      </c>
      <c r="C13" s="83" t="s">
        <v>674</v>
      </c>
      <c r="D13" s="83">
        <v>15</v>
      </c>
    </row>
    <row r="14" spans="1:4" x14ac:dyDescent="0.2">
      <c r="A14" s="90">
        <v>13</v>
      </c>
      <c r="B14" s="83" t="s">
        <v>142</v>
      </c>
      <c r="C14" s="83" t="s">
        <v>157</v>
      </c>
      <c r="D14" s="83">
        <v>13</v>
      </c>
    </row>
    <row r="15" spans="1:4" x14ac:dyDescent="0.2">
      <c r="A15" s="90">
        <v>14</v>
      </c>
      <c r="B15" s="83" t="s">
        <v>914</v>
      </c>
      <c r="C15" s="83" t="s">
        <v>927</v>
      </c>
      <c r="D15" s="83">
        <v>12</v>
      </c>
    </row>
    <row r="16" spans="1:4" x14ac:dyDescent="0.2">
      <c r="A16" s="90">
        <v>15</v>
      </c>
      <c r="B16" s="83" t="s">
        <v>347</v>
      </c>
      <c r="C16" s="83" t="s">
        <v>1139</v>
      </c>
      <c r="D16" s="83">
        <v>12</v>
      </c>
    </row>
    <row r="17" spans="1:4" x14ac:dyDescent="0.2">
      <c r="A17" s="90">
        <v>16</v>
      </c>
      <c r="B17" s="83" t="s">
        <v>552</v>
      </c>
      <c r="C17" s="83" t="s">
        <v>1211</v>
      </c>
      <c r="D17" s="83">
        <v>11</v>
      </c>
    </row>
    <row r="18" spans="1:4" x14ac:dyDescent="0.2">
      <c r="A18" s="90">
        <v>17</v>
      </c>
      <c r="B18" s="83" t="s">
        <v>251</v>
      </c>
      <c r="C18" s="83" t="s">
        <v>255</v>
      </c>
      <c r="D18" s="83">
        <v>10</v>
      </c>
    </row>
    <row r="19" spans="1:4" x14ac:dyDescent="0.2">
      <c r="A19" s="90">
        <v>18</v>
      </c>
      <c r="B19" s="83" t="s">
        <v>142</v>
      </c>
      <c r="C19" s="83" t="s">
        <v>1143</v>
      </c>
      <c r="D19" s="83">
        <v>10</v>
      </c>
    </row>
    <row r="20" spans="1:4" x14ac:dyDescent="0.2">
      <c r="A20" s="90">
        <v>19</v>
      </c>
      <c r="B20" s="83" t="s">
        <v>347</v>
      </c>
      <c r="C20" s="83" t="s">
        <v>443</v>
      </c>
      <c r="D20" s="83">
        <v>9</v>
      </c>
    </row>
    <row r="21" spans="1:4" x14ac:dyDescent="0.2">
      <c r="A21" s="90">
        <v>20</v>
      </c>
      <c r="B21" s="83" t="s">
        <v>347</v>
      </c>
      <c r="C21" s="83" t="s">
        <v>417</v>
      </c>
      <c r="D21" s="83">
        <v>9</v>
      </c>
    </row>
    <row r="22" spans="1:4" x14ac:dyDescent="0.2">
      <c r="A22" s="90">
        <v>21</v>
      </c>
      <c r="B22" s="83" t="s">
        <v>788</v>
      </c>
      <c r="C22" s="83" t="s">
        <v>789</v>
      </c>
      <c r="D22" s="83">
        <v>9</v>
      </c>
    </row>
    <row r="23" spans="1:4" x14ac:dyDescent="0.2">
      <c r="A23" s="90">
        <v>22</v>
      </c>
      <c r="B23" s="83" t="s">
        <v>181</v>
      </c>
      <c r="C23" s="83" t="s">
        <v>188</v>
      </c>
      <c r="D23" s="83">
        <v>8</v>
      </c>
    </row>
    <row r="24" spans="1:4" x14ac:dyDescent="0.2">
      <c r="A24" s="90">
        <v>23</v>
      </c>
      <c r="B24" s="83" t="s">
        <v>472</v>
      </c>
      <c r="C24" s="83" t="s">
        <v>476</v>
      </c>
      <c r="D24" s="83">
        <v>8</v>
      </c>
    </row>
    <row r="25" spans="1:4" x14ac:dyDescent="0.2">
      <c r="A25" s="90">
        <v>24</v>
      </c>
      <c r="B25" s="83" t="s">
        <v>347</v>
      </c>
      <c r="C25" s="83" t="s">
        <v>420</v>
      </c>
      <c r="D25" s="83">
        <v>8</v>
      </c>
    </row>
    <row r="26" spans="1:4" x14ac:dyDescent="0.2">
      <c r="A26" s="90">
        <v>25</v>
      </c>
      <c r="B26" s="83" t="s">
        <v>472</v>
      </c>
      <c r="C26" s="83" t="s">
        <v>484</v>
      </c>
      <c r="D26" s="83">
        <v>8</v>
      </c>
    </row>
    <row r="27" spans="1:4" x14ac:dyDescent="0.2">
      <c r="A27" s="90">
        <v>26</v>
      </c>
      <c r="B27" s="83" t="s">
        <v>472</v>
      </c>
      <c r="C27" s="83" t="s">
        <v>533</v>
      </c>
      <c r="D27" s="83">
        <v>7</v>
      </c>
    </row>
    <row r="28" spans="1:4" x14ac:dyDescent="0.2">
      <c r="A28" s="90">
        <v>27</v>
      </c>
      <c r="B28" s="83" t="s">
        <v>100</v>
      </c>
      <c r="C28" s="83" t="s">
        <v>97</v>
      </c>
      <c r="D28" s="83">
        <v>7</v>
      </c>
    </row>
    <row r="29" spans="1:4" x14ac:dyDescent="0.2">
      <c r="A29" s="90">
        <v>28</v>
      </c>
      <c r="B29" s="83" t="s">
        <v>181</v>
      </c>
      <c r="C29" s="83" t="s">
        <v>239</v>
      </c>
      <c r="D29" s="83">
        <v>7</v>
      </c>
    </row>
    <row r="30" spans="1:4" x14ac:dyDescent="0.2">
      <c r="A30" s="90">
        <v>29</v>
      </c>
      <c r="B30" s="83" t="s">
        <v>1042</v>
      </c>
      <c r="C30" s="83" t="s">
        <v>1047</v>
      </c>
      <c r="D30" s="83">
        <v>7</v>
      </c>
    </row>
    <row r="31" spans="1:4" x14ac:dyDescent="0.2">
      <c r="A31" s="90">
        <v>30</v>
      </c>
      <c r="B31" s="83" t="s">
        <v>1042</v>
      </c>
      <c r="C31" s="83" t="s">
        <v>1092</v>
      </c>
      <c r="D31" s="83">
        <v>7</v>
      </c>
    </row>
    <row r="32" spans="1:4" x14ac:dyDescent="0.2">
      <c r="A32" s="90">
        <v>31</v>
      </c>
      <c r="B32" s="83" t="s">
        <v>1042</v>
      </c>
      <c r="C32" s="83" t="s">
        <v>1136</v>
      </c>
      <c r="D32" s="83">
        <v>6</v>
      </c>
    </row>
    <row r="33" spans="1:4" x14ac:dyDescent="0.2">
      <c r="A33" s="90">
        <v>32</v>
      </c>
      <c r="B33" s="83" t="s">
        <v>100</v>
      </c>
      <c r="C33" s="83" t="s">
        <v>123</v>
      </c>
      <c r="D33" s="83">
        <v>6</v>
      </c>
    </row>
    <row r="34" spans="1:4" x14ac:dyDescent="0.2">
      <c r="A34" s="90">
        <v>33</v>
      </c>
      <c r="B34" s="83" t="s">
        <v>472</v>
      </c>
      <c r="C34" s="83" t="s">
        <v>473</v>
      </c>
      <c r="D34" s="83">
        <v>6</v>
      </c>
    </row>
    <row r="35" spans="1:4" x14ac:dyDescent="0.2">
      <c r="A35" s="90">
        <v>34</v>
      </c>
      <c r="B35" s="83" t="s">
        <v>181</v>
      </c>
      <c r="C35" s="83" t="s">
        <v>217</v>
      </c>
      <c r="D35" s="83">
        <v>5</v>
      </c>
    </row>
    <row r="36" spans="1:4" x14ac:dyDescent="0.2">
      <c r="A36" s="90">
        <v>35</v>
      </c>
      <c r="B36" s="83" t="s">
        <v>251</v>
      </c>
      <c r="C36" s="83" t="s">
        <v>1137</v>
      </c>
      <c r="D36" s="83">
        <v>5</v>
      </c>
    </row>
    <row r="37" spans="1:4" ht="27.75" customHeight="1" x14ac:dyDescent="0.2">
      <c r="A37" s="91"/>
      <c r="B37" s="84" t="s">
        <v>1127</v>
      </c>
      <c r="C37" s="84" t="s">
        <v>1128</v>
      </c>
      <c r="D37" s="84" t="s">
        <v>1129</v>
      </c>
    </row>
    <row r="38" spans="1:4" x14ac:dyDescent="0.2">
      <c r="A38" s="90">
        <v>36</v>
      </c>
      <c r="B38" s="83" t="s">
        <v>347</v>
      </c>
      <c r="C38" s="83" t="s">
        <v>1133</v>
      </c>
      <c r="D38" s="83">
        <v>5</v>
      </c>
    </row>
    <row r="39" spans="1:4" x14ac:dyDescent="0.2">
      <c r="A39" s="90">
        <v>37</v>
      </c>
      <c r="B39" s="83" t="s">
        <v>181</v>
      </c>
      <c r="C39" s="83" t="s">
        <v>207</v>
      </c>
      <c r="D39" s="83">
        <v>5</v>
      </c>
    </row>
    <row r="40" spans="1:4" x14ac:dyDescent="0.2">
      <c r="A40" s="90">
        <v>38</v>
      </c>
      <c r="B40" s="83" t="s">
        <v>251</v>
      </c>
      <c r="C40" s="83" t="s">
        <v>258</v>
      </c>
      <c r="D40" s="83">
        <v>5</v>
      </c>
    </row>
    <row r="41" spans="1:4" x14ac:dyDescent="0.2">
      <c r="A41" s="90">
        <v>39</v>
      </c>
      <c r="B41" s="83" t="s">
        <v>181</v>
      </c>
      <c r="C41" s="83" t="s">
        <v>232</v>
      </c>
      <c r="D41" s="83">
        <v>5</v>
      </c>
    </row>
    <row r="42" spans="1:4" x14ac:dyDescent="0.2">
      <c r="A42" s="90">
        <v>40</v>
      </c>
      <c r="B42" s="83" t="s">
        <v>347</v>
      </c>
      <c r="C42" s="83" t="s">
        <v>1146</v>
      </c>
      <c r="D42" s="83">
        <v>5</v>
      </c>
    </row>
    <row r="43" spans="1:4" x14ac:dyDescent="0.2">
      <c r="A43" s="90">
        <v>41</v>
      </c>
      <c r="B43" s="83" t="s">
        <v>142</v>
      </c>
      <c r="C43" s="83" t="s">
        <v>146</v>
      </c>
      <c r="D43" s="83">
        <v>5</v>
      </c>
    </row>
    <row r="44" spans="1:4" x14ac:dyDescent="0.2">
      <c r="A44" s="90">
        <v>42</v>
      </c>
      <c r="B44" s="83" t="s">
        <v>472</v>
      </c>
      <c r="C44" s="83" t="s">
        <v>529</v>
      </c>
      <c r="D44" s="83">
        <v>4</v>
      </c>
    </row>
    <row r="45" spans="1:4" x14ac:dyDescent="0.2">
      <c r="A45" s="90">
        <v>43</v>
      </c>
      <c r="B45" s="83" t="s">
        <v>543</v>
      </c>
      <c r="C45" s="83" t="s">
        <v>540</v>
      </c>
      <c r="D45" s="83">
        <v>4</v>
      </c>
    </row>
    <row r="46" spans="1:4" x14ac:dyDescent="0.2">
      <c r="A46" s="90">
        <v>44</v>
      </c>
      <c r="B46" s="83" t="s">
        <v>1216</v>
      </c>
      <c r="C46" s="83" t="s">
        <v>745</v>
      </c>
      <c r="D46" s="83">
        <v>4</v>
      </c>
    </row>
    <row r="47" spans="1:4" x14ac:dyDescent="0.2">
      <c r="A47" s="90">
        <v>45</v>
      </c>
      <c r="B47" s="83" t="s">
        <v>181</v>
      </c>
      <c r="C47" s="83" t="s">
        <v>236</v>
      </c>
      <c r="D47" s="83">
        <v>4</v>
      </c>
    </row>
    <row r="48" spans="1:4" x14ac:dyDescent="0.2">
      <c r="A48" s="90">
        <v>46</v>
      </c>
      <c r="B48" s="83" t="s">
        <v>611</v>
      </c>
      <c r="C48" s="83" t="s">
        <v>623</v>
      </c>
      <c r="D48" s="83">
        <v>4</v>
      </c>
    </row>
    <row r="49" spans="1:4" x14ac:dyDescent="0.2">
      <c r="A49" s="90">
        <v>47</v>
      </c>
      <c r="B49" s="83" t="s">
        <v>788</v>
      </c>
      <c r="C49" s="83" t="s">
        <v>798</v>
      </c>
      <c r="D49" s="83">
        <v>4</v>
      </c>
    </row>
    <row r="50" spans="1:4" x14ac:dyDescent="0.2">
      <c r="A50" s="90">
        <v>48</v>
      </c>
      <c r="B50" s="83" t="s">
        <v>181</v>
      </c>
      <c r="C50" s="83" t="s">
        <v>1135</v>
      </c>
      <c r="D50" s="83">
        <v>4</v>
      </c>
    </row>
    <row r="51" spans="1:4" x14ac:dyDescent="0.2">
      <c r="A51" s="90">
        <v>49</v>
      </c>
      <c r="B51" s="83" t="s">
        <v>100</v>
      </c>
      <c r="C51" s="83" t="s">
        <v>105</v>
      </c>
      <c r="D51" s="83">
        <v>4</v>
      </c>
    </row>
    <row r="52" spans="1:4" x14ac:dyDescent="0.2">
      <c r="A52" s="90">
        <v>50</v>
      </c>
      <c r="B52" s="83" t="s">
        <v>181</v>
      </c>
      <c r="C52" s="83" t="s">
        <v>191</v>
      </c>
      <c r="D52" s="83">
        <v>4</v>
      </c>
    </row>
    <row r="53" spans="1:4" x14ac:dyDescent="0.2">
      <c r="A53" s="90">
        <v>51</v>
      </c>
      <c r="B53" s="83" t="s">
        <v>251</v>
      </c>
      <c r="C53" s="83" t="s">
        <v>279</v>
      </c>
      <c r="D53" s="83">
        <v>4</v>
      </c>
    </row>
    <row r="54" spans="1:4" x14ac:dyDescent="0.2">
      <c r="A54" s="90">
        <v>52</v>
      </c>
      <c r="B54" s="83" t="s">
        <v>822</v>
      </c>
      <c r="C54" s="83" t="s">
        <v>820</v>
      </c>
      <c r="D54" s="83">
        <v>4</v>
      </c>
    </row>
    <row r="55" spans="1:4" x14ac:dyDescent="0.2">
      <c r="A55" s="90">
        <v>53</v>
      </c>
      <c r="B55" s="83" t="s">
        <v>82</v>
      </c>
      <c r="C55" s="83" t="s">
        <v>1145</v>
      </c>
      <c r="D55" s="83">
        <v>4</v>
      </c>
    </row>
    <row r="56" spans="1:4" x14ac:dyDescent="0.2">
      <c r="A56" s="90">
        <v>54</v>
      </c>
      <c r="B56" s="83" t="s">
        <v>181</v>
      </c>
      <c r="C56" s="83" t="s">
        <v>182</v>
      </c>
      <c r="D56" s="83">
        <v>4</v>
      </c>
    </row>
    <row r="57" spans="1:4" x14ac:dyDescent="0.2">
      <c r="A57" s="90">
        <v>55</v>
      </c>
      <c r="B57" s="83" t="s">
        <v>1042</v>
      </c>
      <c r="C57" s="83" t="s">
        <v>1144</v>
      </c>
      <c r="D57" s="83">
        <v>4</v>
      </c>
    </row>
    <row r="58" spans="1:4" x14ac:dyDescent="0.2">
      <c r="A58" s="90">
        <v>56</v>
      </c>
      <c r="B58" s="83" t="s">
        <v>953</v>
      </c>
      <c r="C58" s="83" t="s">
        <v>990</v>
      </c>
      <c r="D58" s="83">
        <v>3</v>
      </c>
    </row>
    <row r="59" spans="1:4" x14ac:dyDescent="0.2">
      <c r="A59" s="90">
        <v>57</v>
      </c>
      <c r="B59" s="83" t="s">
        <v>1023</v>
      </c>
      <c r="C59" s="83" t="s">
        <v>1212</v>
      </c>
      <c r="D59" s="83">
        <v>3</v>
      </c>
    </row>
    <row r="60" spans="1:4" x14ac:dyDescent="0.2">
      <c r="A60" s="90">
        <v>58</v>
      </c>
      <c r="B60" s="83" t="s">
        <v>142</v>
      </c>
      <c r="C60" s="83" t="s">
        <v>139</v>
      </c>
      <c r="D60" s="83">
        <v>3</v>
      </c>
    </row>
    <row r="61" spans="1:4" x14ac:dyDescent="0.2">
      <c r="A61" s="90">
        <v>59</v>
      </c>
      <c r="B61" s="83" t="s">
        <v>181</v>
      </c>
      <c r="C61" s="83" t="s">
        <v>245</v>
      </c>
      <c r="D61" s="83">
        <v>3</v>
      </c>
    </row>
    <row r="62" spans="1:4" x14ac:dyDescent="0.2">
      <c r="A62" s="90">
        <v>60</v>
      </c>
      <c r="B62" s="83" t="s">
        <v>1216</v>
      </c>
      <c r="C62" s="83" t="s">
        <v>730</v>
      </c>
      <c r="D62" s="83">
        <v>3</v>
      </c>
    </row>
    <row r="63" spans="1:4" x14ac:dyDescent="0.2">
      <c r="A63" s="90">
        <v>61</v>
      </c>
      <c r="B63" s="83" t="s">
        <v>347</v>
      </c>
      <c r="C63" s="83" t="s">
        <v>413</v>
      </c>
      <c r="D63" s="83">
        <v>3</v>
      </c>
    </row>
    <row r="64" spans="1:4" x14ac:dyDescent="0.2">
      <c r="A64" s="90">
        <v>62</v>
      </c>
      <c r="B64" s="83" t="s">
        <v>1042</v>
      </c>
      <c r="C64" s="83" t="s">
        <v>1058</v>
      </c>
      <c r="D64" s="83">
        <v>3</v>
      </c>
    </row>
    <row r="65" spans="1:4" x14ac:dyDescent="0.2">
      <c r="A65" s="90">
        <v>63</v>
      </c>
      <c r="B65" s="83" t="s">
        <v>347</v>
      </c>
      <c r="C65" s="83" t="s">
        <v>344</v>
      </c>
      <c r="D65" s="83">
        <v>3</v>
      </c>
    </row>
    <row r="66" spans="1:4" x14ac:dyDescent="0.2">
      <c r="A66" s="90">
        <v>64</v>
      </c>
      <c r="B66" s="83" t="s">
        <v>914</v>
      </c>
      <c r="C66" s="83" t="s">
        <v>930</v>
      </c>
      <c r="D66" s="83">
        <v>3</v>
      </c>
    </row>
    <row r="67" spans="1:4" x14ac:dyDescent="0.2">
      <c r="A67" s="90">
        <v>65</v>
      </c>
      <c r="B67" s="83" t="s">
        <v>181</v>
      </c>
      <c r="C67" s="83" t="s">
        <v>1130</v>
      </c>
      <c r="D67" s="83">
        <v>2</v>
      </c>
    </row>
    <row r="68" spans="1:4" x14ac:dyDescent="0.2">
      <c r="A68" s="90">
        <v>66</v>
      </c>
      <c r="B68" s="83" t="s">
        <v>472</v>
      </c>
      <c r="C68" s="83" t="s">
        <v>510</v>
      </c>
      <c r="D68" s="83">
        <v>2</v>
      </c>
    </row>
    <row r="69" spans="1:4" x14ac:dyDescent="0.2">
      <c r="A69" s="90">
        <v>67</v>
      </c>
      <c r="B69" s="83" t="s">
        <v>822</v>
      </c>
      <c r="C69" s="83" t="s">
        <v>868</v>
      </c>
      <c r="D69" s="83">
        <v>2</v>
      </c>
    </row>
    <row r="70" spans="1:4" x14ac:dyDescent="0.2">
      <c r="A70" s="90">
        <v>68</v>
      </c>
      <c r="B70" s="83" t="s">
        <v>347</v>
      </c>
      <c r="C70" s="83" t="s">
        <v>465</v>
      </c>
      <c r="D70" s="83">
        <v>2</v>
      </c>
    </row>
    <row r="71" spans="1:4" x14ac:dyDescent="0.2">
      <c r="A71" s="90">
        <v>69</v>
      </c>
      <c r="B71" s="83" t="s">
        <v>181</v>
      </c>
      <c r="C71" s="83" t="s">
        <v>242</v>
      </c>
      <c r="D71" s="83">
        <v>2</v>
      </c>
    </row>
    <row r="72" spans="1:4" x14ac:dyDescent="0.2">
      <c r="A72" s="90">
        <v>70</v>
      </c>
      <c r="B72" s="83" t="s">
        <v>1216</v>
      </c>
      <c r="C72" s="83" t="s">
        <v>742</v>
      </c>
      <c r="D72" s="83">
        <v>2</v>
      </c>
    </row>
    <row r="73" spans="1:4" ht="27.75" customHeight="1" x14ac:dyDescent="0.2">
      <c r="A73" s="91"/>
      <c r="B73" s="84" t="s">
        <v>1127</v>
      </c>
      <c r="C73" s="84" t="s">
        <v>1128</v>
      </c>
      <c r="D73" s="84" t="s">
        <v>1129</v>
      </c>
    </row>
    <row r="74" spans="1:4" x14ac:dyDescent="0.2">
      <c r="A74" s="90">
        <v>71</v>
      </c>
      <c r="B74" s="83" t="s">
        <v>878</v>
      </c>
      <c r="C74" s="83" t="s">
        <v>1148</v>
      </c>
      <c r="D74" s="83">
        <v>2</v>
      </c>
    </row>
    <row r="75" spans="1:4" x14ac:dyDescent="0.2">
      <c r="A75" s="90">
        <v>72</v>
      </c>
      <c r="B75" s="83" t="s">
        <v>953</v>
      </c>
      <c r="C75" s="83" t="s">
        <v>1213</v>
      </c>
      <c r="D75" s="83">
        <v>2</v>
      </c>
    </row>
    <row r="76" spans="1:4" x14ac:dyDescent="0.2">
      <c r="A76" s="90">
        <v>73</v>
      </c>
      <c r="B76" s="83" t="s">
        <v>1042</v>
      </c>
      <c r="C76" s="83" t="s">
        <v>1140</v>
      </c>
      <c r="D76" s="83">
        <v>2</v>
      </c>
    </row>
    <row r="77" spans="1:4" x14ac:dyDescent="0.2">
      <c r="A77" s="90">
        <v>74</v>
      </c>
      <c r="B77" s="83" t="s">
        <v>1003</v>
      </c>
      <c r="C77" s="83" t="s">
        <v>1004</v>
      </c>
      <c r="D77" s="83">
        <v>2</v>
      </c>
    </row>
    <row r="78" spans="1:4" x14ac:dyDescent="0.2">
      <c r="A78" s="90">
        <v>75</v>
      </c>
      <c r="B78" s="83" t="s">
        <v>181</v>
      </c>
      <c r="C78" s="83" t="s">
        <v>185</v>
      </c>
      <c r="D78" s="83">
        <v>2</v>
      </c>
    </row>
    <row r="79" spans="1:4" x14ac:dyDescent="0.2">
      <c r="A79" s="90">
        <v>76</v>
      </c>
      <c r="B79" s="83" t="s">
        <v>1042</v>
      </c>
      <c r="C79" s="83" t="s">
        <v>1051</v>
      </c>
      <c r="D79" s="83">
        <v>2</v>
      </c>
    </row>
    <row r="80" spans="1:4" x14ac:dyDescent="0.2">
      <c r="A80" s="90">
        <v>77</v>
      </c>
      <c r="B80" s="83" t="s">
        <v>347</v>
      </c>
      <c r="C80" s="83" t="s">
        <v>429</v>
      </c>
      <c r="D80" s="83">
        <v>2</v>
      </c>
    </row>
    <row r="81" spans="1:4" x14ac:dyDescent="0.2">
      <c r="A81" s="90">
        <v>78</v>
      </c>
      <c r="B81" s="83" t="s">
        <v>822</v>
      </c>
      <c r="C81" s="83" t="s">
        <v>835</v>
      </c>
      <c r="D81" s="83">
        <v>2</v>
      </c>
    </row>
    <row r="82" spans="1:4" x14ac:dyDescent="0.2">
      <c r="A82" s="90">
        <v>79</v>
      </c>
      <c r="B82" s="83" t="s">
        <v>181</v>
      </c>
      <c r="C82" s="83" t="s">
        <v>194</v>
      </c>
      <c r="D82" s="83">
        <v>2</v>
      </c>
    </row>
    <row r="83" spans="1:4" x14ac:dyDescent="0.2">
      <c r="A83" s="90">
        <v>80</v>
      </c>
      <c r="B83" s="83" t="s">
        <v>347</v>
      </c>
      <c r="C83" s="83" t="s">
        <v>447</v>
      </c>
      <c r="D83" s="83">
        <v>2</v>
      </c>
    </row>
    <row r="84" spans="1:4" x14ac:dyDescent="0.2">
      <c r="A84" s="90">
        <v>81</v>
      </c>
      <c r="B84" s="83" t="s">
        <v>472</v>
      </c>
      <c r="C84" s="83" t="s">
        <v>480</v>
      </c>
      <c r="D84" s="83">
        <v>2</v>
      </c>
    </row>
    <row r="85" spans="1:4" x14ac:dyDescent="0.2">
      <c r="A85" s="90">
        <v>82</v>
      </c>
      <c r="B85" s="83" t="s">
        <v>914</v>
      </c>
      <c r="C85" s="83" t="s">
        <v>933</v>
      </c>
      <c r="D85" s="83">
        <v>2</v>
      </c>
    </row>
    <row r="86" spans="1:4" x14ac:dyDescent="0.2">
      <c r="A86" s="90">
        <v>83</v>
      </c>
      <c r="B86" s="83" t="s">
        <v>1003</v>
      </c>
      <c r="C86" s="83" t="s">
        <v>1014</v>
      </c>
      <c r="D86" s="83">
        <v>2</v>
      </c>
    </row>
    <row r="87" spans="1:4" x14ac:dyDescent="0.2">
      <c r="A87" s="90">
        <v>84</v>
      </c>
      <c r="B87" s="83" t="s">
        <v>1216</v>
      </c>
      <c r="C87" s="83" t="s">
        <v>754</v>
      </c>
      <c r="D87" s="83">
        <v>2</v>
      </c>
    </row>
    <row r="88" spans="1:4" x14ac:dyDescent="0.2">
      <c r="A88" s="90">
        <v>85</v>
      </c>
      <c r="B88" s="83" t="s">
        <v>100</v>
      </c>
      <c r="C88" s="83" t="s">
        <v>1138</v>
      </c>
      <c r="D88" s="83">
        <v>2</v>
      </c>
    </row>
    <row r="89" spans="1:4" x14ac:dyDescent="0.2">
      <c r="A89" s="90">
        <v>86</v>
      </c>
      <c r="B89" s="83" t="s">
        <v>347</v>
      </c>
      <c r="C89" s="83" t="s">
        <v>1141</v>
      </c>
      <c r="D89" s="83">
        <v>2</v>
      </c>
    </row>
    <row r="90" spans="1:4" x14ac:dyDescent="0.2">
      <c r="A90" s="90">
        <v>87</v>
      </c>
      <c r="B90" s="83" t="s">
        <v>347</v>
      </c>
      <c r="C90" s="83" t="s">
        <v>433</v>
      </c>
      <c r="D90" s="83">
        <v>2</v>
      </c>
    </row>
    <row r="91" spans="1:4" x14ac:dyDescent="0.2">
      <c r="A91" s="90">
        <v>88</v>
      </c>
      <c r="B91" s="83" t="s">
        <v>251</v>
      </c>
      <c r="C91" s="83" t="s">
        <v>262</v>
      </c>
      <c r="D91" s="83">
        <v>1</v>
      </c>
    </row>
    <row r="92" spans="1:4" x14ac:dyDescent="0.2">
      <c r="A92" s="90">
        <v>89</v>
      </c>
      <c r="B92" s="83" t="s">
        <v>1023</v>
      </c>
      <c r="C92" s="83" t="s">
        <v>1028</v>
      </c>
      <c r="D92" s="83">
        <v>1</v>
      </c>
    </row>
    <row r="93" spans="1:4" x14ac:dyDescent="0.2">
      <c r="A93" s="90">
        <v>90</v>
      </c>
      <c r="B93" s="83" t="s">
        <v>1042</v>
      </c>
      <c r="C93" s="83" t="s">
        <v>1147</v>
      </c>
      <c r="D93" s="83">
        <v>1</v>
      </c>
    </row>
    <row r="94" spans="1:4" x14ac:dyDescent="0.2">
      <c r="A94" s="90">
        <v>91</v>
      </c>
      <c r="B94" s="83" t="s">
        <v>472</v>
      </c>
      <c r="C94" s="83" t="s">
        <v>487</v>
      </c>
      <c r="D94" s="83">
        <v>1</v>
      </c>
    </row>
    <row r="95" spans="1:4" x14ac:dyDescent="0.2">
      <c r="A95" s="90">
        <v>92</v>
      </c>
      <c r="B95" s="83" t="s">
        <v>292</v>
      </c>
      <c r="C95" s="83" t="s">
        <v>1214</v>
      </c>
      <c r="D95" s="83">
        <v>1</v>
      </c>
    </row>
    <row r="96" spans="1:4" x14ac:dyDescent="0.2">
      <c r="A96" s="90">
        <v>93</v>
      </c>
      <c r="B96" s="83" t="s">
        <v>878</v>
      </c>
      <c r="C96" s="83" t="s">
        <v>891</v>
      </c>
      <c r="D96" s="83">
        <v>1</v>
      </c>
    </row>
    <row r="97" spans="1:4" x14ac:dyDescent="0.2">
      <c r="A97" s="90">
        <v>94</v>
      </c>
      <c r="B97" s="83" t="s">
        <v>677</v>
      </c>
      <c r="C97" s="83" t="s">
        <v>678</v>
      </c>
      <c r="D97" s="83">
        <v>1</v>
      </c>
    </row>
    <row r="98" spans="1:4" x14ac:dyDescent="0.2">
      <c r="A98" s="90">
        <v>95</v>
      </c>
      <c r="B98" s="83" t="s">
        <v>677</v>
      </c>
      <c r="C98" s="83" t="s">
        <v>700</v>
      </c>
      <c r="D98" s="83">
        <v>1</v>
      </c>
    </row>
    <row r="99" spans="1:4" x14ac:dyDescent="0.2">
      <c r="A99" s="90">
        <v>96</v>
      </c>
      <c r="B99" s="83" t="s">
        <v>677</v>
      </c>
      <c r="C99" s="83" t="s">
        <v>1149</v>
      </c>
      <c r="D99" s="83">
        <v>1</v>
      </c>
    </row>
    <row r="100" spans="1:4" x14ac:dyDescent="0.2">
      <c r="A100" s="90">
        <v>97</v>
      </c>
      <c r="B100" s="83" t="s">
        <v>347</v>
      </c>
      <c r="C100" s="83" t="s">
        <v>1215</v>
      </c>
      <c r="D100" s="83">
        <v>1</v>
      </c>
    </row>
    <row r="101" spans="1:4" x14ac:dyDescent="0.2">
      <c r="A101" s="90">
        <v>98</v>
      </c>
      <c r="B101" s="83" t="s">
        <v>878</v>
      </c>
      <c r="C101" s="83" t="s">
        <v>888</v>
      </c>
      <c r="D101" s="83">
        <v>1</v>
      </c>
    </row>
    <row r="102" spans="1:4" x14ac:dyDescent="0.2">
      <c r="A102" s="90">
        <v>99</v>
      </c>
      <c r="B102" s="83" t="s">
        <v>251</v>
      </c>
      <c r="C102" s="83" t="s">
        <v>248</v>
      </c>
      <c r="D102" s="83">
        <v>1</v>
      </c>
    </row>
    <row r="103" spans="1:4" x14ac:dyDescent="0.2">
      <c r="A103" s="90">
        <v>100</v>
      </c>
      <c r="B103" s="83" t="s">
        <v>1218</v>
      </c>
      <c r="C103" s="83" t="s">
        <v>774</v>
      </c>
      <c r="D103" s="83">
        <v>1</v>
      </c>
    </row>
    <row r="104" spans="1:4" x14ac:dyDescent="0.2">
      <c r="A104" s="90">
        <v>101</v>
      </c>
      <c r="B104" s="83" t="s">
        <v>1042</v>
      </c>
      <c r="C104" s="83" t="s">
        <v>1039</v>
      </c>
      <c r="D104" s="83">
        <v>1</v>
      </c>
    </row>
    <row r="105" spans="1:4" x14ac:dyDescent="0.2">
      <c r="A105" s="90">
        <v>102</v>
      </c>
      <c r="B105" s="83" t="s">
        <v>914</v>
      </c>
      <c r="C105" s="83" t="s">
        <v>924</v>
      </c>
      <c r="D105" s="83">
        <v>1</v>
      </c>
    </row>
    <row r="106" spans="1:4" x14ac:dyDescent="0.2">
      <c r="A106" s="90">
        <v>103</v>
      </c>
      <c r="B106" s="83" t="s">
        <v>347</v>
      </c>
      <c r="C106" s="83" t="s">
        <v>454</v>
      </c>
      <c r="D106" s="83">
        <v>1</v>
      </c>
    </row>
    <row r="107" spans="1:4" x14ac:dyDescent="0.2">
      <c r="A107" s="90">
        <v>104</v>
      </c>
      <c r="B107" s="83" t="s">
        <v>472</v>
      </c>
      <c r="C107" s="83" t="s">
        <v>536</v>
      </c>
      <c r="D107" s="83">
        <v>1</v>
      </c>
    </row>
  </sheetData>
  <autoFilter ref="B1:D1" xr:uid="{00000000-0009-0000-0000-000002000000}">
    <sortState xmlns:xlrd2="http://schemas.microsoft.com/office/spreadsheetml/2017/richdata2" ref="B2:D105">
      <sortCondition descending="1" ref="D1"/>
    </sortState>
  </autoFilter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</vt:i4>
      </vt:variant>
    </vt:vector>
  </HeadingPairs>
  <TitlesOfParts>
    <vt:vector size="17" baseType="lpstr">
      <vt:lpstr>表紙</vt:lpstr>
      <vt:lpstr>会議利用者数</vt:lpstr>
      <vt:lpstr>会議時間</vt:lpstr>
      <vt:lpstr>部局毎（１月）</vt:lpstr>
      <vt:lpstr>部局毎（２月）</vt:lpstr>
      <vt:lpstr>部局毎（３月）</vt:lpstr>
      <vt:lpstr>所属毎（１月）</vt:lpstr>
      <vt:lpstr>所属毎（２月）</vt:lpstr>
      <vt:lpstr>所属毎（３月）</vt:lpstr>
      <vt:lpstr>部局毎データ（１月）</vt:lpstr>
      <vt:lpstr>部局毎データ（２月）</vt:lpstr>
      <vt:lpstr>部局毎データ（３月）</vt:lpstr>
      <vt:lpstr>Meetings_Active Hosts_2022-03-0</vt:lpstr>
      <vt:lpstr>所属数 (2)</vt:lpstr>
      <vt:lpstr>'所属数 (2)'!Print_Area</vt:lpstr>
      <vt:lpstr>表紙!Print_Area</vt:lpstr>
      <vt:lpstr>'所属数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1400544</dc:creator>
  <cp:lastModifiedBy>2200093</cp:lastModifiedBy>
  <cp:lastPrinted>2022-02-08T04:24:19Z</cp:lastPrinted>
  <dcterms:created xsi:type="dcterms:W3CDTF">2022-02-07T07:48:36Z</dcterms:created>
  <dcterms:modified xsi:type="dcterms:W3CDTF">2022-12-27T04:41:21Z</dcterms:modified>
</cp:coreProperties>
</file>