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AO35"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BE35" i="9"/>
  <c r="CO34" i="9"/>
  <c r="CO35" i="9" s="1"/>
  <c r="BW34" i="9"/>
  <c r="BW35" i="9" s="1"/>
  <c r="BW36" i="9" s="1"/>
  <c r="BW37" i="9" s="1"/>
  <c r="BW38" i="9" s="1"/>
  <c r="BW39" i="9" s="1"/>
  <c r="BW40" i="9" s="1"/>
  <c r="BW41" i="9" s="1"/>
  <c r="BW42" i="9" s="1"/>
  <c r="BE34" i="9"/>
  <c r="C34" i="9"/>
  <c r="C35" i="9" l="1"/>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c r="AM35" i="9" s="1"/>
</calcChain>
</file>

<file path=xl/sharedStrings.xml><?xml version="1.0" encoding="utf-8"?>
<sst xmlns="http://schemas.openxmlformats.org/spreadsheetml/2006/main" count="1131" uniqueCount="562">
  <si>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</si>
  <si>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</si>
  <si>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</si>
  <si>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</si>
  <si>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</si>
  <si>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</si>
  <si>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</si>
  <si>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</si>
  <si>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</si>
  <si>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</si>
  <si>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</si>
  <si>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</si>
  <si>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</si>
  <si>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</si>
  <si>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</si>
  <si>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</si>
  <si>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</si>
  <si>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</si>
  <si>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</si>
  <si>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</si>
  <si>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</si>
  <si>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</si>
  <si>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</si>
  <si>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</si>
  <si>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</si>
  <si>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</si>
  <si>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</si>
  <si>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</si>
  <si>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</si>
  <si>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</si>
  <si>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</si>
  <si>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</si>
  <si>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</si>
  <si>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</si>
  <si>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</si>
  <si>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</si>
  <si>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</si>
  <si>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</si>
  <si>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</si>
  <si>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</si>
  <si>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</si>
  <si>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</si>
  <si>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</si>
  <si>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</si>
  <si>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</si>
  <si>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</si>
  <si>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</si>
  <si>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</si>
  <si>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</si>
  <si>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</si>
  <si>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</si>
  <si>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</si>
  <si>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</si>
  <si>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</si>
  <si>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</si>
  <si>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</si>
  <si>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</si>
  <si>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</si>
  <si>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</si>
  <si>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</si>
  <si>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</si>
  <si>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</si>
  <si>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</si>
  <si>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</si>
  <si>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</si>
  <si>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</si>
  <si>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</si>
  <si>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</si>
  <si>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</si>
  <si>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</si>
  <si>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</si>
  <si>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</si>
  <si>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</si>
  <si>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</si>
  <si>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</si>
  <si>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</si>
  <si>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</si>
  <si>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</si>
  <si>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</si>
  <si>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</si>
  <si>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</si>
  <si>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八幡市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</si>
  <si>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</si>
  <si>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</si>
  <si>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</si>
  <si>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</si>
  <si>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</si>
  <si>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</si>
  <si>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</si>
  <si>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</si>
  <si>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</si>
  <si>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</si>
  <si>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</si>
  <si>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</si>
  <si>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</si>
  <si>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</si>
  <si>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</si>
  <si>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</si>
  <si>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</si>
  <si>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</si>
  <si>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</si>
  <si>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</si>
  <si>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</si>
  <si>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</si>
  <si>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</si>
  <si>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</si>
  <si>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</si>
  <si>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</si>
  <si>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</si>
  <si>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</si>
  <si>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</si>
  <si>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</si>
  <si>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</si>
  <si>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</si>
  <si>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</si>
  <si>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</si>
  <si>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</si>
  <si>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</si>
  <si>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</si>
  <si>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</si>
  <si>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</si>
  <si>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</si>
  <si>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</si>
  <si>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</si>
  <si>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</si>
  <si>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</si>
  <si>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</si>
  <si>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</si>
  <si>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</si>
  <si>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</si>
  <si>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</si>
  <si>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</si>
  <si>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</si>
  <si>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</si>
  <si>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</si>
  <si>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</si>
  <si>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</si>
  <si>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</si>
  <si>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</si>
  <si>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</si>
  <si>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</si>
  <si>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</si>
  <si>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</si>
  <si>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</si>
  <si>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</si>
  <si>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</si>
  <si>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</si>
  <si>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</si>
  <si>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</si>
  <si>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</si>
  <si>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</si>
  <si>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</si>
  <si>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</si>
  <si>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</si>
  <si>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</si>
  <si>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</si>
  <si>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</si>
  <si>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</si>
  <si>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</si>
  <si>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</si>
  <si>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</si>
  <si>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</si>
  <si>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</si>
  <si>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</si>
  <si>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</si>
  <si>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</si>
  <si>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</si>
  <si>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</si>
  <si>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</si>
  <si>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</si>
  <si>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</si>
  <si>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</si>
  <si>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</si>
  <si>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</si>
  <si>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</si>
  <si>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</si>
  <si>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</si>
  <si>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</si>
  <si>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</si>
  <si>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</si>
  <si>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</si>
  <si>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</si>
  <si>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</si>
  <si>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</si>
  <si>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</si>
  <si>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</si>
  <si>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</si>
  <si>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</si>
  <si>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</si>
  <si>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</si>
  <si>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</si>
  <si>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</si>
  <si>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</si>
  <si>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京都府八幡市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</si>
  <si>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</si>
  <si>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</si>
  <si>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</si>
  <si>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</si>
  <si>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</si>
  <si>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</si>
  <si>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</si>
  <si>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</si>
  <si>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</si>
  <si>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</si>
  <si>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</si>
  <si>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</si>
  <si>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</si>
  <si>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</si>
  <si>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</si>
  <si>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</si>
  <si>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</si>
  <si>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</si>
  <si>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</si>
  <si>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</si>
  <si>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</si>
  <si>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</si>
  <si>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</si>
  <si>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</si>
  <si>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</si>
  <si>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</si>
  <si>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</si>
  <si>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</si>
  <si>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</si>
  <si>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</si>
  <si>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</si>
  <si>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</si>
  <si>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</si>
  <si>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</si>
  <si>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</si>
  <si>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</si>
  <si>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</si>
  <si>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</si>
  <si>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</si>
  <si>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</si>
  <si>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</si>
  <si>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</si>
  <si>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</si>
  <si>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</si>
  <si>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</si>
  <si>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</si>
  <si>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</si>
  <si>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</si>
  <si>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</si>
  <si>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</si>
  <si>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</si>
  <si>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</si>
  <si>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</si>
  <si>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</si>
  <si>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</si>
  <si>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</si>
  <si>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</si>
  <si>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</si>
  <si>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</si>
  <si>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</si>
  <si>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</si>
  <si>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</si>
  <si>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</si>
  <si>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</si>
  <si>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</si>
  <si>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</si>
  <si>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</si>
  <si>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</si>
  <si>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</si>
  <si>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</si>
  <si>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</si>
  <si>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</si>
  <si>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</si>
  <si>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</si>
  <si>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</si>
  <si>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</si>
  <si>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</si>
  <si>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</si>
  <si>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</si>
  <si>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</si>
  <si>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</si>
  <si>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</si>
  <si>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</si>
  <si>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</si>
  <si>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</si>
  <si>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</si>
  <si>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</si>
  <si>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</si>
  <si>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</si>
  <si>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</si>
  <si>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</si>
  <si>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</si>
  <si>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</si>
  <si>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</si>
  <si>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</si>
  <si>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</si>
  <si>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</si>
  <si>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</si>
  <si>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</si>
  <si>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</si>
  <si>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</si>
  <si>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</si>
  <si>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</si>
  <si>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</si>
  <si>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</si>
  <si>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</si>
  <si>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</si>
  <si>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</si>
  <si>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</si>
  <si>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</si>
  <si>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</si>
  <si>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</si>
  <si>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</si>
  <si>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</si>
  <si>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</si>
  <si>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</si>
  <si>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</si>
  <si>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</si>
  <si>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</si>
  <si>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</si>
  <si>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</si>
  <si>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</si>
  <si>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</si>
  <si>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</si>
  <si>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</si>
  <si>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</si>
  <si>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</si>
  <si>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</si>
  <si>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</si>
  <si>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</si>
  <si>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</si>
  <si>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</si>
  <si>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</si>
  <si>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</si>
  <si>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</si>
  <si>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</si>
  <si>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</si>
  <si>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</si>
  <si>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</si>
  <si>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</si>
  <si>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</si>
  <si>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</si>
  <si>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</si>
  <si>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</si>
  <si>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</si>
  <si>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</si>
  <si>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</si>
  <si>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京都府八幡市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</si>
  <si>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</si>
  <si>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</si>
  <si>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</si>
  <si>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</si>
  <si>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</si>
  <si>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</si>
  <si>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</si>
  <si>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</si>
  <si>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</si>
  <si>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</si>
  <si>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</si>
  <si>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</si>
  <si>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</si>
  <si>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</si>
  <si>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</si>
  <si>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</si>
  <si>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</si>
  <si>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</si>
  <si>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</si>
  <si>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</si>
  <si>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休日応急診療所特別会計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</si>
  <si>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</si>
  <si>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</si>
  <si>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</si>
  <si>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</si>
  <si>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</si>
  <si>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</si>
  <si>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</si>
  <si>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</si>
  <si>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</si>
  <si>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</si>
  <si>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</si>
  <si>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</si>
  <si>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</si>
  <si>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</si>
  <si>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</si>
  <si>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</si>
  <si>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駐車場特別会計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</si>
  <si>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</si>
  <si>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</si>
  <si>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</si>
  <si>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</si>
  <si>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</si>
  <si>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</si>
  <si>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</si>
  <si>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</si>
  <si>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</si>
  <si>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</si>
  <si>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</si>
  <si>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</si>
  <si>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</si>
  <si>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</si>
  <si>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</si>
  <si>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</si>
  <si>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</si>
  <si>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</si>
  <si>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</si>
  <si>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</si>
  <si>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</si>
  <si>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</si>
  <si>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</si>
  <si>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</si>
  <si>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</si>
  <si>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</si>
  <si>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</si>
  <si>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</si>
  <si>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</si>
  <si>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</si>
  <si>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</si>
  <si>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</si>
  <si>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</si>
  <si>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</si>
  <si>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</si>
  <si>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</si>
  <si>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</si>
  <si>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</si>
  <si>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</si>
  <si>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</si>
  <si>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</si>
  <si>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</si>
  <si>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</si>
  <si>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</si>
  <si>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</si>
  <si>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</si>
  <si>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</si>
  <si>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</si>
  <si>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</si>
  <si>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</si>
  <si>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</si>
  <si>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</si>
  <si>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</si>
  <si>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</si>
  <si>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</si>
  <si>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</si>
  <si>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</si>
  <si>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</si>
  <si>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</si>
  <si>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</si>
  <si>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</si>
  <si>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</si>
  <si>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</si>
  <si>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</si>
  <si>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</si>
  <si>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</si>
  <si>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</si>
  <si>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</si>
  <si>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</si>
  <si>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</si>
  <si>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</si>
  <si>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</si>
  <si>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</si>
  <si>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</si>
  <si>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</si>
  <si>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</si>
  <si>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</si>
  <si>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</si>
  <si>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</si>
  <si>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</si>
  <si>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</si>
  <si>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</si>
  <si>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</si>
  <si>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</si>
  <si>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</si>
  <si>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</si>
  <si>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</si>
  <si>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</si>
  <si>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</si>
  <si>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</si>
  <si>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</si>
  <si>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</si>
  <si>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</si>
  <si>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</si>
  <si>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</si>
  <si>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</si>
  <si>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</si>
  <si>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</si>
  <si>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</si>
  <si>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</si>
  <si>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</si>
  <si>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</si>
  <si>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</si>
  <si>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</si>
  <si>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</si>
  <si>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</si>
  <si>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</si>
  <si>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</si>
  <si>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</si>
  <si>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</si>
  <si>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</si>
  <si>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</si>
  <si>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</si>
  <si>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</si>
  <si>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</si>
  <si>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</si>
  <si>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</si>
  <si>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</si>
  <si>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</si>
  <si>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</si>
  <si>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</si>
  <si>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</si>
  <si>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</si>
  <si>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</si>
  <si>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</si>
  <si>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</si>
  <si>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</si>
  <si>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</si>
  <si>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</si>
  <si>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</si>
  <si>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</si>
  <si>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</si>
  <si>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</si>
  <si>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</si>
  <si>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</si>
  <si>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</si>
  <si>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</si>
  <si>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</si>
  <si>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</si>
  <si>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</si>
  <si>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</si>
  <si>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1.71</t>
  </si>
  <si>
    <t>▲ 3.93</t>
  </si>
  <si>
    <t>国民健康保険特別会計</t>
  </si>
  <si>
    <t>▲ 2.08</t>
  </si>
  <si>
    <t>▲ 2.33</t>
  </si>
  <si>
    <t>▲ 2.21</t>
  </si>
  <si>
    <t>▲ 1.60</t>
  </si>
  <si>
    <t>▲ 1.41</t>
  </si>
  <si>
    <t>水道事業会計</t>
  </si>
  <si>
    <t>下水道事業会計</t>
  </si>
  <si>
    <t>一般会計</t>
  </si>
  <si>
    <t>介護保険特別会計（保険事業勘定）</t>
  </si>
  <si>
    <t>後期高齢者医療特別会計</t>
  </si>
  <si>
    <t>駐車場特別会計</t>
  </si>
  <si>
    <t>休日応急診療所特別会計</t>
  </si>
  <si>
    <t>その他会計（赤字）</t>
  </si>
  <si>
    <t>その他会計（黒字）</t>
  </si>
  <si>
    <t>城南衛生管理組合</t>
  </si>
  <si>
    <t>澱川右岸水防事務組合</t>
  </si>
  <si>
    <t>淀川・木津川水防事務組合</t>
  </si>
  <si>
    <t>京都府自治会館管理組合</t>
  </si>
  <si>
    <t>京都府住宅新築資金等貸付事業管理組合
（一般会計）</t>
  </si>
  <si>
    <t>京都府住宅新築資金等貸付事業管理組合
（特別会計）</t>
  </si>
  <si>
    <t>京都府後期高齢者医療広域連合
（一般会計）</t>
  </si>
  <si>
    <t>京都府後期高齢者医療広域連合（特別会計）</t>
  </si>
  <si>
    <t>京都府後期高齢者医療広域連合
（後期高齢者医療特別会計）</t>
  </si>
  <si>
    <t>京都地方税機構</t>
  </si>
  <si>
    <t>やわた市民文化事業団</t>
  </si>
  <si>
    <t>八幡市公園施設事業団</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</si>
  <si>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</si>
  <si>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</si>
  <si>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</si>
  <si>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</si>
  <si>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</si>
  <si>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</si>
  <si>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</si>
  <si>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</si>
  <si>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</si>
  <si>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は類似団体平均と比較して低い水準であり、主な要因は本市の下水道事業が健全であり公営企業負担金が少ないことや大量退職に伴う職員の若返りによる退職手当負担見込額の減少が考えられる。実質公債費比率については地方交付税に算入される有利な地方債を活用し、財政構造の弾力化に向けた取組を積極的に行ってきた結果、低い水準となっている。
しかし、大量退職時に発行した退職手当債の元金償還が順次始まり、実質公債費比率は上昇傾向となっており、さらに今後、老朽化した庁舎や公共施設の更新経費の増加に伴う地方債の発行により将来負担比率、実質公債費比率はともに上昇傾向が予想されるため、基金積立等による財政基盤強化や有利な地方債を活用しながら計画的な発行を行い、将来負担額等の抑制を図る。
</t>
    <rPh sb="0" eb="2">
      <t>ショウライ</t>
    </rPh>
    <rPh sb="2" eb="4">
      <t>フタン</t>
    </rPh>
    <rPh sb="4" eb="6">
      <t>ヒリツ</t>
    </rPh>
    <rPh sb="7" eb="9">
      <t>ルイジ</t>
    </rPh>
    <rPh sb="9" eb="11">
      <t>ダンタイ</t>
    </rPh>
    <rPh sb="11" eb="13">
      <t>ヘイキン</t>
    </rPh>
    <rPh sb="14" eb="16">
      <t>ヒカク</t>
    </rPh>
    <rPh sb="18" eb="19">
      <t>ヒク</t>
    </rPh>
    <rPh sb="20" eb="22">
      <t>スイジュン</t>
    </rPh>
    <rPh sb="26" eb="27">
      <t>オモ</t>
    </rPh>
    <rPh sb="28" eb="30">
      <t>ヨウイン</t>
    </rPh>
    <rPh sb="31" eb="32">
      <t>ホン</t>
    </rPh>
    <rPh sb="32" eb="33">
      <t>シ</t>
    </rPh>
    <rPh sb="34" eb="37">
      <t>ゲスイドウ</t>
    </rPh>
    <rPh sb="37" eb="39">
      <t>ジギョウ</t>
    </rPh>
    <rPh sb="40" eb="42">
      <t>ケンゼン</t>
    </rPh>
    <rPh sb="45" eb="47">
      <t>コウエイ</t>
    </rPh>
    <rPh sb="47" eb="49">
      <t>キギョウ</t>
    </rPh>
    <rPh sb="49" eb="52">
      <t>フタンキン</t>
    </rPh>
    <rPh sb="53" eb="54">
      <t>スク</t>
    </rPh>
    <rPh sb="59" eb="61">
      <t>タイリョウ</t>
    </rPh>
    <rPh sb="61" eb="63">
      <t>タイショク</t>
    </rPh>
    <rPh sb="64" eb="65">
      <t>トモナ</t>
    </rPh>
    <rPh sb="66" eb="68">
      <t>ショクイン</t>
    </rPh>
    <rPh sb="69" eb="71">
      <t>ワカガエ</t>
    </rPh>
    <rPh sb="75" eb="77">
      <t>タイショク</t>
    </rPh>
    <rPh sb="77" eb="79">
      <t>テアテ</t>
    </rPh>
    <rPh sb="79" eb="81">
      <t>フタン</t>
    </rPh>
    <rPh sb="81" eb="83">
      <t>ミコミ</t>
    </rPh>
    <rPh sb="83" eb="84">
      <t>ガク</t>
    </rPh>
    <rPh sb="85" eb="86">
      <t>ゲン</t>
    </rPh>
    <rPh sb="86" eb="87">
      <t>ショウ</t>
    </rPh>
    <rPh sb="88" eb="89">
      <t>カンガ</t>
    </rPh>
    <rPh sb="94" eb="96">
      <t>ジッシツ</t>
    </rPh>
    <rPh sb="96" eb="99">
      <t>コウサイヒ</t>
    </rPh>
    <rPh sb="99" eb="101">
      <t>ヒリツ</t>
    </rPh>
    <rPh sb="106" eb="108">
      <t>チホウ</t>
    </rPh>
    <rPh sb="108" eb="111">
      <t>コウフゼイ</t>
    </rPh>
    <rPh sb="112" eb="114">
      <t>サンニュウ</t>
    </rPh>
    <rPh sb="117" eb="119">
      <t>ユウリ</t>
    </rPh>
    <rPh sb="120" eb="122">
      <t>チホウ</t>
    </rPh>
    <rPh sb="122" eb="123">
      <t>サイ</t>
    </rPh>
    <rPh sb="124" eb="126">
      <t>カツヨウ</t>
    </rPh>
    <rPh sb="128" eb="130">
      <t>ザイセイ</t>
    </rPh>
    <rPh sb="130" eb="132">
      <t>コウゾウ</t>
    </rPh>
    <rPh sb="155" eb="156">
      <t>ヒク</t>
    </rPh>
    <rPh sb="157" eb="159">
      <t>スイジュン</t>
    </rPh>
    <rPh sb="171" eb="173">
      <t>タイリョウ</t>
    </rPh>
    <rPh sb="173" eb="175">
      <t>タイショク</t>
    </rPh>
    <rPh sb="175" eb="176">
      <t>ジ</t>
    </rPh>
    <rPh sb="177" eb="179">
      <t>ハッコウ</t>
    </rPh>
    <rPh sb="181" eb="183">
      <t>タイショク</t>
    </rPh>
    <rPh sb="183" eb="185">
      <t>テアテ</t>
    </rPh>
    <rPh sb="185" eb="186">
      <t>サイ</t>
    </rPh>
    <rPh sb="187" eb="189">
      <t>ガンキン</t>
    </rPh>
    <rPh sb="189" eb="191">
      <t>ショウカン</t>
    </rPh>
    <rPh sb="192" eb="194">
      <t>ジュンジ</t>
    </rPh>
    <rPh sb="194" eb="195">
      <t>ハジ</t>
    </rPh>
    <rPh sb="198" eb="200">
      <t>ジッシツ</t>
    </rPh>
    <rPh sb="200" eb="203">
      <t>コウサイヒ</t>
    </rPh>
    <rPh sb="203" eb="205">
      <t>ヒリツ</t>
    </rPh>
    <rPh sb="206" eb="208">
      <t>ジョウショウ</t>
    </rPh>
    <rPh sb="208" eb="210">
      <t>ケイコウ</t>
    </rPh>
    <rPh sb="220" eb="222">
      <t>コンゴ</t>
    </rPh>
    <rPh sb="223" eb="226">
      <t>ロウキュウカ</t>
    </rPh>
    <rPh sb="228" eb="230">
      <t>チョウシャ</t>
    </rPh>
    <rPh sb="231" eb="233">
      <t>コウキョウ</t>
    </rPh>
    <rPh sb="233" eb="235">
      <t>シセツ</t>
    </rPh>
    <rPh sb="236" eb="238">
      <t>コウシン</t>
    </rPh>
    <rPh sb="238" eb="240">
      <t>ケイヒ</t>
    </rPh>
    <rPh sb="241" eb="243">
      <t>ゾウカ</t>
    </rPh>
    <rPh sb="244" eb="245">
      <t>トモナ</t>
    </rPh>
    <rPh sb="246" eb="248">
      <t>チホウ</t>
    </rPh>
    <rPh sb="248" eb="249">
      <t>サイ</t>
    </rPh>
    <rPh sb="250" eb="252">
      <t>ハッコウ</t>
    </rPh>
    <rPh sb="255" eb="257">
      <t>ショウライ</t>
    </rPh>
    <rPh sb="257" eb="259">
      <t>フタン</t>
    </rPh>
    <rPh sb="259" eb="261">
      <t>ヒリツ</t>
    </rPh>
    <rPh sb="262" eb="264">
      <t>ジッシツ</t>
    </rPh>
    <rPh sb="264" eb="267">
      <t>コウサイヒ</t>
    </rPh>
    <rPh sb="267" eb="269">
      <t>ヒリツ</t>
    </rPh>
    <rPh sb="273" eb="275">
      <t>ジョウショウ</t>
    </rPh>
    <rPh sb="275" eb="277">
      <t>ケイコウ</t>
    </rPh>
    <rPh sb="278" eb="280">
      <t>ヨソウ</t>
    </rPh>
    <rPh sb="286" eb="288">
      <t>キキン</t>
    </rPh>
    <rPh sb="288" eb="290">
      <t>ツミタテ</t>
    </rPh>
    <rPh sb="290" eb="291">
      <t>ナド</t>
    </rPh>
    <rPh sb="294" eb="296">
      <t>ザイセイ</t>
    </rPh>
    <rPh sb="296" eb="298">
      <t>キバン</t>
    </rPh>
    <rPh sb="298" eb="300">
      <t>キョウカ</t>
    </rPh>
    <rPh sb="301" eb="303">
      <t>ユウリ</t>
    </rPh>
    <rPh sb="304" eb="306">
      <t>チホウ</t>
    </rPh>
    <rPh sb="306" eb="307">
      <t>サイ</t>
    </rPh>
    <rPh sb="308" eb="310">
      <t>カツヨウ</t>
    </rPh>
    <rPh sb="314" eb="317">
      <t>ケイカクテキ</t>
    </rPh>
    <rPh sb="318" eb="320">
      <t>ハッコウ</t>
    </rPh>
    <rPh sb="321" eb="322">
      <t>オコナ</t>
    </rPh>
    <rPh sb="324" eb="326">
      <t>ショウライ</t>
    </rPh>
    <rPh sb="326" eb="328">
      <t>フタン</t>
    </rPh>
    <rPh sb="328" eb="329">
      <t>ガク</t>
    </rPh>
    <rPh sb="329" eb="330">
      <t>ナド</t>
    </rPh>
    <rPh sb="331" eb="333">
      <t>ヨクセイ</t>
    </rPh>
    <rPh sb="334" eb="335">
      <t>ハカ</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</si>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</sst>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21699</c:v>
                </c:pt>
                <c:pt idx="1">
                  <c:v>27713</c:v>
                </c:pt>
                <c:pt idx="2">
                  <c:v>49132</c:v>
                </c:pt>
                <c:pt idx="3">
                  <c:v>61893</c:v>
                </c:pt>
                <c:pt idx="4">
                  <c:v>40730</c:v>
                </c:pt>
              </c:numCache>
            </c:numRef>
          </c:val>
          <c:smooth val="0"/>
        </c:ser>
        <c:dLbls>
          <c:showLegendKey val="0"/>
          <c:showVal val="0"/>
          <c:showCatName val="0"/>
          <c:showSerName val="0"/>
          <c:showPercent val="0"/>
          <c:showBubbleSize val="0"/>
        </c:dLbls>
        <c:marker val="1"/>
        <c:smooth val="0"/>
        <c:axId val="91198976"/>
        <c:axId val="91200896"/>
      </c:lineChart>
      <c:catAx>
        <c:axId val="911989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200896"/>
        <c:crosses val="autoZero"/>
        <c:auto val="1"/>
        <c:lblAlgn val="ctr"/>
        <c:lblOffset val="100"/>
        <c:tickLblSkip val="1"/>
        <c:tickMarkSkip val="1"/>
        <c:noMultiLvlLbl val="0"/>
      </c:catAx>
      <c:valAx>
        <c:axId val="9120089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198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2.65</c:v>
                </c:pt>
                <c:pt idx="1">
                  <c:v>2.76</c:v>
                </c:pt>
                <c:pt idx="2">
                  <c:v>3.1</c:v>
                </c:pt>
                <c:pt idx="3">
                  <c:v>4.1500000000000004</c:v>
                </c:pt>
                <c:pt idx="4">
                  <c:v>3.72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12.93</c:v>
                </c:pt>
                <c:pt idx="1">
                  <c:v>14.38</c:v>
                </c:pt>
                <c:pt idx="2">
                  <c:v>15.58</c:v>
                </c:pt>
                <c:pt idx="3">
                  <c:v>14.36</c:v>
                </c:pt>
                <c:pt idx="4">
                  <c:v>12.64</c:v>
                </c:pt>
              </c:numCache>
            </c:numRef>
          </c:val>
        </c:ser>
        <c:dLbls>
          <c:showLegendKey val="0"/>
          <c:showVal val="0"/>
          <c:showCatName val="0"/>
          <c:showSerName val="0"/>
          <c:showPercent val="0"/>
          <c:showBubbleSize val="0"/>
        </c:dLbls>
        <c:gapWidth val="250"/>
        <c:overlap val="100"/>
        <c:axId val="99819904"/>
        <c:axId val="99821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0.35</c:v>
                </c:pt>
                <c:pt idx="1">
                  <c:v>0.11</c:v>
                </c:pt>
                <c:pt idx="2">
                  <c:v>0.39</c:v>
                </c:pt>
                <c:pt idx="3">
                  <c:v>-1.71</c:v>
                </c:pt>
                <c:pt idx="4">
                  <c:v>-3.93</c:v>
                </c:pt>
              </c:numCache>
            </c:numRef>
          </c:val>
          <c:smooth val="0"/>
        </c:ser>
        <c:dLbls>
          <c:showLegendKey val="0"/>
          <c:showVal val="0"/>
          <c:showCatName val="0"/>
          <c:showSerName val="0"/>
          <c:showPercent val="0"/>
          <c:showBubbleSize val="0"/>
        </c:dLbls>
        <c:marker val="1"/>
        <c:smooth val="0"/>
        <c:axId val="99819904"/>
        <c:axId val="99821056"/>
      </c:lineChart>
      <c:catAx>
        <c:axId val="99819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821056"/>
        <c:crosses val="autoZero"/>
        <c:auto val="1"/>
        <c:lblAlgn val="ctr"/>
        <c:lblOffset val="100"/>
        <c:tickLblSkip val="1"/>
        <c:tickMarkSkip val="1"/>
        <c:noMultiLvlLbl val="0"/>
      </c:catAx>
      <c:valAx>
        <c:axId val="99821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819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休日応急診療所特別会計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駐車場特別会計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0.13</c:v>
                </c:pt>
                <c:pt idx="2">
                  <c:v>#N/A</c:v>
                </c:pt>
                <c:pt idx="3">
                  <c:v>0.02</c:v>
                </c:pt>
                <c:pt idx="4">
                  <c:v>#N/A</c:v>
                </c:pt>
                <c:pt idx="5">
                  <c:v>0.14000000000000001</c:v>
                </c:pt>
                <c:pt idx="6">
                  <c:v>#N/A</c:v>
                </c:pt>
                <c:pt idx="7">
                  <c:v>0.14000000000000001</c:v>
                </c:pt>
                <c:pt idx="8">
                  <c:v>#N/A</c:v>
                </c:pt>
                <c:pt idx="9">
                  <c:v>0.13</c:v>
                </c:pt>
              </c:numCache>
            </c:numRef>
          </c:val>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0.28000000000000003</c:v>
                </c:pt>
                <c:pt idx="2">
                  <c:v>#N/A</c:v>
                </c:pt>
                <c:pt idx="3">
                  <c:v>0.41</c:v>
                </c:pt>
                <c:pt idx="4">
                  <c:v>#N/A</c:v>
                </c:pt>
                <c:pt idx="5">
                  <c:v>0.11</c:v>
                </c:pt>
                <c:pt idx="6">
                  <c:v>#N/A</c:v>
                </c:pt>
                <c:pt idx="7">
                  <c:v>0.37</c:v>
                </c:pt>
                <c:pt idx="8">
                  <c:v>#N/A</c:v>
                </c:pt>
                <c:pt idx="9">
                  <c:v>0.22</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2.64</c:v>
                </c:pt>
                <c:pt idx="2">
                  <c:v>#N/A</c:v>
                </c:pt>
                <c:pt idx="3">
                  <c:v>2.75</c:v>
                </c:pt>
                <c:pt idx="4">
                  <c:v>#N/A</c:v>
                </c:pt>
                <c:pt idx="5">
                  <c:v>3.09</c:v>
                </c:pt>
                <c:pt idx="6">
                  <c:v>#N/A</c:v>
                </c:pt>
                <c:pt idx="7">
                  <c:v>4.1500000000000004</c:v>
                </c:pt>
                <c:pt idx="8">
                  <c:v>#N/A</c:v>
                </c:pt>
                <c:pt idx="9">
                  <c:v>3.71</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4.88</c:v>
                </c:pt>
                <c:pt idx="2">
                  <c:v>#N/A</c:v>
                </c:pt>
                <c:pt idx="3">
                  <c:v>4.9400000000000004</c:v>
                </c:pt>
                <c:pt idx="4">
                  <c:v>#N/A</c:v>
                </c:pt>
                <c:pt idx="5">
                  <c:v>4.83</c:v>
                </c:pt>
                <c:pt idx="6">
                  <c:v>#N/A</c:v>
                </c:pt>
                <c:pt idx="7">
                  <c:v>4.58</c:v>
                </c:pt>
                <c:pt idx="8">
                  <c:v>#N/A</c:v>
                </c:pt>
                <c:pt idx="9">
                  <c:v>4.9400000000000004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8.99</c:v>
                </c:pt>
                <c:pt idx="2">
                  <c:v>#N/A</c:v>
                </c:pt>
                <c:pt idx="3">
                  <c:v>9.16</c:v>
                </c:pt>
                <c:pt idx="4">
                  <c:v>#N/A</c:v>
                </c:pt>
                <c:pt idx="5">
                  <c:v>8.35</c:v>
                </c:pt>
                <c:pt idx="6">
                  <c:v>#N/A</c:v>
                </c:pt>
                <c:pt idx="7">
                  <c:v>8.24</c:v>
                </c:pt>
                <c:pt idx="8">
                  <c:v>#N/A</c:v>
                </c:pt>
                <c:pt idx="9">
                  <c:v>7.62</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2.08</c:v>
                </c:pt>
                <c:pt idx="1">
                  <c:v>#N/A</c:v>
                </c:pt>
                <c:pt idx="2">
                  <c:v>2.33</c:v>
                </c:pt>
                <c:pt idx="3">
                  <c:v>#N/A</c:v>
                </c:pt>
                <c:pt idx="4">
                  <c:v>2.21</c:v>
                </c:pt>
                <c:pt idx="5">
                  <c:v>#N/A</c:v>
                </c:pt>
                <c:pt idx="6">
                  <c:v>1.6</c:v>
                </c:pt>
                <c:pt idx="7">
                  <c:v>#N/A</c:v>
                </c:pt>
                <c:pt idx="8">
                  <c:v>1.41</c:v>
                </c:pt>
                <c:pt idx="9">
                  <c:v>#N/A</c:v>
                </c:pt>
              </c:numCache>
            </c:numRef>
          </c:val>
        </c:ser>
        <c:dLbls>
          <c:showLegendKey val="0"/>
          <c:showVal val="0"/>
          <c:showCatName val="0"/>
          <c:showSerName val="0"/>
          <c:showPercent val="0"/>
          <c:showBubbleSize val="0"/>
        </c:dLbls>
        <c:gapWidth val="150"/>
        <c:overlap val="100"/>
        <c:axId val="100050432"/>
        <c:axId val="100051968"/>
      </c:barChart>
      <c:catAx>
        <c:axId val="10005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051968"/>
        <c:crosses val="autoZero"/>
        <c:auto val="1"/>
        <c:lblAlgn val="ctr"/>
        <c:lblOffset val="100"/>
        <c:tickLblSkip val="1"/>
        <c:tickMarkSkip val="1"/>
        <c:noMultiLvlLbl val="0"/>
      </c:catAx>
      <c:valAx>
        <c:axId val="100051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050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2425</c:v>
                </c:pt>
                <c:pt idx="5">
                  <c:v>2264</c:v>
                </c:pt>
                <c:pt idx="8">
                  <c:v>2287</c:v>
                </c:pt>
                <c:pt idx="11">
                  <c:v>2241</c:v>
                </c:pt>
                <c:pt idx="14">
                  <c:v>2191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57</c:v>
                </c:pt>
                <c:pt idx="3">
                  <c:v>45</c:v>
                </c:pt>
                <c:pt idx="6">
                  <c:v>28</c:v>
                </c:pt>
                <c:pt idx="9">
                  <c:v>19</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141</c:v>
                </c:pt>
                <c:pt idx="3">
                  <c:v>113</c:v>
                </c:pt>
                <c:pt idx="6">
                  <c:v>116</c:v>
                </c:pt>
                <c:pt idx="9">
                  <c:v>106</c:v>
                </c:pt>
                <c:pt idx="12">
                  <c:v>92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337</c:v>
                </c:pt>
                <c:pt idx="3">
                  <c:v>251</c:v>
                </c:pt>
                <c:pt idx="6">
                  <c:v>274</c:v>
                </c:pt>
                <c:pt idx="9">
                  <c:v>177</c:v>
                </c:pt>
                <c:pt idx="12">
                  <c:v>272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2053</c:v>
                </c:pt>
                <c:pt idx="3">
                  <c:v>1887</c:v>
                </c:pt>
                <c:pt idx="6">
                  <c:v>1881</c:v>
                </c:pt>
                <c:pt idx="9">
                  <c:v>1857</c:v>
                </c:pt>
                <c:pt idx="12">
                  <c:v>1898</c:v>
                </c:pt>
              </c:numCache>
            </c:numRef>
          </c:val>
        </c:ser>
        <c:dLbls>
          <c:showLegendKey val="0"/>
          <c:showVal val="0"/>
          <c:showCatName val="0"/>
          <c:showSerName val="0"/>
          <c:showPercent val="0"/>
          <c:showBubbleSize val="0"/>
        </c:dLbls>
        <c:gapWidth val="100"/>
        <c:overlap val="100"/>
        <c:axId val="84776064"/>
        <c:axId val="84777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163</c:v>
                </c:pt>
                <c:pt idx="2">
                  <c:v>#N/A</c:v>
                </c:pt>
                <c:pt idx="3">
                  <c:v>#N/A</c:v>
                </c:pt>
                <c:pt idx="4">
                  <c:v>32</c:v>
                </c:pt>
                <c:pt idx="5">
                  <c:v>#N/A</c:v>
                </c:pt>
                <c:pt idx="6">
                  <c:v>#N/A</c:v>
                </c:pt>
                <c:pt idx="7">
                  <c:v>12</c:v>
                </c:pt>
                <c:pt idx="8">
                  <c:v>#N/A</c:v>
                </c:pt>
                <c:pt idx="9">
                  <c:v>#N/A</c:v>
                </c:pt>
                <c:pt idx="10">
                  <c:v>-82</c:v>
                </c:pt>
                <c:pt idx="11">
                  <c:v>#N/A</c:v>
                </c:pt>
                <c:pt idx="12">
                  <c:v>#N/A</c:v>
                </c:pt>
                <c:pt idx="13">
                  <c:v>77</c:v>
                </c:pt>
                <c:pt idx="14">
                  <c:v>#N/A</c:v>
                </c:pt>
              </c:numCache>
            </c:numRef>
          </c:val>
          <c:smooth val="0"/>
        </c:ser>
        <c:dLbls>
          <c:showLegendKey val="0"/>
          <c:showVal val="0"/>
          <c:showCatName val="0"/>
          <c:showSerName val="0"/>
          <c:showPercent val="0"/>
          <c:showBubbleSize val="0"/>
        </c:dLbls>
        <c:marker val="1"/>
        <c:smooth val="0"/>
        <c:axId val="84776064"/>
        <c:axId val="84777984"/>
      </c:lineChart>
      <c:catAx>
        <c:axId val="8477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777984"/>
        <c:crosses val="autoZero"/>
        <c:auto val="1"/>
        <c:lblAlgn val="ctr"/>
        <c:lblOffset val="100"/>
        <c:tickLblSkip val="1"/>
        <c:tickMarkSkip val="1"/>
        <c:noMultiLvlLbl val="0"/>
      </c:catAx>
      <c:valAx>
        <c:axId val="84777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776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17080</c:v>
                </c:pt>
                <c:pt idx="5">
                  <c:v>17377</c:v>
                </c:pt>
                <c:pt idx="8">
                  <c:v>18286</c:v>
                </c:pt>
                <c:pt idx="11">
                  <c:v>18430</c:v>
                </c:pt>
                <c:pt idx="14">
                  <c:v>18671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5160</c:v>
                </c:pt>
                <c:pt idx="5">
                  <c:v>4668</c:v>
                </c:pt>
                <c:pt idx="8">
                  <c:v>4543</c:v>
                </c:pt>
                <c:pt idx="11">
                  <c:v>4084</c:v>
                </c:pt>
                <c:pt idx="14">
                  <c:v>4453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5618</c:v>
                </c:pt>
                <c:pt idx="5">
                  <c:v>6283</c:v>
                </c:pt>
                <c:pt idx="8">
                  <c:v>6448</c:v>
                </c:pt>
                <c:pt idx="11">
                  <c:v>6530</c:v>
                </c:pt>
                <c:pt idx="14">
                  <c:v>7092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5680</c:v>
                </c:pt>
                <c:pt idx="3">
                  <c:v>5440</c:v>
                </c:pt>
                <c:pt idx="6">
                  <c:v>4599</c:v>
                </c:pt>
                <c:pt idx="9">
                  <c:v>4014</c:v>
                </c:pt>
                <c:pt idx="12">
                  <c:v>3977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867</c:v>
                </c:pt>
                <c:pt idx="3">
                  <c:v>735</c:v>
                </c:pt>
                <c:pt idx="6">
                  <c:v>656</c:v>
                </c:pt>
                <c:pt idx="9">
                  <c:v>755</c:v>
                </c:pt>
                <c:pt idx="12">
                  <c:v>697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3875</c:v>
                </c:pt>
                <c:pt idx="3">
                  <c:v>3160</c:v>
                </c:pt>
                <c:pt idx="6">
                  <c:v>2274</c:v>
                </c:pt>
                <c:pt idx="9">
                  <c:v>1520</c:v>
                </c:pt>
                <c:pt idx="12">
                  <c:v>1537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104</c:v>
                </c:pt>
                <c:pt idx="3">
                  <c:v>84</c:v>
                </c:pt>
                <c:pt idx="6">
                  <c:v>24</c:v>
                </c:pt>
                <c:pt idx="9">
                  <c:v>6</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21182</c:v>
                </c:pt>
                <c:pt idx="3">
                  <c:v>22421</c:v>
                </c:pt>
                <c:pt idx="6">
                  <c:v>23992</c:v>
                </c:pt>
                <c:pt idx="9">
                  <c:v>25645</c:v>
                </c:pt>
                <c:pt idx="12">
                  <c:v>26827</c:v>
                </c:pt>
              </c:numCache>
            </c:numRef>
          </c:val>
        </c:ser>
        <c:dLbls>
          <c:showLegendKey val="0"/>
          <c:showVal val="0"/>
          <c:showCatName val="0"/>
          <c:showSerName val="0"/>
          <c:showPercent val="0"/>
          <c:showBubbleSize val="0"/>
        </c:dLbls>
        <c:gapWidth val="100"/>
        <c:overlap val="100"/>
        <c:axId val="100428800"/>
        <c:axId val="100443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3849</c:v>
                </c:pt>
                <c:pt idx="2">
                  <c:v>#N/A</c:v>
                </c:pt>
                <c:pt idx="3">
                  <c:v>#N/A</c:v>
                </c:pt>
                <c:pt idx="4">
                  <c:v>3512</c:v>
                </c:pt>
                <c:pt idx="5">
                  <c:v>#N/A</c:v>
                </c:pt>
                <c:pt idx="6">
                  <c:v>#N/A</c:v>
                </c:pt>
                <c:pt idx="7">
                  <c:v>2270</c:v>
                </c:pt>
                <c:pt idx="8">
                  <c:v>#N/A</c:v>
                </c:pt>
                <c:pt idx="9">
                  <c:v>#N/A</c:v>
                </c:pt>
                <c:pt idx="10">
                  <c:v>2894</c:v>
                </c:pt>
                <c:pt idx="11">
                  <c:v>#N/A</c:v>
                </c:pt>
                <c:pt idx="12">
                  <c:v>#N/A</c:v>
                </c:pt>
                <c:pt idx="13">
                  <c:v>2821</c:v>
                </c:pt>
                <c:pt idx="14">
                  <c:v>#N/A</c:v>
                </c:pt>
              </c:numCache>
            </c:numRef>
          </c:val>
          <c:smooth val="0"/>
        </c:ser>
        <c:dLbls>
          <c:showLegendKey val="0"/>
          <c:showVal val="0"/>
          <c:showCatName val="0"/>
          <c:showSerName val="0"/>
          <c:showPercent val="0"/>
          <c:showBubbleSize val="0"/>
        </c:dLbls>
        <c:marker val="1"/>
        <c:smooth val="0"/>
        <c:axId val="100428800"/>
        <c:axId val="100443264"/>
      </c:lineChart>
      <c:catAx>
        <c:axId val="100428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443264"/>
        <c:crosses val="autoZero"/>
        <c:auto val="1"/>
        <c:lblAlgn val="ctr"/>
        <c:lblOffset val="100"/>
        <c:tickLblSkip val="1"/>
        <c:tickMarkSkip val="1"/>
        <c:noMultiLvlLbl val="0"/>
      </c:catAx>
      <c:valAx>
        <c:axId val="100443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428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92215552"/>
        <c:axId val="92246400"/>
      </c:scatterChart>
      <c:valAx>
        <c:axId val="922155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2246400"/>
        <c:crosses val="autoZero"/>
        <c:crossBetween val="midCat"/>
      </c:valAx>
      <c:valAx>
        <c:axId val="922464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22155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manualLayout>
                  <c:x val="-4.2145911651604438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manualLayout>
                  <c:x val="-2.1265012872023009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2.6</c:v>
                </c:pt>
                <c:pt idx="1">
                  <c:v>1.7</c:v>
                </c:pt>
                <c:pt idx="2">
                  <c:v>0.5</c:v>
                </c:pt>
                <c:pt idx="3">
                  <c:v>-0.1</c:v>
                </c:pt>
                <c:pt idx="4">
                  <c:v>0</c:v>
                </c:pt>
              </c:numCache>
            </c:numRef>
          </c:xVal>
          <c:yVal>
            <c:numRef>
              <c:f>公会計指標分析・財政指標組合せ分析表!$K$73:$O$73</c:f>
              <c:numCache>
                <c:formatCode>#,##0.0;"▲ "#,##0.0</c:formatCode>
                <c:ptCount val="5"/>
                <c:pt idx="0">
                  <c:v>30.9</c:v>
                </c:pt>
                <c:pt idx="1">
                  <c:v>28.3</c:v>
                </c:pt>
                <c:pt idx="2">
                  <c:v>17.899999999999999</c:v>
                </c:pt>
                <c:pt idx="3">
                  <c:v>22.9</c:v>
                </c:pt>
                <c:pt idx="4">
                  <c:v>21.7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92194304"/>
        <c:axId val="92196224"/>
      </c:scatterChart>
      <c:valAx>
        <c:axId val="92194304"/>
        <c:scaling>
          <c:orientation val="minMax"/>
          <c:max val="13"/>
          <c:min val="-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2196224"/>
        <c:crosses val="autoZero"/>
        <c:crossBetween val="midCat"/>
      </c:valAx>
      <c:valAx>
        <c:axId val="92196224"/>
        <c:scaling>
          <c:orientation val="minMax"/>
          <c:max val="78"/>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21943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京都府八幡市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交付税算入のない退職手当債の元金償還が順次始まり、償還が増加及び下水道事業会計の繰出金の増加に伴い、前年度より実質公債費比率が微増した。今後も、世代間の公平性の観点を重視しつつ、有利な地方債を活用しながら計画的な発行を行い、公債費抑制と算入公債費増加を図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京都府八幡市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職員の若返りにより退職手当負担見込額が減少傾向にある。また城南衛生管理組合の地方債現在高の減に伴う一組負担見込みが減少している。しかし退職手当債及び建設事業債の増加により地方債の現在高が増加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今後、新庁舎整備時に地方債現在高の増加及び公共施設等整備基金の減少が想定されるため、基金積立等の財政基盤強化を図ることで将来負担の減少を図る。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京都府八幡市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72,589
71,659
24.35
27,613,005
26,998,402
542,455
14,587,320
26,826,899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21.7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京都府八幡市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72,589
71,659
24.35
27,613,005
26,998,402
542,455
14,587,320
26,826,899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21.7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京都府八幡市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72,589
71,659
24.35
27,613,005
26,998,402
542,455
14,587,320
26,826,899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21.7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京都府八幡市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72,589
71,659
24.35
27,613,005
26,998,402
542,455
14,587,320
26,826,899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21.7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基準財政需要額（分母）は生活困窮者自立支援費、人口減少等特別対策の影響で増加した。しかし基準財政収入額（分子）でも地方消費税交付金の増加があったため、財政力指数は前年度から微増し、類似団体平均を上回っている。今後も、歳入面においては、少子高齢化による個人市民税の減収、歳出面においては、引き続き社会保障関係経費の増加に伴い、財政力の低下が予測されることから、今後も、市税等の徴収強化等による行財政改革の取り組みを行い、財政基盤の強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97367</xdr:rowOff>
    </xdr:from>
    <xdr:to>
      <xdr:col>7</xdr:col>
      <xdr:colOff>152400</xdr:colOff>
      <xdr:row>39</xdr:row>
      <xdr:rowOff>117475</xdr:rowOff>
    </xdr:to>
    <xdr:cxnSp macro="">
      <xdr:nvCxnSpPr>
        <xdr:cNvPr id="68" name="直線コネクタ 67"/>
        <xdr:cNvCxnSpPr/>
      </xdr:nvCxnSpPr>
      <xdr:spPr>
        <a:xfrm flipV="1">
          <a:off x="4114800" y="67839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117475</xdr:rowOff>
    </xdr:from>
    <xdr:to>
      <xdr:col>6</xdr:col>
      <xdr:colOff>0</xdr:colOff>
      <xdr:row>39</xdr:row>
      <xdr:rowOff>157692</xdr:rowOff>
    </xdr:to>
    <xdr:cxnSp macro="">
      <xdr:nvCxnSpPr>
        <xdr:cNvPr id="71" name="直線コネクタ 70"/>
        <xdr:cNvCxnSpPr/>
      </xdr:nvCxnSpPr>
      <xdr:spPr>
        <a:xfrm flipV="1">
          <a:off x="3225800" y="68040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157692</xdr:rowOff>
    </xdr:from>
    <xdr:to>
      <xdr:col>4</xdr:col>
      <xdr:colOff>482600</xdr:colOff>
      <xdr:row>39</xdr:row>
      <xdr:rowOff>157692</xdr:rowOff>
    </xdr:to>
    <xdr:cxnSp macro="">
      <xdr:nvCxnSpPr>
        <xdr:cNvPr id="74" name="直線コネクタ 73"/>
        <xdr:cNvCxnSpPr/>
      </xdr:nvCxnSpPr>
      <xdr:spPr>
        <a:xfrm>
          <a:off x="2336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102252</xdr:rowOff>
    </xdr:from>
    <xdr:ext cx="762000" cy="259045"/>
    <xdr:sp macro="" textlink="">
      <xdr:nvSpPr>
        <xdr:cNvPr id="76" name="テキスト ボックス 75"/>
        <xdr:cNvSpPr txBox="1"/>
      </xdr:nvSpPr>
      <xdr:spPr>
        <a:xfrm>
          <a:off x="2844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117475</xdr:rowOff>
    </xdr:from>
    <xdr:to>
      <xdr:col>3</xdr:col>
      <xdr:colOff>279400</xdr:colOff>
      <xdr:row>39</xdr:row>
      <xdr:rowOff>157692</xdr:rowOff>
    </xdr:to>
    <xdr:cxnSp macro="">
      <xdr:nvCxnSpPr>
        <xdr:cNvPr id="77" name="直線コネクタ 76"/>
        <xdr:cNvCxnSpPr/>
      </xdr:nvCxnSpPr>
      <xdr:spPr>
        <a:xfrm>
          <a:off x="1447800" y="68040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102252</xdr:rowOff>
    </xdr:from>
    <xdr:ext cx="762000" cy="259045"/>
    <xdr:sp macro="" textlink="">
      <xdr:nvSpPr>
        <xdr:cNvPr id="79" name="テキスト ボックス 78"/>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62035</xdr:rowOff>
    </xdr:from>
    <xdr:ext cx="762000" cy="259045"/>
    <xdr:sp macro="" textlink="">
      <xdr:nvSpPr>
        <xdr:cNvPr id="81" name="テキスト ボックス 80"/>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46567</xdr:rowOff>
    </xdr:from>
    <xdr:to>
      <xdr:col>7</xdr:col>
      <xdr:colOff>203200</xdr:colOff>
      <xdr:row>39</xdr:row>
      <xdr:rowOff>148167</xdr:rowOff>
    </xdr:to>
    <xdr:sp macro="" textlink="">
      <xdr:nvSpPr>
        <xdr:cNvPr id="87" name="円/楕円 86"/>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63094</xdr:rowOff>
    </xdr:from>
    <xdr:ext cx="762000" cy="259045"/>
    <xdr:sp macro="" textlink="">
      <xdr:nvSpPr>
        <xdr:cNvPr id="88"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66675</xdr:rowOff>
    </xdr:from>
    <xdr:to>
      <xdr:col>6</xdr:col>
      <xdr:colOff>50800</xdr:colOff>
      <xdr:row>39</xdr:row>
      <xdr:rowOff>168275</xdr:rowOff>
    </xdr:to>
    <xdr:sp macro="" textlink="">
      <xdr:nvSpPr>
        <xdr:cNvPr id="89" name="円/楕円 88"/>
        <xdr:cNvSpPr/>
      </xdr:nvSpPr>
      <xdr:spPr>
        <a:xfrm>
          <a:off x="4064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7002</xdr:rowOff>
    </xdr:from>
    <xdr:ext cx="736600" cy="259045"/>
    <xdr:sp macro="" textlink="">
      <xdr:nvSpPr>
        <xdr:cNvPr id="90" name="テキスト ボックス 89"/>
        <xdr:cNvSpPr txBox="1"/>
      </xdr:nvSpPr>
      <xdr:spPr>
        <a:xfrm>
          <a:off x="3733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106892</xdr:rowOff>
    </xdr:from>
    <xdr:to>
      <xdr:col>4</xdr:col>
      <xdr:colOff>533400</xdr:colOff>
      <xdr:row>40</xdr:row>
      <xdr:rowOff>37042</xdr:rowOff>
    </xdr:to>
    <xdr:sp macro="" textlink="">
      <xdr:nvSpPr>
        <xdr:cNvPr id="91" name="円/楕円 90"/>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47219</xdr:rowOff>
    </xdr:from>
    <xdr:ext cx="762000" cy="259045"/>
    <xdr:sp macro="" textlink="">
      <xdr:nvSpPr>
        <xdr:cNvPr id="92" name="テキスト ボックス 91"/>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106892</xdr:rowOff>
    </xdr:from>
    <xdr:to>
      <xdr:col>3</xdr:col>
      <xdr:colOff>330200</xdr:colOff>
      <xdr:row>40</xdr:row>
      <xdr:rowOff>37042</xdr:rowOff>
    </xdr:to>
    <xdr:sp macro="" textlink="">
      <xdr:nvSpPr>
        <xdr:cNvPr id="93" name="円/楕円 92"/>
        <xdr:cNvSpPr/>
      </xdr:nvSpPr>
      <xdr:spPr>
        <a:xfrm>
          <a:off x="2286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47219</xdr:rowOff>
    </xdr:from>
    <xdr:ext cx="762000" cy="259045"/>
    <xdr:sp macro="" textlink="">
      <xdr:nvSpPr>
        <xdr:cNvPr id="94" name="テキスト ボックス 93"/>
        <xdr:cNvSpPr txBox="1"/>
      </xdr:nvSpPr>
      <xdr:spPr>
        <a:xfrm>
          <a:off x="1955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66675</xdr:rowOff>
    </xdr:from>
    <xdr:to>
      <xdr:col>2</xdr:col>
      <xdr:colOff>127000</xdr:colOff>
      <xdr:row>39</xdr:row>
      <xdr:rowOff>168275</xdr:rowOff>
    </xdr:to>
    <xdr:sp macro="" textlink="">
      <xdr:nvSpPr>
        <xdr:cNvPr id="95" name="円/楕円 94"/>
        <xdr:cNvSpPr/>
      </xdr:nvSpPr>
      <xdr:spPr>
        <a:xfrm>
          <a:off x="1397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7002</xdr:rowOff>
    </xdr:from>
    <xdr:ext cx="762000" cy="259045"/>
    <xdr:sp macro="" textlink="">
      <xdr:nvSpPr>
        <xdr:cNvPr id="96" name="テキスト ボックス 95"/>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勧に準じた人件費の増加、障害者関連や児童福祉費の経常的支出の増加、退職手当債の償還に伴う公債費の増加に伴い歳出経常一般財源が増加したが、歳入一般財源も地方消費税交付金の大幅な増加により、経常収支比率が１ポイント改善した。今後も、職員平均年齢の緩やかな低下により、人件費の減は考えられるが、少子高齢化等による扶助費の大幅増及び生産年齢人口の減による税収の減が考えられることから、市税等の徴収強化による歳入確保等に取組むことにより、改善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147138</xdr:rowOff>
    </xdr:from>
    <xdr:to>
      <xdr:col>7</xdr:col>
      <xdr:colOff>152400</xdr:colOff>
      <xdr:row>66</xdr:row>
      <xdr:rowOff>44631</xdr:rowOff>
    </xdr:to>
    <xdr:cxnSp macro="">
      <xdr:nvCxnSpPr>
        <xdr:cNvPr id="133" name="直線コネクタ 132"/>
        <xdr:cNvCxnSpPr/>
      </xdr:nvCxnSpPr>
      <xdr:spPr>
        <a:xfrm flipV="1">
          <a:off x="4114800" y="11291388"/>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42108</xdr:rowOff>
    </xdr:from>
    <xdr:ext cx="762000" cy="259045"/>
    <xdr:sp macro="" textlink="">
      <xdr:nvSpPr>
        <xdr:cNvPr id="134" name="財政構造の弾力性平均値テキスト"/>
        <xdr:cNvSpPr txBox="1"/>
      </xdr:nvSpPr>
      <xdr:spPr>
        <a:xfrm>
          <a:off x="5041900" y="10672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98878</xdr:rowOff>
    </xdr:from>
    <xdr:to>
      <xdr:col>6</xdr:col>
      <xdr:colOff>0</xdr:colOff>
      <xdr:row>66</xdr:row>
      <xdr:rowOff>44631</xdr:rowOff>
    </xdr:to>
    <xdr:cxnSp macro="">
      <xdr:nvCxnSpPr>
        <xdr:cNvPr id="136" name="直線コネクタ 135"/>
        <xdr:cNvCxnSpPr/>
      </xdr:nvCxnSpPr>
      <xdr:spPr>
        <a:xfrm>
          <a:off x="3225800" y="11243128"/>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117583</xdr:rowOff>
    </xdr:from>
    <xdr:ext cx="736600" cy="259045"/>
    <xdr:sp macro="" textlink="">
      <xdr:nvSpPr>
        <xdr:cNvPr id="138" name="テキスト ボックス 137"/>
        <xdr:cNvSpPr txBox="1"/>
      </xdr:nvSpPr>
      <xdr:spPr>
        <a:xfrm>
          <a:off x="3733800" y="10747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98878</xdr:rowOff>
    </xdr:from>
    <xdr:to>
      <xdr:col>4</xdr:col>
      <xdr:colOff>482600</xdr:colOff>
      <xdr:row>65</xdr:row>
      <xdr:rowOff>147138</xdr:rowOff>
    </xdr:to>
    <xdr:cxnSp macro="">
      <xdr:nvCxnSpPr>
        <xdr:cNvPr id="139" name="直線コネクタ 138"/>
        <xdr:cNvCxnSpPr/>
      </xdr:nvCxnSpPr>
      <xdr:spPr>
        <a:xfrm flipV="1">
          <a:off x="2336800" y="112431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27957</xdr:rowOff>
    </xdr:from>
    <xdr:ext cx="762000" cy="259045"/>
    <xdr:sp macro="" textlink="">
      <xdr:nvSpPr>
        <xdr:cNvPr id="141" name="テキスト ボックス 140"/>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147138</xdr:rowOff>
    </xdr:from>
    <xdr:to>
      <xdr:col>3</xdr:col>
      <xdr:colOff>279400</xdr:colOff>
      <xdr:row>66</xdr:row>
      <xdr:rowOff>10160</xdr:rowOff>
    </xdr:to>
    <xdr:cxnSp macro="">
      <xdr:nvCxnSpPr>
        <xdr:cNvPr id="142" name="直線コネクタ 141"/>
        <xdr:cNvCxnSpPr/>
      </xdr:nvCxnSpPr>
      <xdr:spPr>
        <a:xfrm flipV="1">
          <a:off x="1447800" y="1129138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69323</xdr:rowOff>
    </xdr:from>
    <xdr:ext cx="762000" cy="259045"/>
    <xdr:sp macro="" textlink="">
      <xdr:nvSpPr>
        <xdr:cNvPr id="144" name="テキスト ボックス 143"/>
        <xdr:cNvSpPr txBox="1"/>
      </xdr:nvSpPr>
      <xdr:spPr>
        <a:xfrm>
          <a:off x="1955800" y="1069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6" name="テキスト ボックス 145"/>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96338</xdr:rowOff>
    </xdr:from>
    <xdr:to>
      <xdr:col>7</xdr:col>
      <xdr:colOff>203200</xdr:colOff>
      <xdr:row>66</xdr:row>
      <xdr:rowOff>26488</xdr:rowOff>
    </xdr:to>
    <xdr:sp macro="" textlink="">
      <xdr:nvSpPr>
        <xdr:cNvPr id="152" name="円/楕円 151"/>
        <xdr:cNvSpPr/>
      </xdr:nvSpPr>
      <xdr:spPr>
        <a:xfrm>
          <a:off x="4902200" y="1124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163665</xdr:rowOff>
    </xdr:from>
    <xdr:ext cx="762000" cy="259045"/>
    <xdr:sp macro="" textlink="">
      <xdr:nvSpPr>
        <xdr:cNvPr id="153" name="財政構造の弾力性該当値テキスト"/>
        <xdr:cNvSpPr txBox="1"/>
      </xdr:nvSpPr>
      <xdr:spPr>
        <a:xfrm>
          <a:off x="5041900" y="1113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165281</xdr:rowOff>
    </xdr:from>
    <xdr:to>
      <xdr:col>6</xdr:col>
      <xdr:colOff>50800</xdr:colOff>
      <xdr:row>66</xdr:row>
      <xdr:rowOff>95431</xdr:rowOff>
    </xdr:to>
    <xdr:sp macro="" textlink="">
      <xdr:nvSpPr>
        <xdr:cNvPr id="154" name="円/楕円 153"/>
        <xdr:cNvSpPr/>
      </xdr:nvSpPr>
      <xdr:spPr>
        <a:xfrm>
          <a:off x="4064000" y="1130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80208</xdr:rowOff>
    </xdr:from>
    <xdr:ext cx="736600" cy="259045"/>
    <xdr:sp macro="" textlink="">
      <xdr:nvSpPr>
        <xdr:cNvPr id="155" name="テキスト ボックス 154"/>
        <xdr:cNvSpPr txBox="1"/>
      </xdr:nvSpPr>
      <xdr:spPr>
        <a:xfrm>
          <a:off x="3733800" y="11395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48078</xdr:rowOff>
    </xdr:from>
    <xdr:to>
      <xdr:col>4</xdr:col>
      <xdr:colOff>533400</xdr:colOff>
      <xdr:row>65</xdr:row>
      <xdr:rowOff>149678</xdr:rowOff>
    </xdr:to>
    <xdr:sp macro="" textlink="">
      <xdr:nvSpPr>
        <xdr:cNvPr id="156" name="円/楕円 155"/>
        <xdr:cNvSpPr/>
      </xdr:nvSpPr>
      <xdr:spPr>
        <a:xfrm>
          <a:off x="3175000" y="111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134455</xdr:rowOff>
    </xdr:from>
    <xdr:ext cx="762000" cy="259045"/>
    <xdr:sp macro="" textlink="">
      <xdr:nvSpPr>
        <xdr:cNvPr id="157" name="テキスト ボックス 156"/>
        <xdr:cNvSpPr txBox="1"/>
      </xdr:nvSpPr>
      <xdr:spPr>
        <a:xfrm>
          <a:off x="2844800" y="1127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96338</xdr:rowOff>
    </xdr:from>
    <xdr:to>
      <xdr:col>3</xdr:col>
      <xdr:colOff>330200</xdr:colOff>
      <xdr:row>66</xdr:row>
      <xdr:rowOff>26488</xdr:rowOff>
    </xdr:to>
    <xdr:sp macro="" textlink="">
      <xdr:nvSpPr>
        <xdr:cNvPr id="158" name="円/楕円 157"/>
        <xdr:cNvSpPr/>
      </xdr:nvSpPr>
      <xdr:spPr>
        <a:xfrm>
          <a:off x="2286000" y="1124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11265</xdr:rowOff>
    </xdr:from>
    <xdr:ext cx="762000" cy="259045"/>
    <xdr:sp macro="" textlink="">
      <xdr:nvSpPr>
        <xdr:cNvPr id="159" name="テキスト ボックス 158"/>
        <xdr:cNvSpPr txBox="1"/>
      </xdr:nvSpPr>
      <xdr:spPr>
        <a:xfrm>
          <a:off x="1955800" y="1132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130810</xdr:rowOff>
    </xdr:from>
    <xdr:to>
      <xdr:col>2</xdr:col>
      <xdr:colOff>127000</xdr:colOff>
      <xdr:row>66</xdr:row>
      <xdr:rowOff>60960</xdr:rowOff>
    </xdr:to>
    <xdr:sp macro="" textlink="">
      <xdr:nvSpPr>
        <xdr:cNvPr id="160" name="円/楕円 159"/>
        <xdr:cNvSpPr/>
      </xdr:nvSpPr>
      <xdr:spPr>
        <a:xfrm>
          <a:off x="1397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45737</xdr:rowOff>
    </xdr:from>
    <xdr:ext cx="762000" cy="259045"/>
    <xdr:sp macro="" textlink="">
      <xdr:nvSpPr>
        <xdr:cNvPr id="161" name="テキスト ボックス 160"/>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[109,724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人件費は、人事院勧告による国家公務員の給与制度の見直しに準じた職員給与の改正を実施したため前年度より増額となった。物件費は緊急雇用創出事業、プレミアム商品券事業、可燃物・不燃物収集（民間委託）　の影響を受け、前年度より増加している。今後も、行財政改革の取り組みを行い、経費削減を図る。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145337</xdr:rowOff>
    </xdr:from>
    <xdr:to>
      <xdr:col>7</xdr:col>
      <xdr:colOff>152400</xdr:colOff>
      <xdr:row>80</xdr:row>
      <xdr:rowOff>153293</xdr:rowOff>
    </xdr:to>
    <xdr:cxnSp macro="">
      <xdr:nvCxnSpPr>
        <xdr:cNvPr id="197" name="直線コネクタ 196"/>
        <xdr:cNvCxnSpPr/>
      </xdr:nvCxnSpPr>
      <xdr:spPr>
        <a:xfrm>
          <a:off x="4114800" y="13861337"/>
          <a:ext cx="8382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138069</xdr:rowOff>
    </xdr:from>
    <xdr:ext cx="762000" cy="259045"/>
    <xdr:sp macro="" textlink="">
      <xdr:nvSpPr>
        <xdr:cNvPr id="198" name="人件費・物件費等の状況平均値テキスト"/>
        <xdr:cNvSpPr txBox="1"/>
      </xdr:nvSpPr>
      <xdr:spPr>
        <a:xfrm>
          <a:off x="5041900" y="13854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138900</xdr:rowOff>
    </xdr:from>
    <xdr:to>
      <xdr:col>6</xdr:col>
      <xdr:colOff>0</xdr:colOff>
      <xdr:row>80</xdr:row>
      <xdr:rowOff>145337</xdr:rowOff>
    </xdr:to>
    <xdr:cxnSp macro="">
      <xdr:nvCxnSpPr>
        <xdr:cNvPr id="200" name="直線コネクタ 199"/>
        <xdr:cNvCxnSpPr/>
      </xdr:nvCxnSpPr>
      <xdr:spPr>
        <a:xfrm>
          <a:off x="3225800" y="13854900"/>
          <a:ext cx="889000" cy="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30734</xdr:rowOff>
    </xdr:from>
    <xdr:ext cx="736600" cy="259045"/>
    <xdr:sp macro="" textlink="">
      <xdr:nvSpPr>
        <xdr:cNvPr id="202" name="テキスト ボックス 201"/>
        <xdr:cNvSpPr txBox="1"/>
      </xdr:nvSpPr>
      <xdr:spPr>
        <a:xfrm>
          <a:off x="3733800" y="13918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138900</xdr:rowOff>
    </xdr:from>
    <xdr:to>
      <xdr:col>4</xdr:col>
      <xdr:colOff>482600</xdr:colOff>
      <xdr:row>80</xdr:row>
      <xdr:rowOff>141728</xdr:rowOff>
    </xdr:to>
    <xdr:cxnSp macro="">
      <xdr:nvCxnSpPr>
        <xdr:cNvPr id="203" name="直線コネクタ 202"/>
        <xdr:cNvCxnSpPr/>
      </xdr:nvCxnSpPr>
      <xdr:spPr>
        <a:xfrm flipV="1">
          <a:off x="2336800" y="13854900"/>
          <a:ext cx="889000" cy="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29602</xdr:rowOff>
    </xdr:from>
    <xdr:ext cx="762000" cy="259045"/>
    <xdr:sp macro="" textlink="">
      <xdr:nvSpPr>
        <xdr:cNvPr id="205" name="テキスト ボックス 204"/>
        <xdr:cNvSpPr txBox="1"/>
      </xdr:nvSpPr>
      <xdr:spPr>
        <a:xfrm>
          <a:off x="2844800" y="1391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141728</xdr:rowOff>
    </xdr:from>
    <xdr:to>
      <xdr:col>3</xdr:col>
      <xdr:colOff>279400</xdr:colOff>
      <xdr:row>80</xdr:row>
      <xdr:rowOff>149566</xdr:rowOff>
    </xdr:to>
    <xdr:cxnSp macro="">
      <xdr:nvCxnSpPr>
        <xdr:cNvPr id="206" name="直線コネクタ 205"/>
        <xdr:cNvCxnSpPr/>
      </xdr:nvCxnSpPr>
      <xdr:spPr>
        <a:xfrm flipV="1">
          <a:off x="1447800" y="13857728"/>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27870</xdr:rowOff>
    </xdr:from>
    <xdr:ext cx="762000" cy="259045"/>
    <xdr:sp macro="" textlink="">
      <xdr:nvSpPr>
        <xdr:cNvPr id="208" name="テキスト ボックス 207"/>
        <xdr:cNvSpPr txBox="1"/>
      </xdr:nvSpPr>
      <xdr:spPr>
        <a:xfrm>
          <a:off x="1955800" y="1391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29274</xdr:rowOff>
    </xdr:from>
    <xdr:ext cx="762000" cy="259045"/>
    <xdr:sp macro="" textlink="">
      <xdr:nvSpPr>
        <xdr:cNvPr id="210" name="テキスト ボックス 209"/>
        <xdr:cNvSpPr txBox="1"/>
      </xdr:nvSpPr>
      <xdr:spPr>
        <a:xfrm>
          <a:off x="1066800" y="1391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102493</xdr:rowOff>
    </xdr:from>
    <xdr:to>
      <xdr:col>7</xdr:col>
      <xdr:colOff>203200</xdr:colOff>
      <xdr:row>81</xdr:row>
      <xdr:rowOff>32643</xdr:rowOff>
    </xdr:to>
    <xdr:sp macro="" textlink="">
      <xdr:nvSpPr>
        <xdr:cNvPr id="216" name="円/楕円 215"/>
        <xdr:cNvSpPr/>
      </xdr:nvSpPr>
      <xdr:spPr>
        <a:xfrm>
          <a:off x="4902200" y="1381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23770</xdr:rowOff>
    </xdr:from>
    <xdr:ext cx="762000" cy="259045"/>
    <xdr:sp macro="" textlink="">
      <xdr:nvSpPr>
        <xdr:cNvPr id="217" name="人件費・物件費等の状況該当値テキスト"/>
        <xdr:cNvSpPr txBox="1"/>
      </xdr:nvSpPr>
      <xdr:spPr>
        <a:xfrm>
          <a:off x="5041900" y="13739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109,724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94537</xdr:rowOff>
    </xdr:from>
    <xdr:to>
      <xdr:col>6</xdr:col>
      <xdr:colOff>50800</xdr:colOff>
      <xdr:row>81</xdr:row>
      <xdr:rowOff>24687</xdr:rowOff>
    </xdr:to>
    <xdr:sp macro="" textlink="">
      <xdr:nvSpPr>
        <xdr:cNvPr id="218" name="円/楕円 217"/>
        <xdr:cNvSpPr/>
      </xdr:nvSpPr>
      <xdr:spPr>
        <a:xfrm>
          <a:off x="4064000" y="1381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34864</xdr:rowOff>
    </xdr:from>
    <xdr:ext cx="736600" cy="259045"/>
    <xdr:sp macro="" textlink="">
      <xdr:nvSpPr>
        <xdr:cNvPr id="219" name="テキスト ボックス 218"/>
        <xdr:cNvSpPr txBox="1"/>
      </xdr:nvSpPr>
      <xdr:spPr>
        <a:xfrm>
          <a:off x="3733800" y="13579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102,800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88100</xdr:rowOff>
    </xdr:from>
    <xdr:to>
      <xdr:col>4</xdr:col>
      <xdr:colOff>533400</xdr:colOff>
      <xdr:row>81</xdr:row>
      <xdr:rowOff>18250</xdr:rowOff>
    </xdr:to>
    <xdr:sp macro="" textlink="">
      <xdr:nvSpPr>
        <xdr:cNvPr id="220" name="円/楕円 219"/>
        <xdr:cNvSpPr/>
      </xdr:nvSpPr>
      <xdr:spPr>
        <a:xfrm>
          <a:off x="3175000" y="1380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28427</xdr:rowOff>
    </xdr:from>
    <xdr:ext cx="762000" cy="259045"/>
    <xdr:sp macro="" textlink="">
      <xdr:nvSpPr>
        <xdr:cNvPr id="221" name="テキスト ボックス 220"/>
        <xdr:cNvSpPr txBox="1"/>
      </xdr:nvSpPr>
      <xdr:spPr>
        <a:xfrm>
          <a:off x="2844800" y="135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97,198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90928</xdr:rowOff>
    </xdr:from>
    <xdr:to>
      <xdr:col>3</xdr:col>
      <xdr:colOff>330200</xdr:colOff>
      <xdr:row>81</xdr:row>
      <xdr:rowOff>21078</xdr:rowOff>
    </xdr:to>
    <xdr:sp macro="" textlink="">
      <xdr:nvSpPr>
        <xdr:cNvPr id="222" name="円/楕円 221"/>
        <xdr:cNvSpPr/>
      </xdr:nvSpPr>
      <xdr:spPr>
        <a:xfrm>
          <a:off x="2286000" y="1380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31255</xdr:rowOff>
    </xdr:from>
    <xdr:ext cx="762000" cy="259045"/>
    <xdr:sp macro="" textlink="">
      <xdr:nvSpPr>
        <xdr:cNvPr id="223" name="テキスト ボックス 222"/>
        <xdr:cNvSpPr txBox="1"/>
      </xdr:nvSpPr>
      <xdr:spPr>
        <a:xfrm>
          <a:off x="1955800" y="1357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99,660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98766</xdr:rowOff>
    </xdr:from>
    <xdr:to>
      <xdr:col>2</xdr:col>
      <xdr:colOff>127000</xdr:colOff>
      <xdr:row>81</xdr:row>
      <xdr:rowOff>28916</xdr:rowOff>
    </xdr:to>
    <xdr:sp macro="" textlink="">
      <xdr:nvSpPr>
        <xdr:cNvPr id="224" name="円/楕円 223"/>
        <xdr:cNvSpPr/>
      </xdr:nvSpPr>
      <xdr:spPr>
        <a:xfrm>
          <a:off x="1397000" y="1381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39093</xdr:rowOff>
    </xdr:from>
    <xdr:ext cx="762000" cy="259045"/>
    <xdr:sp macro="" textlink="">
      <xdr:nvSpPr>
        <xdr:cNvPr id="225" name="テキスト ボックス 224"/>
        <xdr:cNvSpPr txBox="1"/>
      </xdr:nvSpPr>
      <xdr:spPr>
        <a:xfrm>
          <a:off x="1066800" y="13583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人事院勧告による国家公務員の給与制度の見直しに準じた職員給与の改正を実施しているため、前年度に引き続き全国市平均とほぼ均衡した指数となっている。</a:t>
          </a:r>
          <a:r>
            <a:rPr lang="ja-JP" altLang="ja-JP" sz="1100">
              <a:solidFill>
                <a:schemeClr val="dk1"/>
              </a:solidFill>
              <a:effectLst/>
              <a:latin typeface="+mn-lt"/>
              <a:ea typeface="+mn-ea"/>
              <a:cs typeface="+mn-cs"/>
            </a:rPr>
            <a:t>今後も給与の適正化に努めることにより、平成２７年度の数値から大きく変動することなく推移していくと考える。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86</xdr:row>
      <xdr:rowOff>53339</xdr:rowOff>
    </xdr:to>
    <xdr:cxnSp macro="">
      <xdr:nvCxnSpPr>
        <xdr:cNvPr id="254" name="直線コネクタ 253"/>
        <xdr:cNvCxnSpPr/>
      </xdr:nvCxnSpPr>
      <xdr:spPr>
        <a:xfrm flipV="1">
          <a:off x="17018000" y="13945446"/>
          <a:ext cx="0" cy="852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5"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6" name="直線コネクタ 255"/>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7"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8" name="直線コネクタ 257"/>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85</xdr:row>
      <xdr:rowOff>7620</xdr:rowOff>
    </xdr:to>
    <xdr:cxnSp macro="">
      <xdr:nvCxnSpPr>
        <xdr:cNvPr id="259" name="直線コネクタ 258"/>
        <xdr:cNvCxnSpPr/>
      </xdr:nvCxnSpPr>
      <xdr:spPr>
        <a:xfrm>
          <a:off x="16179800" y="14444134"/>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32190</xdr:rowOff>
    </xdr:from>
    <xdr:ext cx="762000" cy="259045"/>
    <xdr:sp macro="" textlink="">
      <xdr:nvSpPr>
        <xdr:cNvPr id="260" name="給与水準   （国との比較）平均値テキスト"/>
        <xdr:cNvSpPr txBox="1"/>
      </xdr:nvSpPr>
      <xdr:spPr>
        <a:xfrm>
          <a:off x="17106900" y="1426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15663</xdr:rowOff>
    </xdr:from>
    <xdr:to>
      <xdr:col>24</xdr:col>
      <xdr:colOff>609600</xdr:colOff>
      <xdr:row>84</xdr:row>
      <xdr:rowOff>117263</xdr:rowOff>
    </xdr:to>
    <xdr:sp macro="" textlink="">
      <xdr:nvSpPr>
        <xdr:cNvPr id="261" name="フローチャート : 判断 260"/>
        <xdr:cNvSpPr/>
      </xdr:nvSpPr>
      <xdr:spPr>
        <a:xfrm>
          <a:off x="169672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42334</xdr:rowOff>
    </xdr:from>
    <xdr:to>
      <xdr:col>23</xdr:col>
      <xdr:colOff>406400</xdr:colOff>
      <xdr:row>84</xdr:row>
      <xdr:rowOff>82550</xdr:rowOff>
    </xdr:to>
    <xdr:cxnSp macro="">
      <xdr:nvCxnSpPr>
        <xdr:cNvPr id="262" name="直線コネクタ 261"/>
        <xdr:cNvCxnSpPr/>
      </xdr:nvCxnSpPr>
      <xdr:spPr>
        <a:xfrm flipV="1">
          <a:off x="15290800" y="144441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171027</xdr:rowOff>
    </xdr:from>
    <xdr:to>
      <xdr:col>23</xdr:col>
      <xdr:colOff>457200</xdr:colOff>
      <xdr:row>84</xdr:row>
      <xdr:rowOff>101177</xdr:rowOff>
    </xdr:to>
    <xdr:sp macro="" textlink="">
      <xdr:nvSpPr>
        <xdr:cNvPr id="263" name="フローチャート : 判断 262"/>
        <xdr:cNvSpPr/>
      </xdr:nvSpPr>
      <xdr:spPr>
        <a:xfrm>
          <a:off x="16129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85954</xdr:rowOff>
    </xdr:from>
    <xdr:ext cx="736600" cy="259045"/>
    <xdr:sp macro="" textlink="">
      <xdr:nvSpPr>
        <xdr:cNvPr id="264" name="テキスト ボックス 263"/>
        <xdr:cNvSpPr txBox="1"/>
      </xdr:nvSpPr>
      <xdr:spPr>
        <a:xfrm>
          <a:off x="15798800" y="1448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82550</xdr:rowOff>
    </xdr:from>
    <xdr:to>
      <xdr:col>22</xdr:col>
      <xdr:colOff>203200</xdr:colOff>
      <xdr:row>88</xdr:row>
      <xdr:rowOff>56304</xdr:rowOff>
    </xdr:to>
    <xdr:cxnSp macro="">
      <xdr:nvCxnSpPr>
        <xdr:cNvPr id="265" name="直線コネクタ 264"/>
        <xdr:cNvCxnSpPr/>
      </xdr:nvCxnSpPr>
      <xdr:spPr>
        <a:xfrm flipV="1">
          <a:off x="14401800" y="14484350"/>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6" name="フローチャート : 判断 265"/>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7" name="テキスト ボックス 266"/>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56304</xdr:rowOff>
    </xdr:from>
    <xdr:to>
      <xdr:col>21</xdr:col>
      <xdr:colOff>0</xdr:colOff>
      <xdr:row>88</xdr:row>
      <xdr:rowOff>64346</xdr:rowOff>
    </xdr:to>
    <xdr:cxnSp macro="">
      <xdr:nvCxnSpPr>
        <xdr:cNvPr id="268" name="直線コネクタ 267"/>
        <xdr:cNvCxnSpPr/>
      </xdr:nvCxnSpPr>
      <xdr:spPr>
        <a:xfrm flipV="1">
          <a:off x="13512800" y="151439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120650</xdr:rowOff>
    </xdr:from>
    <xdr:to>
      <xdr:col>21</xdr:col>
      <xdr:colOff>50800</xdr:colOff>
      <xdr:row>88</xdr:row>
      <xdr:rowOff>50800</xdr:rowOff>
    </xdr:to>
    <xdr:sp macro="" textlink="">
      <xdr:nvSpPr>
        <xdr:cNvPr id="269" name="フローチャート : 判断 268"/>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70" name="テキスト ボックス 269"/>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71" name="フローチャート : 判断 270"/>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72" name="テキスト ボックス 271"/>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78" name="円/楕円 277"/>
        <xdr:cNvSpPr/>
      </xdr:nvSpPr>
      <xdr:spPr>
        <a:xfrm>
          <a:off x="169672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100347</xdr:rowOff>
    </xdr:from>
    <xdr:ext cx="762000" cy="259045"/>
    <xdr:sp macro="" textlink="">
      <xdr:nvSpPr>
        <xdr:cNvPr id="279" name="給与水準   （国との比較）該当値テキスト"/>
        <xdr:cNvSpPr txBox="1"/>
      </xdr:nvSpPr>
      <xdr:spPr>
        <a:xfrm>
          <a:off x="17106900" y="1450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80" name="円/楕円 279"/>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103311</xdr:rowOff>
    </xdr:from>
    <xdr:ext cx="736600" cy="259045"/>
    <xdr:sp macro="" textlink="">
      <xdr:nvSpPr>
        <xdr:cNvPr id="281" name="テキスト ボックス 280"/>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31750</xdr:rowOff>
    </xdr:from>
    <xdr:to>
      <xdr:col>22</xdr:col>
      <xdr:colOff>254000</xdr:colOff>
      <xdr:row>84</xdr:row>
      <xdr:rowOff>133350</xdr:rowOff>
    </xdr:to>
    <xdr:sp macro="" textlink="">
      <xdr:nvSpPr>
        <xdr:cNvPr id="282" name="円/楕円 281"/>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118127</xdr:rowOff>
    </xdr:from>
    <xdr:ext cx="762000" cy="259045"/>
    <xdr:sp macro="" textlink="">
      <xdr:nvSpPr>
        <xdr:cNvPr id="283" name="テキスト ボックス 282"/>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5504</xdr:rowOff>
    </xdr:from>
    <xdr:to>
      <xdr:col>21</xdr:col>
      <xdr:colOff>50800</xdr:colOff>
      <xdr:row>88</xdr:row>
      <xdr:rowOff>107104</xdr:rowOff>
    </xdr:to>
    <xdr:sp macro="" textlink="">
      <xdr:nvSpPr>
        <xdr:cNvPr id="284" name="円/楕円 283"/>
        <xdr:cNvSpPr/>
      </xdr:nvSpPr>
      <xdr:spPr>
        <a:xfrm>
          <a:off x="14351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91881</xdr:rowOff>
    </xdr:from>
    <xdr:ext cx="762000" cy="259045"/>
    <xdr:sp macro="" textlink="">
      <xdr:nvSpPr>
        <xdr:cNvPr id="285" name="テキスト ボックス 284"/>
        <xdr:cNvSpPr txBox="1"/>
      </xdr:nvSpPr>
      <xdr:spPr>
        <a:xfrm>
          <a:off x="14020800" y="1517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13546</xdr:rowOff>
    </xdr:from>
    <xdr:to>
      <xdr:col>19</xdr:col>
      <xdr:colOff>533400</xdr:colOff>
      <xdr:row>88</xdr:row>
      <xdr:rowOff>115146</xdr:rowOff>
    </xdr:to>
    <xdr:sp macro="" textlink="">
      <xdr:nvSpPr>
        <xdr:cNvPr id="286" name="円/楕円 285"/>
        <xdr:cNvSpPr/>
      </xdr:nvSpPr>
      <xdr:spPr>
        <a:xfrm>
          <a:off x="13462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99923</xdr:rowOff>
    </xdr:from>
    <xdr:ext cx="762000" cy="259045"/>
    <xdr:sp macro="" textlink="">
      <xdr:nvSpPr>
        <xdr:cNvPr id="287" name="テキスト ボックス 286"/>
        <xdr:cNvSpPr txBox="1"/>
      </xdr:nvSpPr>
      <xdr:spPr>
        <a:xfrm>
          <a:off x="13131800" y="1518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職員数が最も多かった平成１１年の７１５人から、平成２７年４月１日には職員数を５９９人とし、１１６人の削減となっている。今後、統廃合を含めた就学前施設の在り方について検討を行うとともに、ごみ収集業務の民間委託化などをさらに進めていき、集中改革プランの数値目標であった５９９人を上限とする中で、職員の年齢構成にも配慮しながら職員数の適正管理を行っ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19" name="直線コネクタ 318"/>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0"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1" name="直線コネクタ 320"/>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2"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3" name="直線コネクタ 322"/>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149497</xdr:rowOff>
    </xdr:from>
    <xdr:to>
      <xdr:col>24</xdr:col>
      <xdr:colOff>558800</xdr:colOff>
      <xdr:row>60</xdr:row>
      <xdr:rowOff>149497</xdr:rowOff>
    </xdr:to>
    <xdr:cxnSp macro="">
      <xdr:nvCxnSpPr>
        <xdr:cNvPr id="324" name="直線コネクタ 323"/>
        <xdr:cNvCxnSpPr/>
      </xdr:nvCxnSpPr>
      <xdr:spPr>
        <a:xfrm>
          <a:off x="16179800" y="104364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137419</xdr:rowOff>
    </xdr:from>
    <xdr:ext cx="762000" cy="259045"/>
    <xdr:sp macro="" textlink="">
      <xdr:nvSpPr>
        <xdr:cNvPr id="325" name="定員管理の状況平均値テキスト"/>
        <xdr:cNvSpPr txBox="1"/>
      </xdr:nvSpPr>
      <xdr:spPr>
        <a:xfrm>
          <a:off x="17106900" y="1042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26" name="フローチャート : 判断 325"/>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139156</xdr:rowOff>
    </xdr:from>
    <xdr:to>
      <xdr:col>23</xdr:col>
      <xdr:colOff>406400</xdr:colOff>
      <xdr:row>60</xdr:row>
      <xdr:rowOff>149497</xdr:rowOff>
    </xdr:to>
    <xdr:cxnSp macro="">
      <xdr:nvCxnSpPr>
        <xdr:cNvPr id="327" name="直線コネクタ 326"/>
        <xdr:cNvCxnSpPr/>
      </xdr:nvCxnSpPr>
      <xdr:spPr>
        <a:xfrm>
          <a:off x="15290800" y="1042615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28" name="フローチャート : 判断 327"/>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10298</xdr:rowOff>
    </xdr:from>
    <xdr:ext cx="736600" cy="259045"/>
    <xdr:sp macro="" textlink="">
      <xdr:nvSpPr>
        <xdr:cNvPr id="329" name="テキスト ボックス 328"/>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139156</xdr:rowOff>
    </xdr:from>
    <xdr:to>
      <xdr:col>22</xdr:col>
      <xdr:colOff>203200</xdr:colOff>
      <xdr:row>60</xdr:row>
      <xdr:rowOff>143752</xdr:rowOff>
    </xdr:to>
    <xdr:cxnSp macro="">
      <xdr:nvCxnSpPr>
        <xdr:cNvPr id="330" name="直線コネクタ 329"/>
        <xdr:cNvCxnSpPr/>
      </xdr:nvCxnSpPr>
      <xdr:spPr>
        <a:xfrm flipV="1">
          <a:off x="14401800" y="10426156"/>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1" name="フローチャート : 判断 330"/>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14894</xdr:rowOff>
    </xdr:from>
    <xdr:ext cx="762000" cy="259045"/>
    <xdr:sp macro="" textlink="">
      <xdr:nvSpPr>
        <xdr:cNvPr id="332" name="テキスト ボックス 331"/>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143752</xdr:rowOff>
    </xdr:from>
    <xdr:to>
      <xdr:col>21</xdr:col>
      <xdr:colOff>0</xdr:colOff>
      <xdr:row>60</xdr:row>
      <xdr:rowOff>144901</xdr:rowOff>
    </xdr:to>
    <xdr:cxnSp macro="">
      <xdr:nvCxnSpPr>
        <xdr:cNvPr id="333" name="直線コネクタ 332"/>
        <xdr:cNvCxnSpPr/>
      </xdr:nvCxnSpPr>
      <xdr:spPr>
        <a:xfrm flipV="1">
          <a:off x="13512800" y="10430752"/>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4" name="フローチャート : 判断 333"/>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24086</xdr:rowOff>
    </xdr:from>
    <xdr:ext cx="762000" cy="259045"/>
    <xdr:sp macro="" textlink="">
      <xdr:nvSpPr>
        <xdr:cNvPr id="335" name="テキスト ボックス 334"/>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36" name="フローチャート : 判断 335"/>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12475</xdr:rowOff>
    </xdr:from>
    <xdr:ext cx="762000" cy="259045"/>
    <xdr:sp macro="" textlink="">
      <xdr:nvSpPr>
        <xdr:cNvPr id="337" name="テキスト ボックス 336"/>
        <xdr:cNvSpPr txBox="1"/>
      </xdr:nvSpPr>
      <xdr:spPr>
        <a:xfrm>
          <a:off x="13131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98697</xdr:rowOff>
    </xdr:from>
    <xdr:to>
      <xdr:col>24</xdr:col>
      <xdr:colOff>609600</xdr:colOff>
      <xdr:row>61</xdr:row>
      <xdr:rowOff>28847</xdr:rowOff>
    </xdr:to>
    <xdr:sp macro="" textlink="">
      <xdr:nvSpPr>
        <xdr:cNvPr id="343" name="円/楕円 342"/>
        <xdr:cNvSpPr/>
      </xdr:nvSpPr>
      <xdr:spPr>
        <a:xfrm>
          <a:off x="169672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115224</xdr:rowOff>
    </xdr:from>
    <xdr:ext cx="762000" cy="259045"/>
    <xdr:sp macro="" textlink="">
      <xdr:nvSpPr>
        <xdr:cNvPr id="344" name="定員管理の状況該当値テキスト"/>
        <xdr:cNvSpPr txBox="1"/>
      </xdr:nvSpPr>
      <xdr:spPr>
        <a:xfrm>
          <a:off x="17106900" y="1023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98697</xdr:rowOff>
    </xdr:from>
    <xdr:to>
      <xdr:col>23</xdr:col>
      <xdr:colOff>457200</xdr:colOff>
      <xdr:row>61</xdr:row>
      <xdr:rowOff>28847</xdr:rowOff>
    </xdr:to>
    <xdr:sp macro="" textlink="">
      <xdr:nvSpPr>
        <xdr:cNvPr id="345" name="円/楕円 344"/>
        <xdr:cNvSpPr/>
      </xdr:nvSpPr>
      <xdr:spPr>
        <a:xfrm>
          <a:off x="16129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13624</xdr:rowOff>
    </xdr:from>
    <xdr:ext cx="736600" cy="259045"/>
    <xdr:sp macro="" textlink="">
      <xdr:nvSpPr>
        <xdr:cNvPr id="346" name="テキスト ボックス 345"/>
        <xdr:cNvSpPr txBox="1"/>
      </xdr:nvSpPr>
      <xdr:spPr>
        <a:xfrm>
          <a:off x="15798800" y="10472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88356</xdr:rowOff>
    </xdr:from>
    <xdr:to>
      <xdr:col>22</xdr:col>
      <xdr:colOff>254000</xdr:colOff>
      <xdr:row>61</xdr:row>
      <xdr:rowOff>18506</xdr:rowOff>
    </xdr:to>
    <xdr:sp macro="" textlink="">
      <xdr:nvSpPr>
        <xdr:cNvPr id="347" name="円/楕円 346"/>
        <xdr:cNvSpPr/>
      </xdr:nvSpPr>
      <xdr:spPr>
        <a:xfrm>
          <a:off x="15240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3283</xdr:rowOff>
    </xdr:from>
    <xdr:ext cx="762000" cy="259045"/>
    <xdr:sp macro="" textlink="">
      <xdr:nvSpPr>
        <xdr:cNvPr id="348" name="テキスト ボックス 347"/>
        <xdr:cNvSpPr txBox="1"/>
      </xdr:nvSpPr>
      <xdr:spPr>
        <a:xfrm>
          <a:off x="14909800" y="104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92952</xdr:rowOff>
    </xdr:from>
    <xdr:to>
      <xdr:col>21</xdr:col>
      <xdr:colOff>50800</xdr:colOff>
      <xdr:row>61</xdr:row>
      <xdr:rowOff>23102</xdr:rowOff>
    </xdr:to>
    <xdr:sp macro="" textlink="">
      <xdr:nvSpPr>
        <xdr:cNvPr id="349" name="円/楕円 348"/>
        <xdr:cNvSpPr/>
      </xdr:nvSpPr>
      <xdr:spPr>
        <a:xfrm>
          <a:off x="14351000" y="103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7879</xdr:rowOff>
    </xdr:from>
    <xdr:ext cx="762000" cy="259045"/>
    <xdr:sp macro="" textlink="">
      <xdr:nvSpPr>
        <xdr:cNvPr id="350" name="テキスト ボックス 349"/>
        <xdr:cNvSpPr txBox="1"/>
      </xdr:nvSpPr>
      <xdr:spPr>
        <a:xfrm>
          <a:off x="14020800" y="1046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94101</xdr:rowOff>
    </xdr:from>
    <xdr:to>
      <xdr:col>19</xdr:col>
      <xdr:colOff>533400</xdr:colOff>
      <xdr:row>61</xdr:row>
      <xdr:rowOff>24251</xdr:rowOff>
    </xdr:to>
    <xdr:sp macro="" textlink="">
      <xdr:nvSpPr>
        <xdr:cNvPr id="351" name="円/楕円 350"/>
        <xdr:cNvSpPr/>
      </xdr:nvSpPr>
      <xdr:spPr>
        <a:xfrm>
          <a:off x="13462000" y="103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34428</xdr:rowOff>
    </xdr:from>
    <xdr:ext cx="762000" cy="259045"/>
    <xdr:sp macro="" textlink="">
      <xdr:nvSpPr>
        <xdr:cNvPr id="352" name="テキスト ボックス 351"/>
        <xdr:cNvSpPr txBox="1"/>
      </xdr:nvSpPr>
      <xdr:spPr>
        <a:xfrm>
          <a:off x="13131800" y="10149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地方交付税に算入される有利な地方債を活用し、財政構造の弾力化に向けた取り組みを積極的に行ってきた結果、類似団体平均を下回っている。しかし、交付税算入のない退職手当債の元金償還が順次始まり、償還が増加したことに伴い前年度より実質公債費比率が悪化している。今後も、世代間の公平性の観点を重視しつつ、有利な地方債を活用しながら計画的な発行を行い、公債費抑制と算入公債費増加を図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2" name="直線コネクタ 381"/>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3"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4" name="直線コネクタ 383"/>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5"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86" name="直線コネクタ 385"/>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117384</xdr:rowOff>
    </xdr:from>
    <xdr:to>
      <xdr:col>24</xdr:col>
      <xdr:colOff>558800</xdr:colOff>
      <xdr:row>37</xdr:row>
      <xdr:rowOff>124278</xdr:rowOff>
    </xdr:to>
    <xdr:cxnSp macro="">
      <xdr:nvCxnSpPr>
        <xdr:cNvPr id="387" name="直線コネクタ 386"/>
        <xdr:cNvCxnSpPr/>
      </xdr:nvCxnSpPr>
      <xdr:spPr>
        <a:xfrm>
          <a:off x="16179800" y="6461034"/>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151692</xdr:rowOff>
    </xdr:from>
    <xdr:ext cx="762000" cy="259045"/>
    <xdr:sp macro="" textlink="">
      <xdr:nvSpPr>
        <xdr:cNvPr id="388" name="公債費負担の状況平均値テキスト"/>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89" name="フローチャート : 判断 388"/>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117384</xdr:rowOff>
    </xdr:from>
    <xdr:to>
      <xdr:col>23</xdr:col>
      <xdr:colOff>406400</xdr:colOff>
      <xdr:row>37</xdr:row>
      <xdr:rowOff>158750</xdr:rowOff>
    </xdr:to>
    <xdr:cxnSp macro="">
      <xdr:nvCxnSpPr>
        <xdr:cNvPr id="390" name="直線コネクタ 389"/>
        <xdr:cNvCxnSpPr/>
      </xdr:nvCxnSpPr>
      <xdr:spPr>
        <a:xfrm flipV="1">
          <a:off x="15290800" y="646103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1" name="フローチャート : 判断 390"/>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80753</xdr:rowOff>
    </xdr:from>
    <xdr:ext cx="736600" cy="259045"/>
    <xdr:sp macro="" textlink="">
      <xdr:nvSpPr>
        <xdr:cNvPr id="392" name="テキスト ボックス 391"/>
        <xdr:cNvSpPr txBox="1"/>
      </xdr:nvSpPr>
      <xdr:spPr>
        <a:xfrm>
          <a:off x="15798800" y="711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158750</xdr:rowOff>
    </xdr:from>
    <xdr:to>
      <xdr:col>22</xdr:col>
      <xdr:colOff>203200</xdr:colOff>
      <xdr:row>38</xdr:row>
      <xdr:rowOff>70031</xdr:rowOff>
    </xdr:to>
    <xdr:cxnSp macro="">
      <xdr:nvCxnSpPr>
        <xdr:cNvPr id="393" name="直線コネクタ 392"/>
        <xdr:cNvCxnSpPr/>
      </xdr:nvCxnSpPr>
      <xdr:spPr>
        <a:xfrm flipV="1">
          <a:off x="14401800" y="6502400"/>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4" name="フローチャート : 判断 393"/>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135907</xdr:rowOff>
    </xdr:from>
    <xdr:ext cx="762000" cy="259045"/>
    <xdr:sp macro="" textlink="">
      <xdr:nvSpPr>
        <xdr:cNvPr id="395" name="テキスト ボックス 394"/>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70031</xdr:rowOff>
    </xdr:from>
    <xdr:to>
      <xdr:col>21</xdr:col>
      <xdr:colOff>0</xdr:colOff>
      <xdr:row>38</xdr:row>
      <xdr:rowOff>132080</xdr:rowOff>
    </xdr:to>
    <xdr:cxnSp macro="">
      <xdr:nvCxnSpPr>
        <xdr:cNvPr id="396" name="直線コネクタ 395"/>
        <xdr:cNvCxnSpPr/>
      </xdr:nvCxnSpPr>
      <xdr:spPr>
        <a:xfrm flipV="1">
          <a:off x="13512800" y="658513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7" name="フローチャート : 判断 396"/>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12717</xdr:rowOff>
    </xdr:from>
    <xdr:ext cx="762000" cy="259045"/>
    <xdr:sp macro="" textlink="">
      <xdr:nvSpPr>
        <xdr:cNvPr id="398" name="テキスト ボックス 397"/>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399" name="フローチャート : 判断 398"/>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67871</xdr:rowOff>
    </xdr:from>
    <xdr:ext cx="762000" cy="259045"/>
    <xdr:sp macro="" textlink="">
      <xdr:nvSpPr>
        <xdr:cNvPr id="400" name="テキスト ボックス 399"/>
        <xdr:cNvSpPr txBox="1"/>
      </xdr:nvSpPr>
      <xdr:spPr>
        <a:xfrm>
          <a:off x="13131800" y="726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73478</xdr:rowOff>
    </xdr:from>
    <xdr:to>
      <xdr:col>24</xdr:col>
      <xdr:colOff>609600</xdr:colOff>
      <xdr:row>38</xdr:row>
      <xdr:rowOff>3628</xdr:rowOff>
    </xdr:to>
    <xdr:sp macro="" textlink="">
      <xdr:nvSpPr>
        <xdr:cNvPr id="406" name="円/楕円 405"/>
        <xdr:cNvSpPr/>
      </xdr:nvSpPr>
      <xdr:spPr>
        <a:xfrm>
          <a:off x="16967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90005</xdr:rowOff>
    </xdr:from>
    <xdr:ext cx="762000" cy="259045"/>
    <xdr:sp macro="" textlink="">
      <xdr:nvSpPr>
        <xdr:cNvPr id="407" name="公債費負担の状況該当値テキスト"/>
        <xdr:cNvSpPr txBox="1"/>
      </xdr:nvSpPr>
      <xdr:spPr>
        <a:xfrm>
          <a:off x="171069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66584</xdr:rowOff>
    </xdr:from>
    <xdr:to>
      <xdr:col>23</xdr:col>
      <xdr:colOff>457200</xdr:colOff>
      <xdr:row>37</xdr:row>
      <xdr:rowOff>168184</xdr:rowOff>
    </xdr:to>
    <xdr:sp macro="" textlink="">
      <xdr:nvSpPr>
        <xdr:cNvPr id="408" name="円/楕円 407"/>
        <xdr:cNvSpPr/>
      </xdr:nvSpPr>
      <xdr:spPr>
        <a:xfrm>
          <a:off x="16129000" y="64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6911</xdr:rowOff>
    </xdr:from>
    <xdr:ext cx="736600" cy="259045"/>
    <xdr:sp macro="" textlink="">
      <xdr:nvSpPr>
        <xdr:cNvPr id="409" name="テキスト ボックス 408"/>
        <xdr:cNvSpPr txBox="1"/>
      </xdr:nvSpPr>
      <xdr:spPr>
        <a:xfrm>
          <a:off x="15798800" y="6179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107950</xdr:rowOff>
    </xdr:from>
    <xdr:to>
      <xdr:col>22</xdr:col>
      <xdr:colOff>254000</xdr:colOff>
      <xdr:row>38</xdr:row>
      <xdr:rowOff>38100</xdr:rowOff>
    </xdr:to>
    <xdr:sp macro="" textlink="">
      <xdr:nvSpPr>
        <xdr:cNvPr id="410" name="円/楕円 409"/>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48277</xdr:rowOff>
    </xdr:from>
    <xdr:ext cx="762000" cy="259045"/>
    <xdr:sp macro="" textlink="">
      <xdr:nvSpPr>
        <xdr:cNvPr id="411" name="テキスト ボックス 410"/>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19231</xdr:rowOff>
    </xdr:from>
    <xdr:to>
      <xdr:col>21</xdr:col>
      <xdr:colOff>50800</xdr:colOff>
      <xdr:row>38</xdr:row>
      <xdr:rowOff>120831</xdr:rowOff>
    </xdr:to>
    <xdr:sp macro="" textlink="">
      <xdr:nvSpPr>
        <xdr:cNvPr id="412" name="円/楕円 411"/>
        <xdr:cNvSpPr/>
      </xdr:nvSpPr>
      <xdr:spPr>
        <a:xfrm>
          <a:off x="14351000" y="653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131008</xdr:rowOff>
    </xdr:from>
    <xdr:ext cx="762000" cy="259045"/>
    <xdr:sp macro="" textlink="">
      <xdr:nvSpPr>
        <xdr:cNvPr id="413" name="テキスト ボックス 412"/>
        <xdr:cNvSpPr txBox="1"/>
      </xdr:nvSpPr>
      <xdr:spPr>
        <a:xfrm>
          <a:off x="14020800" y="630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81280</xdr:rowOff>
    </xdr:from>
    <xdr:to>
      <xdr:col>19</xdr:col>
      <xdr:colOff>533400</xdr:colOff>
      <xdr:row>39</xdr:row>
      <xdr:rowOff>11430</xdr:rowOff>
    </xdr:to>
    <xdr:sp macro="" textlink="">
      <xdr:nvSpPr>
        <xdr:cNvPr id="414" name="円/楕円 413"/>
        <xdr:cNvSpPr/>
      </xdr:nvSpPr>
      <xdr:spPr>
        <a:xfrm>
          <a:off x="13462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21607</xdr:rowOff>
    </xdr:from>
    <xdr:ext cx="762000" cy="259045"/>
    <xdr:sp macro="" textlink="">
      <xdr:nvSpPr>
        <xdr:cNvPr id="415" name="テキスト ボックス 414"/>
        <xdr:cNvSpPr txBox="1"/>
      </xdr:nvSpPr>
      <xdr:spPr>
        <a:xfrm>
          <a:off x="1313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退職手当負担見込及び一組等負担見込みは減少したが、地方債現在高がそれを上回り増加した。しかし標準財政規模が増額になったため前年度から改善した。今後は、老朽化した公共施設の更新経費の増加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地方債現在高の増加に伴い、将来負担額は全体として増加傾向が予想されるため、基金積立等の財政基盤強化を図ることで将来負担の減少を図らなければならない。</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4" name="直線コネクタ 443"/>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5"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46" name="直線コネクタ 445"/>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144907</xdr:rowOff>
    </xdr:from>
    <xdr:to>
      <xdr:col>24</xdr:col>
      <xdr:colOff>558800</xdr:colOff>
      <xdr:row>14</xdr:row>
      <xdr:rowOff>154559</xdr:rowOff>
    </xdr:to>
    <xdr:cxnSp macro="">
      <xdr:nvCxnSpPr>
        <xdr:cNvPr id="449" name="直線コネクタ 448"/>
        <xdr:cNvCxnSpPr/>
      </xdr:nvCxnSpPr>
      <xdr:spPr>
        <a:xfrm flipV="1">
          <a:off x="16179800" y="2545207"/>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33884</xdr:rowOff>
    </xdr:from>
    <xdr:ext cx="762000" cy="259045"/>
    <xdr:sp macro="" textlink="">
      <xdr:nvSpPr>
        <xdr:cNvPr id="450" name="将来負担の状況平均値テキスト"/>
        <xdr:cNvSpPr txBox="1"/>
      </xdr:nvSpPr>
      <xdr:spPr>
        <a:xfrm>
          <a:off x="17106900" y="260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1" name="フローチャート : 判断 450"/>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114342</xdr:rowOff>
    </xdr:from>
    <xdr:to>
      <xdr:col>23</xdr:col>
      <xdr:colOff>406400</xdr:colOff>
      <xdr:row>14</xdr:row>
      <xdr:rowOff>154559</xdr:rowOff>
    </xdr:to>
    <xdr:cxnSp macro="">
      <xdr:nvCxnSpPr>
        <xdr:cNvPr id="452" name="直線コネクタ 451"/>
        <xdr:cNvCxnSpPr/>
      </xdr:nvCxnSpPr>
      <xdr:spPr>
        <a:xfrm>
          <a:off x="15290800" y="251464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3" name="フローチャート : 判断 452"/>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54" name="テキスト ボックス 453"/>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114342</xdr:rowOff>
    </xdr:from>
    <xdr:to>
      <xdr:col>22</xdr:col>
      <xdr:colOff>203200</xdr:colOff>
      <xdr:row>15</xdr:row>
      <xdr:rowOff>26543</xdr:rowOff>
    </xdr:to>
    <xdr:cxnSp macro="">
      <xdr:nvCxnSpPr>
        <xdr:cNvPr id="455" name="直線コネクタ 454"/>
        <xdr:cNvCxnSpPr/>
      </xdr:nvCxnSpPr>
      <xdr:spPr>
        <a:xfrm flipV="1">
          <a:off x="14401800" y="2514642"/>
          <a:ext cx="889000" cy="8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56" name="フローチャート : 判断 455"/>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57" name="テキスト ボックス 456"/>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26543</xdr:rowOff>
    </xdr:from>
    <xdr:to>
      <xdr:col>21</xdr:col>
      <xdr:colOff>0</xdr:colOff>
      <xdr:row>15</xdr:row>
      <xdr:rowOff>47456</xdr:rowOff>
    </xdr:to>
    <xdr:cxnSp macro="">
      <xdr:nvCxnSpPr>
        <xdr:cNvPr id="458" name="直線コネクタ 457"/>
        <xdr:cNvCxnSpPr/>
      </xdr:nvCxnSpPr>
      <xdr:spPr>
        <a:xfrm flipV="1">
          <a:off x="13512800" y="2598293"/>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9" name="フローチャート : 判断 458"/>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60" name="テキスト ボックス 459"/>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1" name="フローチャート : 判断 460"/>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62" name="テキスト ボックス 461"/>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94107</xdr:rowOff>
    </xdr:from>
    <xdr:to>
      <xdr:col>24</xdr:col>
      <xdr:colOff>609600</xdr:colOff>
      <xdr:row>15</xdr:row>
      <xdr:rowOff>24257</xdr:rowOff>
    </xdr:to>
    <xdr:sp macro="" textlink="">
      <xdr:nvSpPr>
        <xdr:cNvPr id="468" name="円/楕円 467"/>
        <xdr:cNvSpPr/>
      </xdr:nvSpPr>
      <xdr:spPr>
        <a:xfrm>
          <a:off x="16967200" y="249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110634</xdr:rowOff>
    </xdr:from>
    <xdr:ext cx="762000" cy="259045"/>
    <xdr:sp macro="" textlink="">
      <xdr:nvSpPr>
        <xdr:cNvPr id="469" name="将来負担の状況該当値テキスト"/>
        <xdr:cNvSpPr txBox="1"/>
      </xdr:nvSpPr>
      <xdr:spPr>
        <a:xfrm>
          <a:off x="17106900" y="2339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103759</xdr:rowOff>
    </xdr:from>
    <xdr:to>
      <xdr:col>23</xdr:col>
      <xdr:colOff>457200</xdr:colOff>
      <xdr:row>15</xdr:row>
      <xdr:rowOff>33909</xdr:rowOff>
    </xdr:to>
    <xdr:sp macro="" textlink="">
      <xdr:nvSpPr>
        <xdr:cNvPr id="470" name="円/楕円 469"/>
        <xdr:cNvSpPr/>
      </xdr:nvSpPr>
      <xdr:spPr>
        <a:xfrm>
          <a:off x="16129000" y="250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44086</xdr:rowOff>
    </xdr:from>
    <xdr:ext cx="736600" cy="259045"/>
    <xdr:sp macro="" textlink="">
      <xdr:nvSpPr>
        <xdr:cNvPr id="471" name="テキスト ボックス 470"/>
        <xdr:cNvSpPr txBox="1"/>
      </xdr:nvSpPr>
      <xdr:spPr>
        <a:xfrm>
          <a:off x="15798800" y="2272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63542</xdr:rowOff>
    </xdr:from>
    <xdr:to>
      <xdr:col>22</xdr:col>
      <xdr:colOff>254000</xdr:colOff>
      <xdr:row>14</xdr:row>
      <xdr:rowOff>165142</xdr:rowOff>
    </xdr:to>
    <xdr:sp macro="" textlink="">
      <xdr:nvSpPr>
        <xdr:cNvPr id="472" name="円/楕円 471"/>
        <xdr:cNvSpPr/>
      </xdr:nvSpPr>
      <xdr:spPr>
        <a:xfrm>
          <a:off x="15240000" y="246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3869</xdr:rowOff>
    </xdr:from>
    <xdr:ext cx="762000" cy="259045"/>
    <xdr:sp macro="" textlink="">
      <xdr:nvSpPr>
        <xdr:cNvPr id="473" name="テキスト ボックス 472"/>
        <xdr:cNvSpPr txBox="1"/>
      </xdr:nvSpPr>
      <xdr:spPr>
        <a:xfrm>
          <a:off x="14909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147193</xdr:rowOff>
    </xdr:from>
    <xdr:to>
      <xdr:col>21</xdr:col>
      <xdr:colOff>50800</xdr:colOff>
      <xdr:row>15</xdr:row>
      <xdr:rowOff>77343</xdr:rowOff>
    </xdr:to>
    <xdr:sp macro="" textlink="">
      <xdr:nvSpPr>
        <xdr:cNvPr id="474" name="円/楕円 473"/>
        <xdr:cNvSpPr/>
      </xdr:nvSpPr>
      <xdr:spPr>
        <a:xfrm>
          <a:off x="14351000" y="254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87520</xdr:rowOff>
    </xdr:from>
    <xdr:ext cx="762000" cy="259045"/>
    <xdr:sp macro="" textlink="">
      <xdr:nvSpPr>
        <xdr:cNvPr id="475" name="テキスト ボックス 474"/>
        <xdr:cNvSpPr txBox="1"/>
      </xdr:nvSpPr>
      <xdr:spPr>
        <a:xfrm>
          <a:off x="14020800" y="231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168106</xdr:rowOff>
    </xdr:from>
    <xdr:to>
      <xdr:col>19</xdr:col>
      <xdr:colOff>533400</xdr:colOff>
      <xdr:row>15</xdr:row>
      <xdr:rowOff>98256</xdr:rowOff>
    </xdr:to>
    <xdr:sp macro="" textlink="">
      <xdr:nvSpPr>
        <xdr:cNvPr id="476" name="円/楕円 475"/>
        <xdr:cNvSpPr/>
      </xdr:nvSpPr>
      <xdr:spPr>
        <a:xfrm>
          <a:off x="13462000" y="256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108433</xdr:rowOff>
    </xdr:from>
    <xdr:ext cx="762000" cy="259045"/>
    <xdr:sp macro="" textlink="">
      <xdr:nvSpPr>
        <xdr:cNvPr id="477" name="テキスト ボックス 476"/>
        <xdr:cNvSpPr txBox="1"/>
      </xdr:nvSpPr>
      <xdr:spPr>
        <a:xfrm>
          <a:off x="13131800" y="23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京都府八幡市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72,589
71,659
24.35
27,613,005
26,998,402
542,455
14,587,320
26,826,899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21.7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団塊世代職員の大量退職と、若年職員の採用により人件費の割合は、年々改善されつつあるが、平成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人件費は、人勧に準じて給与改定を実施したため、前年度から増額となった。しかし歳入の経常一般財源が増加したため、経常収支比率（人件費分）は前年度から減少している。今後も、多様化する社会経済情勢の変化に適切に対応しながら、義務的経費の削減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161290</xdr:rowOff>
    </xdr:from>
    <xdr:to>
      <xdr:col>7</xdr:col>
      <xdr:colOff>15875</xdr:colOff>
      <xdr:row>40</xdr:row>
      <xdr:rowOff>20320</xdr:rowOff>
    </xdr:to>
    <xdr:cxnSp macro="">
      <xdr:nvCxnSpPr>
        <xdr:cNvPr id="66" name="直線コネクタ 65"/>
        <xdr:cNvCxnSpPr/>
      </xdr:nvCxnSpPr>
      <xdr:spPr>
        <a:xfrm flipV="1">
          <a:off x="3987800" y="68478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130810</xdr:rowOff>
    </xdr:from>
    <xdr:to>
      <xdr:col>5</xdr:col>
      <xdr:colOff>549275</xdr:colOff>
      <xdr:row>40</xdr:row>
      <xdr:rowOff>20320</xdr:rowOff>
    </xdr:to>
    <xdr:cxnSp macro="">
      <xdr:nvCxnSpPr>
        <xdr:cNvPr id="69" name="直線コネクタ 68"/>
        <xdr:cNvCxnSpPr/>
      </xdr:nvCxnSpPr>
      <xdr:spPr>
        <a:xfrm>
          <a:off x="3098800" y="6817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130810</xdr:rowOff>
    </xdr:from>
    <xdr:to>
      <xdr:col>4</xdr:col>
      <xdr:colOff>346075</xdr:colOff>
      <xdr:row>40</xdr:row>
      <xdr:rowOff>127000</xdr:rowOff>
    </xdr:to>
    <xdr:cxnSp macro="">
      <xdr:nvCxnSpPr>
        <xdr:cNvPr id="72" name="直線コネクタ 71"/>
        <xdr:cNvCxnSpPr/>
      </xdr:nvCxnSpPr>
      <xdr:spPr>
        <a:xfrm flipV="1">
          <a:off x="2209800" y="68173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127000</xdr:rowOff>
    </xdr:from>
    <xdr:to>
      <xdr:col>3</xdr:col>
      <xdr:colOff>142875</xdr:colOff>
      <xdr:row>41</xdr:row>
      <xdr:rowOff>77470</xdr:rowOff>
    </xdr:to>
    <xdr:cxnSp macro="">
      <xdr:nvCxnSpPr>
        <xdr:cNvPr id="75" name="直線コネクタ 74"/>
        <xdr:cNvCxnSpPr/>
      </xdr:nvCxnSpPr>
      <xdr:spPr>
        <a:xfrm flipV="1">
          <a:off x="1320800" y="69850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110490</xdr:rowOff>
    </xdr:from>
    <xdr:to>
      <xdr:col>7</xdr:col>
      <xdr:colOff>66675</xdr:colOff>
      <xdr:row>40</xdr:row>
      <xdr:rowOff>40640</xdr:rowOff>
    </xdr:to>
    <xdr:sp macro="" textlink="">
      <xdr:nvSpPr>
        <xdr:cNvPr id="85" name="円/楕円 84"/>
        <xdr:cNvSpPr/>
      </xdr:nvSpPr>
      <xdr:spPr>
        <a:xfrm>
          <a:off x="47752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82567</xdr:rowOff>
    </xdr:from>
    <xdr:ext cx="762000" cy="259045"/>
    <xdr:sp macro="" textlink="">
      <xdr:nvSpPr>
        <xdr:cNvPr id="86" name="人件費該当値テキスト"/>
        <xdr:cNvSpPr txBox="1"/>
      </xdr:nvSpPr>
      <xdr:spPr>
        <a:xfrm>
          <a:off x="49149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140970</xdr:rowOff>
    </xdr:from>
    <xdr:to>
      <xdr:col>5</xdr:col>
      <xdr:colOff>600075</xdr:colOff>
      <xdr:row>40</xdr:row>
      <xdr:rowOff>71120</xdr:rowOff>
    </xdr:to>
    <xdr:sp macro="" textlink="">
      <xdr:nvSpPr>
        <xdr:cNvPr id="87" name="円/楕円 86"/>
        <xdr:cNvSpPr/>
      </xdr:nvSpPr>
      <xdr:spPr>
        <a:xfrm>
          <a:off x="3937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55897</xdr:rowOff>
    </xdr:from>
    <xdr:ext cx="736600" cy="259045"/>
    <xdr:sp macro="" textlink="">
      <xdr:nvSpPr>
        <xdr:cNvPr id="88" name="テキスト ボックス 87"/>
        <xdr:cNvSpPr txBox="1"/>
      </xdr:nvSpPr>
      <xdr:spPr>
        <a:xfrm>
          <a:off x="3606800" y="691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80010</xdr:rowOff>
    </xdr:from>
    <xdr:to>
      <xdr:col>4</xdr:col>
      <xdr:colOff>396875</xdr:colOff>
      <xdr:row>40</xdr:row>
      <xdr:rowOff>10160</xdr:rowOff>
    </xdr:to>
    <xdr:sp macro="" textlink="">
      <xdr:nvSpPr>
        <xdr:cNvPr id="89" name="円/楕円 88"/>
        <xdr:cNvSpPr/>
      </xdr:nvSpPr>
      <xdr:spPr>
        <a:xfrm>
          <a:off x="3048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166387</xdr:rowOff>
    </xdr:from>
    <xdr:ext cx="762000" cy="259045"/>
    <xdr:sp macro="" textlink="">
      <xdr:nvSpPr>
        <xdr:cNvPr id="90" name="テキスト ボックス 89"/>
        <xdr:cNvSpPr txBox="1"/>
      </xdr:nvSpPr>
      <xdr:spPr>
        <a:xfrm>
          <a:off x="2717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76200</xdr:rowOff>
    </xdr:from>
    <xdr:to>
      <xdr:col>3</xdr:col>
      <xdr:colOff>193675</xdr:colOff>
      <xdr:row>41</xdr:row>
      <xdr:rowOff>6350</xdr:rowOff>
    </xdr:to>
    <xdr:sp macro="" textlink="">
      <xdr:nvSpPr>
        <xdr:cNvPr id="91" name="円/楕円 90"/>
        <xdr:cNvSpPr/>
      </xdr:nvSpPr>
      <xdr:spPr>
        <a:xfrm>
          <a:off x="215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162577</xdr:rowOff>
    </xdr:from>
    <xdr:ext cx="762000" cy="259045"/>
    <xdr:sp macro="" textlink="">
      <xdr:nvSpPr>
        <xdr:cNvPr id="92" name="テキスト ボックス 91"/>
        <xdr:cNvSpPr txBox="1"/>
      </xdr:nvSpPr>
      <xdr:spPr>
        <a:xfrm>
          <a:off x="1828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26670</xdr:rowOff>
    </xdr:from>
    <xdr:to>
      <xdr:col>1</xdr:col>
      <xdr:colOff>676275</xdr:colOff>
      <xdr:row>41</xdr:row>
      <xdr:rowOff>128270</xdr:rowOff>
    </xdr:to>
    <xdr:sp macro="" textlink="">
      <xdr:nvSpPr>
        <xdr:cNvPr id="93" name="円/楕円 92"/>
        <xdr:cNvSpPr/>
      </xdr:nvSpPr>
      <xdr:spPr>
        <a:xfrm>
          <a:off x="1270000" y="70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113047</xdr:rowOff>
    </xdr:from>
    <xdr:ext cx="762000" cy="259045"/>
    <xdr:sp macro="" textlink="">
      <xdr:nvSpPr>
        <xdr:cNvPr id="94" name="テキスト ボックス 93"/>
        <xdr:cNvSpPr txBox="1"/>
      </xdr:nvSpPr>
      <xdr:spPr>
        <a:xfrm>
          <a:off x="939800" y="714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物件費の経常</a:t>
          </a:r>
          <a:r>
            <a:rPr kumimoji="1" lang="ja-JP" altLang="en-US" sz="1100">
              <a:solidFill>
                <a:schemeClr val="dk1"/>
              </a:solidFill>
              <a:effectLst/>
              <a:latin typeface="+mn-lt"/>
              <a:ea typeface="+mn-ea"/>
              <a:cs typeface="+mn-cs"/>
            </a:rPr>
            <a:t>一般</a:t>
          </a:r>
          <a:r>
            <a:rPr kumimoji="1" lang="ja-JP" altLang="ja-JP" sz="1100">
              <a:solidFill>
                <a:schemeClr val="dk1"/>
              </a:solidFill>
              <a:effectLst/>
              <a:latin typeface="+mn-lt"/>
              <a:ea typeface="+mn-ea"/>
              <a:cs typeface="+mn-cs"/>
            </a:rPr>
            <a:t>財源は可燃物・不燃物収集（民間委託）　の影響を受け、前年度より増加しているが、歳入の経常一般財源も増加したため、物件費は前年度から</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ポイント減となっている。今後も、行財政改革実施計画に基づき、事務事業の廃止、縮小、統廃合や行政事務の効率化を図る。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95250</xdr:rowOff>
    </xdr:from>
    <xdr:to>
      <xdr:col>24</xdr:col>
      <xdr:colOff>31750</xdr:colOff>
      <xdr:row>15</xdr:row>
      <xdr:rowOff>120650</xdr:rowOff>
    </xdr:to>
    <xdr:cxnSp macro="">
      <xdr:nvCxnSpPr>
        <xdr:cNvPr id="127" name="直線コネクタ 126"/>
        <xdr:cNvCxnSpPr/>
      </xdr:nvCxnSpPr>
      <xdr:spPr>
        <a:xfrm flipV="1">
          <a:off x="15671800" y="2667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143527</xdr:rowOff>
    </xdr:from>
    <xdr:ext cx="762000" cy="259045"/>
    <xdr:sp macro="" textlink="">
      <xdr:nvSpPr>
        <xdr:cNvPr id="128"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69850</xdr:rowOff>
    </xdr:from>
    <xdr:to>
      <xdr:col>22</xdr:col>
      <xdr:colOff>565150</xdr:colOff>
      <xdr:row>15</xdr:row>
      <xdr:rowOff>120650</xdr:rowOff>
    </xdr:to>
    <xdr:cxnSp macro="">
      <xdr:nvCxnSpPr>
        <xdr:cNvPr id="130" name="直線コネクタ 129"/>
        <xdr:cNvCxnSpPr/>
      </xdr:nvCxnSpPr>
      <xdr:spPr>
        <a:xfrm>
          <a:off x="14782800" y="2641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54627</xdr:rowOff>
    </xdr:from>
    <xdr:ext cx="736600" cy="259045"/>
    <xdr:sp macro="" textlink="">
      <xdr:nvSpPr>
        <xdr:cNvPr id="132" name="テキスト ボックス 131"/>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114300</xdr:rowOff>
    </xdr:from>
    <xdr:to>
      <xdr:col>21</xdr:col>
      <xdr:colOff>361950</xdr:colOff>
      <xdr:row>15</xdr:row>
      <xdr:rowOff>69850</xdr:rowOff>
    </xdr:to>
    <xdr:cxnSp macro="">
      <xdr:nvCxnSpPr>
        <xdr:cNvPr id="133" name="直線コネクタ 132"/>
        <xdr:cNvCxnSpPr/>
      </xdr:nvCxnSpPr>
      <xdr:spPr>
        <a:xfrm>
          <a:off x="13893800" y="2514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35" name="テキスト ボックス 134"/>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114300</xdr:rowOff>
    </xdr:from>
    <xdr:to>
      <xdr:col>20</xdr:col>
      <xdr:colOff>158750</xdr:colOff>
      <xdr:row>14</xdr:row>
      <xdr:rowOff>127000</xdr:rowOff>
    </xdr:to>
    <xdr:cxnSp macro="">
      <xdr:nvCxnSpPr>
        <xdr:cNvPr id="136" name="直線コネクタ 135"/>
        <xdr:cNvCxnSpPr/>
      </xdr:nvCxnSpPr>
      <xdr:spPr>
        <a:xfrm flipV="1">
          <a:off x="13004800" y="2514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0" name="テキスト ボックス 13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44450</xdr:rowOff>
    </xdr:from>
    <xdr:to>
      <xdr:col>24</xdr:col>
      <xdr:colOff>82550</xdr:colOff>
      <xdr:row>15</xdr:row>
      <xdr:rowOff>146050</xdr:rowOff>
    </xdr:to>
    <xdr:sp macro="" textlink="">
      <xdr:nvSpPr>
        <xdr:cNvPr id="146" name="円/楕円 145"/>
        <xdr:cNvSpPr/>
      </xdr:nvSpPr>
      <xdr:spPr>
        <a:xfrm>
          <a:off x="164592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60977</xdr:rowOff>
    </xdr:from>
    <xdr:ext cx="762000" cy="259045"/>
    <xdr:sp macro="" textlink="">
      <xdr:nvSpPr>
        <xdr:cNvPr id="147" name="物件費該当値テキスト"/>
        <xdr:cNvSpPr txBox="1"/>
      </xdr:nvSpPr>
      <xdr:spPr>
        <a:xfrm>
          <a:off x="165989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69850</xdr:rowOff>
    </xdr:from>
    <xdr:to>
      <xdr:col>22</xdr:col>
      <xdr:colOff>615950</xdr:colOff>
      <xdr:row>16</xdr:row>
      <xdr:rowOff>0</xdr:rowOff>
    </xdr:to>
    <xdr:sp macro="" textlink="">
      <xdr:nvSpPr>
        <xdr:cNvPr id="148" name="円/楕円 147"/>
        <xdr:cNvSpPr/>
      </xdr:nvSpPr>
      <xdr:spPr>
        <a:xfrm>
          <a:off x="15621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10177</xdr:rowOff>
    </xdr:from>
    <xdr:ext cx="736600" cy="259045"/>
    <xdr:sp macro="" textlink="">
      <xdr:nvSpPr>
        <xdr:cNvPr id="149" name="テキスト ボックス 148"/>
        <xdr:cNvSpPr txBox="1"/>
      </xdr:nvSpPr>
      <xdr:spPr>
        <a:xfrm>
          <a:off x="15290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19050</xdr:rowOff>
    </xdr:from>
    <xdr:to>
      <xdr:col>21</xdr:col>
      <xdr:colOff>412750</xdr:colOff>
      <xdr:row>15</xdr:row>
      <xdr:rowOff>120650</xdr:rowOff>
    </xdr:to>
    <xdr:sp macro="" textlink="">
      <xdr:nvSpPr>
        <xdr:cNvPr id="150" name="円/楕円 149"/>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130827</xdr:rowOff>
    </xdr:from>
    <xdr:ext cx="762000" cy="259045"/>
    <xdr:sp macro="" textlink="">
      <xdr:nvSpPr>
        <xdr:cNvPr id="151" name="テキスト ボックス 150"/>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63500</xdr:rowOff>
    </xdr:from>
    <xdr:to>
      <xdr:col>20</xdr:col>
      <xdr:colOff>209550</xdr:colOff>
      <xdr:row>14</xdr:row>
      <xdr:rowOff>165100</xdr:rowOff>
    </xdr:to>
    <xdr:sp macro="" textlink="">
      <xdr:nvSpPr>
        <xdr:cNvPr id="152" name="円/楕円 151"/>
        <xdr:cNvSpPr/>
      </xdr:nvSpPr>
      <xdr:spPr>
        <a:xfrm>
          <a:off x="13843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3827</xdr:rowOff>
    </xdr:from>
    <xdr:ext cx="762000" cy="259045"/>
    <xdr:sp macro="" textlink="">
      <xdr:nvSpPr>
        <xdr:cNvPr id="153" name="テキスト ボックス 152"/>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4" name="円/楕円 153"/>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5" name="テキスト ボックス 154"/>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障害者関連や児童福祉費の経常的支出の増加等扶助費の経常的支出の増加、及び生活保護率が平成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年度で</a:t>
          </a:r>
          <a:r>
            <a:rPr kumimoji="1" lang="en-US" altLang="ja-JP" sz="1100">
              <a:solidFill>
                <a:schemeClr val="dk1"/>
              </a:solidFill>
              <a:effectLst/>
              <a:latin typeface="+mn-lt"/>
              <a:ea typeface="+mn-ea"/>
              <a:cs typeface="+mn-cs"/>
            </a:rPr>
            <a:t>22.9‰</a:t>
          </a:r>
          <a:r>
            <a:rPr kumimoji="1" lang="ja-JP" altLang="ja-JP" sz="1100">
              <a:solidFill>
                <a:schemeClr val="dk1"/>
              </a:solidFill>
              <a:effectLst/>
              <a:latin typeface="+mn-lt"/>
              <a:ea typeface="+mn-ea"/>
              <a:cs typeface="+mn-cs"/>
            </a:rPr>
            <a:t>と全国平均の</a:t>
          </a:r>
          <a:r>
            <a:rPr kumimoji="1" lang="en-US" altLang="ja-JP" sz="1100">
              <a:solidFill>
                <a:schemeClr val="dk1"/>
              </a:solidFill>
              <a:effectLst/>
              <a:latin typeface="+mn-lt"/>
              <a:ea typeface="+mn-ea"/>
              <a:cs typeface="+mn-cs"/>
            </a:rPr>
            <a:t>17.1‰</a:t>
          </a:r>
          <a:r>
            <a:rPr kumimoji="1" lang="ja-JP" altLang="ja-JP" sz="1100">
              <a:solidFill>
                <a:schemeClr val="dk1"/>
              </a:solidFill>
              <a:effectLst/>
              <a:latin typeface="+mn-lt"/>
              <a:ea typeface="+mn-ea"/>
              <a:cs typeface="+mn-cs"/>
            </a:rPr>
            <a:t>を大きく上回っているため、扶助費の割合が依然として高く、類似団体平均を大きく上回っている。義務的経費の抑制による財政構造の弾力化が喫緊の課題となっている。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170543</xdr:rowOff>
    </xdr:from>
    <xdr:to>
      <xdr:col>7</xdr:col>
      <xdr:colOff>15875</xdr:colOff>
      <xdr:row>59</xdr:row>
      <xdr:rowOff>42635</xdr:rowOff>
    </xdr:to>
    <xdr:cxnSp macro="">
      <xdr:nvCxnSpPr>
        <xdr:cNvPr id="190" name="直線コネクタ 189"/>
        <xdr:cNvCxnSpPr/>
      </xdr:nvCxnSpPr>
      <xdr:spPr>
        <a:xfrm>
          <a:off x="3987800" y="101146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136270</xdr:rowOff>
    </xdr:from>
    <xdr:ext cx="762000" cy="259045"/>
    <xdr:sp macro="" textlink="">
      <xdr:nvSpPr>
        <xdr:cNvPr id="191" name="扶助費平均値テキスト"/>
        <xdr:cNvSpPr txBox="1"/>
      </xdr:nvSpPr>
      <xdr:spPr>
        <a:xfrm>
          <a:off x="4914900" y="922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72572</xdr:rowOff>
    </xdr:from>
    <xdr:to>
      <xdr:col>5</xdr:col>
      <xdr:colOff>549275</xdr:colOff>
      <xdr:row>58</xdr:row>
      <xdr:rowOff>170543</xdr:rowOff>
    </xdr:to>
    <xdr:cxnSp macro="">
      <xdr:nvCxnSpPr>
        <xdr:cNvPr id="193" name="直線コネクタ 192"/>
        <xdr:cNvCxnSpPr/>
      </xdr:nvCxnSpPr>
      <xdr:spPr>
        <a:xfrm>
          <a:off x="3098800" y="100166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103612</xdr:rowOff>
    </xdr:from>
    <xdr:ext cx="736600" cy="259045"/>
    <xdr:sp macro="" textlink="">
      <xdr:nvSpPr>
        <xdr:cNvPr id="195" name="テキスト ボックス 194"/>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72572</xdr:rowOff>
    </xdr:from>
    <xdr:to>
      <xdr:col>4</xdr:col>
      <xdr:colOff>346075</xdr:colOff>
      <xdr:row>58</xdr:row>
      <xdr:rowOff>83457</xdr:rowOff>
    </xdr:to>
    <xdr:cxnSp macro="">
      <xdr:nvCxnSpPr>
        <xdr:cNvPr id="196" name="直線コネクタ 195"/>
        <xdr:cNvCxnSpPr/>
      </xdr:nvCxnSpPr>
      <xdr:spPr>
        <a:xfrm flipV="1">
          <a:off x="2209800" y="10016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60070</xdr:rowOff>
    </xdr:from>
    <xdr:ext cx="762000" cy="259045"/>
    <xdr:sp macro="" textlink="">
      <xdr:nvSpPr>
        <xdr:cNvPr id="198" name="テキスト ボックス 197"/>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113393</xdr:rowOff>
    </xdr:from>
    <xdr:to>
      <xdr:col>3</xdr:col>
      <xdr:colOff>142875</xdr:colOff>
      <xdr:row>58</xdr:row>
      <xdr:rowOff>83457</xdr:rowOff>
    </xdr:to>
    <xdr:cxnSp macro="">
      <xdr:nvCxnSpPr>
        <xdr:cNvPr id="199" name="直線コネクタ 198"/>
        <xdr:cNvCxnSpPr/>
      </xdr:nvCxnSpPr>
      <xdr:spPr>
        <a:xfrm>
          <a:off x="1320800" y="98860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38299</xdr:rowOff>
    </xdr:from>
    <xdr:ext cx="762000" cy="259045"/>
    <xdr:sp macro="" textlink="">
      <xdr:nvSpPr>
        <xdr:cNvPr id="201" name="テキスト ボックス 200"/>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03" name="テキスト ボックス 202"/>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163285</xdr:rowOff>
    </xdr:from>
    <xdr:to>
      <xdr:col>7</xdr:col>
      <xdr:colOff>66675</xdr:colOff>
      <xdr:row>59</xdr:row>
      <xdr:rowOff>93435</xdr:rowOff>
    </xdr:to>
    <xdr:sp macro="" textlink="">
      <xdr:nvSpPr>
        <xdr:cNvPr id="209" name="円/楕円 208"/>
        <xdr:cNvSpPr/>
      </xdr:nvSpPr>
      <xdr:spPr>
        <a:xfrm>
          <a:off x="47752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135362</xdr:rowOff>
    </xdr:from>
    <xdr:ext cx="762000" cy="259045"/>
    <xdr:sp macro="" textlink="">
      <xdr:nvSpPr>
        <xdr:cNvPr id="210" name="扶助費該当値テキスト"/>
        <xdr:cNvSpPr txBox="1"/>
      </xdr:nvSpPr>
      <xdr:spPr>
        <a:xfrm>
          <a:off x="4914900" y="1007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119743</xdr:rowOff>
    </xdr:from>
    <xdr:to>
      <xdr:col>5</xdr:col>
      <xdr:colOff>600075</xdr:colOff>
      <xdr:row>59</xdr:row>
      <xdr:rowOff>49893</xdr:rowOff>
    </xdr:to>
    <xdr:sp macro="" textlink="">
      <xdr:nvSpPr>
        <xdr:cNvPr id="211" name="円/楕円 210"/>
        <xdr:cNvSpPr/>
      </xdr:nvSpPr>
      <xdr:spPr>
        <a:xfrm>
          <a:off x="3937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34670</xdr:rowOff>
    </xdr:from>
    <xdr:ext cx="736600" cy="259045"/>
    <xdr:sp macro="" textlink="">
      <xdr:nvSpPr>
        <xdr:cNvPr id="212" name="テキスト ボックス 211"/>
        <xdr:cNvSpPr txBox="1"/>
      </xdr:nvSpPr>
      <xdr:spPr>
        <a:xfrm>
          <a:off x="3606800" y="1015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21772</xdr:rowOff>
    </xdr:from>
    <xdr:to>
      <xdr:col>4</xdr:col>
      <xdr:colOff>396875</xdr:colOff>
      <xdr:row>58</xdr:row>
      <xdr:rowOff>123372</xdr:rowOff>
    </xdr:to>
    <xdr:sp macro="" textlink="">
      <xdr:nvSpPr>
        <xdr:cNvPr id="213" name="円/楕円 212"/>
        <xdr:cNvSpPr/>
      </xdr:nvSpPr>
      <xdr:spPr>
        <a:xfrm>
          <a:off x="3048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108149</xdr:rowOff>
    </xdr:from>
    <xdr:ext cx="762000" cy="259045"/>
    <xdr:sp macro="" textlink="">
      <xdr:nvSpPr>
        <xdr:cNvPr id="214" name="テキスト ボックス 213"/>
        <xdr:cNvSpPr txBox="1"/>
      </xdr:nvSpPr>
      <xdr:spPr>
        <a:xfrm>
          <a:off x="2717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32657</xdr:rowOff>
    </xdr:from>
    <xdr:to>
      <xdr:col>3</xdr:col>
      <xdr:colOff>193675</xdr:colOff>
      <xdr:row>58</xdr:row>
      <xdr:rowOff>134257</xdr:rowOff>
    </xdr:to>
    <xdr:sp macro="" textlink="">
      <xdr:nvSpPr>
        <xdr:cNvPr id="215" name="円/楕円 214"/>
        <xdr:cNvSpPr/>
      </xdr:nvSpPr>
      <xdr:spPr>
        <a:xfrm>
          <a:off x="2159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119034</xdr:rowOff>
    </xdr:from>
    <xdr:ext cx="762000" cy="259045"/>
    <xdr:sp macro="" textlink="">
      <xdr:nvSpPr>
        <xdr:cNvPr id="216" name="テキスト ボックス 215"/>
        <xdr:cNvSpPr txBox="1"/>
      </xdr:nvSpPr>
      <xdr:spPr>
        <a:xfrm>
          <a:off x="1828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62593</xdr:rowOff>
    </xdr:from>
    <xdr:to>
      <xdr:col>1</xdr:col>
      <xdr:colOff>676275</xdr:colOff>
      <xdr:row>57</xdr:row>
      <xdr:rowOff>164193</xdr:rowOff>
    </xdr:to>
    <xdr:sp macro="" textlink="">
      <xdr:nvSpPr>
        <xdr:cNvPr id="217" name="円/楕円 216"/>
        <xdr:cNvSpPr/>
      </xdr:nvSpPr>
      <xdr:spPr>
        <a:xfrm>
          <a:off x="1270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148970</xdr:rowOff>
    </xdr:from>
    <xdr:ext cx="762000" cy="259045"/>
    <xdr:sp macro="" textlink="">
      <xdr:nvSpPr>
        <xdr:cNvPr id="218" name="テキスト ボックス 217"/>
        <xdr:cNvSpPr txBox="1"/>
      </xdr:nvSpPr>
      <xdr:spPr>
        <a:xfrm>
          <a:off x="939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高齢化の進展等により国保、介護及び後期高齢者医療特別会計への繰出金が増加傾向にあるため、その割合が高まりつつある。下水道事業が法適用であり、当該事業への繰出金は補助費等での算定となるため、類似団体平均と比べて低い水準となっ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27940</xdr:rowOff>
    </xdr:from>
    <xdr:to>
      <xdr:col>24</xdr:col>
      <xdr:colOff>31750</xdr:colOff>
      <xdr:row>56</xdr:row>
      <xdr:rowOff>88900</xdr:rowOff>
    </xdr:to>
    <xdr:cxnSp macro="">
      <xdr:nvCxnSpPr>
        <xdr:cNvPr id="251" name="直線コネクタ 250"/>
        <xdr:cNvCxnSpPr/>
      </xdr:nvCxnSpPr>
      <xdr:spPr>
        <a:xfrm>
          <a:off x="15671800" y="96291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27940</xdr:rowOff>
    </xdr:from>
    <xdr:to>
      <xdr:col>22</xdr:col>
      <xdr:colOff>565150</xdr:colOff>
      <xdr:row>56</xdr:row>
      <xdr:rowOff>43180</xdr:rowOff>
    </xdr:to>
    <xdr:cxnSp macro="">
      <xdr:nvCxnSpPr>
        <xdr:cNvPr id="254" name="直線コネクタ 253"/>
        <xdr:cNvCxnSpPr/>
      </xdr:nvCxnSpPr>
      <xdr:spPr>
        <a:xfrm flipV="1">
          <a:off x="14782800" y="9629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6" name="テキスト ボックス 255"/>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168910</xdr:rowOff>
    </xdr:from>
    <xdr:to>
      <xdr:col>21</xdr:col>
      <xdr:colOff>361950</xdr:colOff>
      <xdr:row>56</xdr:row>
      <xdr:rowOff>43180</xdr:rowOff>
    </xdr:to>
    <xdr:cxnSp macro="">
      <xdr:nvCxnSpPr>
        <xdr:cNvPr id="257" name="直線コネクタ 256"/>
        <xdr:cNvCxnSpPr/>
      </xdr:nvCxnSpPr>
      <xdr:spPr>
        <a:xfrm>
          <a:off x="13893800" y="9598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130810</xdr:rowOff>
    </xdr:from>
    <xdr:to>
      <xdr:col>20</xdr:col>
      <xdr:colOff>158750</xdr:colOff>
      <xdr:row>55</xdr:row>
      <xdr:rowOff>168910</xdr:rowOff>
    </xdr:to>
    <xdr:cxnSp macro="">
      <xdr:nvCxnSpPr>
        <xdr:cNvPr id="260" name="直線コネクタ 259"/>
        <xdr:cNvCxnSpPr/>
      </xdr:nvCxnSpPr>
      <xdr:spPr>
        <a:xfrm>
          <a:off x="13004800" y="9560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4" name="テキスト ボックス 263"/>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70" name="円/楕円 269"/>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54627</xdr:rowOff>
    </xdr:from>
    <xdr:ext cx="762000" cy="259045"/>
    <xdr:sp macro="" textlink="">
      <xdr:nvSpPr>
        <xdr:cNvPr id="271"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148590</xdr:rowOff>
    </xdr:from>
    <xdr:to>
      <xdr:col>22</xdr:col>
      <xdr:colOff>615950</xdr:colOff>
      <xdr:row>56</xdr:row>
      <xdr:rowOff>78740</xdr:rowOff>
    </xdr:to>
    <xdr:sp macro="" textlink="">
      <xdr:nvSpPr>
        <xdr:cNvPr id="272" name="円/楕円 271"/>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88917</xdr:rowOff>
    </xdr:from>
    <xdr:ext cx="736600" cy="259045"/>
    <xdr:sp macro="" textlink="">
      <xdr:nvSpPr>
        <xdr:cNvPr id="273" name="テキスト ボックス 272"/>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163830</xdr:rowOff>
    </xdr:from>
    <xdr:to>
      <xdr:col>21</xdr:col>
      <xdr:colOff>412750</xdr:colOff>
      <xdr:row>56</xdr:row>
      <xdr:rowOff>93980</xdr:rowOff>
    </xdr:to>
    <xdr:sp macro="" textlink="">
      <xdr:nvSpPr>
        <xdr:cNvPr id="274" name="円/楕円 273"/>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104157</xdr:rowOff>
    </xdr:from>
    <xdr:ext cx="762000" cy="259045"/>
    <xdr:sp macro="" textlink="">
      <xdr:nvSpPr>
        <xdr:cNvPr id="275" name="テキスト ボックス 274"/>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118110</xdr:rowOff>
    </xdr:from>
    <xdr:to>
      <xdr:col>20</xdr:col>
      <xdr:colOff>209550</xdr:colOff>
      <xdr:row>56</xdr:row>
      <xdr:rowOff>48260</xdr:rowOff>
    </xdr:to>
    <xdr:sp macro="" textlink="">
      <xdr:nvSpPr>
        <xdr:cNvPr id="276" name="円/楕円 275"/>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58437</xdr:rowOff>
    </xdr:from>
    <xdr:ext cx="762000" cy="259045"/>
    <xdr:sp macro="" textlink="">
      <xdr:nvSpPr>
        <xdr:cNvPr id="277" name="テキスト ボックス 276"/>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80010</xdr:rowOff>
    </xdr:from>
    <xdr:to>
      <xdr:col>19</xdr:col>
      <xdr:colOff>6350</xdr:colOff>
      <xdr:row>56</xdr:row>
      <xdr:rowOff>10160</xdr:rowOff>
    </xdr:to>
    <xdr:sp macro="" textlink="">
      <xdr:nvSpPr>
        <xdr:cNvPr id="278" name="円/楕円 277"/>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20337</xdr:rowOff>
    </xdr:from>
    <xdr:ext cx="762000" cy="259045"/>
    <xdr:sp macro="" textlink="">
      <xdr:nvSpPr>
        <xdr:cNvPr id="279" name="テキスト ボックス 278"/>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下水道会計への補助費（繰出分）及び城南衛生管理組合じんかい・し尿関係負担金が減額しているため、前年度から経常収支比率が減少している。</a:t>
          </a:r>
          <a:endParaRPr lang="ja-JP" altLang="ja-JP" sz="1400">
            <a:effectLst/>
          </a:endParaRPr>
        </a:p>
        <a:p>
          <a:r>
            <a:rPr kumimoji="1" lang="ja-JP" altLang="ja-JP" sz="1100">
              <a:solidFill>
                <a:schemeClr val="dk1"/>
              </a:solidFill>
              <a:effectLst/>
              <a:latin typeface="+mn-lt"/>
              <a:ea typeface="+mn-ea"/>
              <a:cs typeface="+mn-cs"/>
            </a:rPr>
            <a:t>今後も、市の助成対象事業が公共性・公益性を有しているかなど、市が定めた基準に基づき、適正に執行されているか検討を行い、改善を図る。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165862</xdr:rowOff>
    </xdr:from>
    <xdr:to>
      <xdr:col>24</xdr:col>
      <xdr:colOff>31750</xdr:colOff>
      <xdr:row>36</xdr:row>
      <xdr:rowOff>62992</xdr:rowOff>
    </xdr:to>
    <xdr:cxnSp macro="">
      <xdr:nvCxnSpPr>
        <xdr:cNvPr id="309" name="直線コネクタ 308"/>
        <xdr:cNvCxnSpPr/>
      </xdr:nvCxnSpPr>
      <xdr:spPr>
        <a:xfrm flipV="1">
          <a:off x="15671800" y="616661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117873</xdr:rowOff>
    </xdr:from>
    <xdr:ext cx="762000" cy="259045"/>
    <xdr:sp macro="" textlink="">
      <xdr:nvSpPr>
        <xdr:cNvPr id="310" name="補助費等平均値テキスト"/>
        <xdr:cNvSpPr txBox="1"/>
      </xdr:nvSpPr>
      <xdr:spPr>
        <a:xfrm>
          <a:off x="16598900" y="5947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62992</xdr:rowOff>
    </xdr:from>
    <xdr:to>
      <xdr:col>22</xdr:col>
      <xdr:colOff>565150</xdr:colOff>
      <xdr:row>36</xdr:row>
      <xdr:rowOff>67564</xdr:rowOff>
    </xdr:to>
    <xdr:cxnSp macro="">
      <xdr:nvCxnSpPr>
        <xdr:cNvPr id="312" name="直線コネクタ 311"/>
        <xdr:cNvCxnSpPr/>
      </xdr:nvCxnSpPr>
      <xdr:spPr>
        <a:xfrm flipV="1">
          <a:off x="14782800" y="62351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4" name="テキスト ボックス 313"/>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67564</xdr:rowOff>
    </xdr:from>
    <xdr:to>
      <xdr:col>21</xdr:col>
      <xdr:colOff>361950</xdr:colOff>
      <xdr:row>36</xdr:row>
      <xdr:rowOff>67564</xdr:rowOff>
    </xdr:to>
    <xdr:cxnSp macro="">
      <xdr:nvCxnSpPr>
        <xdr:cNvPr id="315" name="直線コネクタ 314"/>
        <xdr:cNvCxnSpPr/>
      </xdr:nvCxnSpPr>
      <xdr:spPr>
        <a:xfrm>
          <a:off x="13893800" y="6239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49276</xdr:rowOff>
    </xdr:from>
    <xdr:to>
      <xdr:col>20</xdr:col>
      <xdr:colOff>158750</xdr:colOff>
      <xdr:row>36</xdr:row>
      <xdr:rowOff>67564</xdr:rowOff>
    </xdr:to>
    <xdr:cxnSp macro="">
      <xdr:nvCxnSpPr>
        <xdr:cNvPr id="318" name="直線コネクタ 317"/>
        <xdr:cNvCxnSpPr/>
      </xdr:nvCxnSpPr>
      <xdr:spPr>
        <a:xfrm>
          <a:off x="13004800" y="6221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0" name="テキスト ボックス 319"/>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115062</xdr:rowOff>
    </xdr:from>
    <xdr:to>
      <xdr:col>24</xdr:col>
      <xdr:colOff>82550</xdr:colOff>
      <xdr:row>36</xdr:row>
      <xdr:rowOff>45212</xdr:rowOff>
    </xdr:to>
    <xdr:sp macro="" textlink="">
      <xdr:nvSpPr>
        <xdr:cNvPr id="328" name="円/楕円 327"/>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87139</xdr:rowOff>
    </xdr:from>
    <xdr:ext cx="762000" cy="259045"/>
    <xdr:sp macro="" textlink="">
      <xdr:nvSpPr>
        <xdr:cNvPr id="329" name="補助費等該当値テキスト"/>
        <xdr:cNvSpPr txBox="1"/>
      </xdr:nvSpPr>
      <xdr:spPr>
        <a:xfrm>
          <a:off x="16598900" y="608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xdr:rowOff>
    </xdr:from>
    <xdr:to>
      <xdr:col>22</xdr:col>
      <xdr:colOff>615950</xdr:colOff>
      <xdr:row>36</xdr:row>
      <xdr:rowOff>113792</xdr:rowOff>
    </xdr:to>
    <xdr:sp macro="" textlink="">
      <xdr:nvSpPr>
        <xdr:cNvPr id="330" name="円/楕円 329"/>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98569</xdr:rowOff>
    </xdr:from>
    <xdr:ext cx="736600" cy="259045"/>
    <xdr:sp macro="" textlink="">
      <xdr:nvSpPr>
        <xdr:cNvPr id="331" name="テキスト ボックス 330"/>
        <xdr:cNvSpPr txBox="1"/>
      </xdr:nvSpPr>
      <xdr:spPr>
        <a:xfrm>
          <a:off x="15290800" y="627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xdr:rowOff>
    </xdr:from>
    <xdr:to>
      <xdr:col>21</xdr:col>
      <xdr:colOff>412750</xdr:colOff>
      <xdr:row>36</xdr:row>
      <xdr:rowOff>118364</xdr:rowOff>
    </xdr:to>
    <xdr:sp macro="" textlink="">
      <xdr:nvSpPr>
        <xdr:cNvPr id="332" name="円/楕円 331"/>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33" name="テキスト ボックス 332"/>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xdr:rowOff>
    </xdr:from>
    <xdr:to>
      <xdr:col>20</xdr:col>
      <xdr:colOff>209550</xdr:colOff>
      <xdr:row>36</xdr:row>
      <xdr:rowOff>118364</xdr:rowOff>
    </xdr:to>
    <xdr:sp macro="" textlink="">
      <xdr:nvSpPr>
        <xdr:cNvPr id="334" name="円/楕円 333"/>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103141</xdr:rowOff>
    </xdr:from>
    <xdr:ext cx="762000" cy="259045"/>
    <xdr:sp macro="" textlink="">
      <xdr:nvSpPr>
        <xdr:cNvPr id="335" name="テキスト ボックス 334"/>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36" name="円/楕円 335"/>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84853</xdr:rowOff>
    </xdr:from>
    <xdr:ext cx="762000" cy="259045"/>
    <xdr:sp macro="" textlink="">
      <xdr:nvSpPr>
        <xdr:cNvPr id="337" name="テキスト ボックス 336"/>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地方交付税に算入される有利な地方債を活用し、財政構造の弾力化に向けた取り組みを積極的に行ってきたため、類似団体平均を大きく下回っている。しかしながら、退職手当債等の元金償還が順次始まったことに伴い、元利償還金は増加傾向にある。今後も、世代間の公平性の観点を重視しながら、基準財政需要額に算入される有利な地方債を活用し、一層の改善に向けた取組みを行う。</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127000</xdr:rowOff>
    </xdr:from>
    <xdr:to>
      <xdr:col>7</xdr:col>
      <xdr:colOff>15875</xdr:colOff>
      <xdr:row>74</xdr:row>
      <xdr:rowOff>136144</xdr:rowOff>
    </xdr:to>
    <xdr:cxnSp macro="">
      <xdr:nvCxnSpPr>
        <xdr:cNvPr id="368" name="直線コネクタ 367"/>
        <xdr:cNvCxnSpPr/>
      </xdr:nvCxnSpPr>
      <xdr:spPr>
        <a:xfrm flipV="1">
          <a:off x="3987800" y="128143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9"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136144</xdr:rowOff>
    </xdr:from>
    <xdr:to>
      <xdr:col>5</xdr:col>
      <xdr:colOff>549275</xdr:colOff>
      <xdr:row>74</xdr:row>
      <xdr:rowOff>145288</xdr:rowOff>
    </xdr:to>
    <xdr:cxnSp macro="">
      <xdr:nvCxnSpPr>
        <xdr:cNvPr id="371" name="直線コネクタ 370"/>
        <xdr:cNvCxnSpPr/>
      </xdr:nvCxnSpPr>
      <xdr:spPr>
        <a:xfrm flipV="1">
          <a:off x="3098800" y="128234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73" name="テキスト ボックス 372"/>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145288</xdr:rowOff>
    </xdr:from>
    <xdr:to>
      <xdr:col>4</xdr:col>
      <xdr:colOff>346075</xdr:colOff>
      <xdr:row>74</xdr:row>
      <xdr:rowOff>145288</xdr:rowOff>
    </xdr:to>
    <xdr:cxnSp macro="">
      <xdr:nvCxnSpPr>
        <xdr:cNvPr id="374" name="直線コネクタ 373"/>
        <xdr:cNvCxnSpPr/>
      </xdr:nvCxnSpPr>
      <xdr:spPr>
        <a:xfrm>
          <a:off x="2209800" y="128325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114571</xdr:rowOff>
    </xdr:from>
    <xdr:ext cx="762000" cy="259045"/>
    <xdr:sp macro="" textlink="">
      <xdr:nvSpPr>
        <xdr:cNvPr id="376" name="テキスト ボックス 375"/>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145288</xdr:rowOff>
    </xdr:from>
    <xdr:to>
      <xdr:col>3</xdr:col>
      <xdr:colOff>142875</xdr:colOff>
      <xdr:row>75</xdr:row>
      <xdr:rowOff>65278</xdr:rowOff>
    </xdr:to>
    <xdr:cxnSp macro="">
      <xdr:nvCxnSpPr>
        <xdr:cNvPr id="377" name="直線コネクタ 376"/>
        <xdr:cNvCxnSpPr/>
      </xdr:nvCxnSpPr>
      <xdr:spPr>
        <a:xfrm flipV="1">
          <a:off x="1320800" y="128325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132859</xdr:rowOff>
    </xdr:from>
    <xdr:ext cx="762000" cy="259045"/>
    <xdr:sp macro="" textlink="">
      <xdr:nvSpPr>
        <xdr:cNvPr id="379" name="テキスト ボックス 378"/>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160290</xdr:rowOff>
    </xdr:from>
    <xdr:ext cx="762000" cy="259045"/>
    <xdr:sp macro="" textlink="">
      <xdr:nvSpPr>
        <xdr:cNvPr id="381" name="テキスト ボックス 380"/>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76200</xdr:rowOff>
    </xdr:from>
    <xdr:to>
      <xdr:col>7</xdr:col>
      <xdr:colOff>66675</xdr:colOff>
      <xdr:row>75</xdr:row>
      <xdr:rowOff>6350</xdr:rowOff>
    </xdr:to>
    <xdr:sp macro="" textlink="">
      <xdr:nvSpPr>
        <xdr:cNvPr id="387" name="円/楕円 386"/>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92727</xdr:rowOff>
    </xdr:from>
    <xdr:ext cx="762000" cy="259045"/>
    <xdr:sp macro="" textlink="">
      <xdr:nvSpPr>
        <xdr:cNvPr id="388" name="公債費該当値テキスト"/>
        <xdr:cNvSpPr txBox="1"/>
      </xdr:nvSpPr>
      <xdr:spPr>
        <a:xfrm>
          <a:off x="4914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85344</xdr:rowOff>
    </xdr:from>
    <xdr:to>
      <xdr:col>5</xdr:col>
      <xdr:colOff>600075</xdr:colOff>
      <xdr:row>75</xdr:row>
      <xdr:rowOff>15494</xdr:rowOff>
    </xdr:to>
    <xdr:sp macro="" textlink="">
      <xdr:nvSpPr>
        <xdr:cNvPr id="389" name="円/楕円 388"/>
        <xdr:cNvSpPr/>
      </xdr:nvSpPr>
      <xdr:spPr>
        <a:xfrm>
          <a:off x="3937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25671</xdr:rowOff>
    </xdr:from>
    <xdr:ext cx="736600" cy="259045"/>
    <xdr:sp macro="" textlink="">
      <xdr:nvSpPr>
        <xdr:cNvPr id="390" name="テキスト ボックス 389"/>
        <xdr:cNvSpPr txBox="1"/>
      </xdr:nvSpPr>
      <xdr:spPr>
        <a:xfrm>
          <a:off x="3606800" y="1254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94488</xdr:rowOff>
    </xdr:from>
    <xdr:to>
      <xdr:col>4</xdr:col>
      <xdr:colOff>396875</xdr:colOff>
      <xdr:row>75</xdr:row>
      <xdr:rowOff>24638</xdr:rowOff>
    </xdr:to>
    <xdr:sp macro="" textlink="">
      <xdr:nvSpPr>
        <xdr:cNvPr id="391" name="円/楕円 390"/>
        <xdr:cNvSpPr/>
      </xdr:nvSpPr>
      <xdr:spPr>
        <a:xfrm>
          <a:off x="3048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34815</xdr:rowOff>
    </xdr:from>
    <xdr:ext cx="762000" cy="259045"/>
    <xdr:sp macro="" textlink="">
      <xdr:nvSpPr>
        <xdr:cNvPr id="392" name="テキスト ボックス 391"/>
        <xdr:cNvSpPr txBox="1"/>
      </xdr:nvSpPr>
      <xdr:spPr>
        <a:xfrm>
          <a:off x="2717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94488</xdr:rowOff>
    </xdr:from>
    <xdr:to>
      <xdr:col>3</xdr:col>
      <xdr:colOff>193675</xdr:colOff>
      <xdr:row>75</xdr:row>
      <xdr:rowOff>24638</xdr:rowOff>
    </xdr:to>
    <xdr:sp macro="" textlink="">
      <xdr:nvSpPr>
        <xdr:cNvPr id="393" name="円/楕円 392"/>
        <xdr:cNvSpPr/>
      </xdr:nvSpPr>
      <xdr:spPr>
        <a:xfrm>
          <a:off x="2159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34815</xdr:rowOff>
    </xdr:from>
    <xdr:ext cx="762000" cy="259045"/>
    <xdr:sp macro="" textlink="">
      <xdr:nvSpPr>
        <xdr:cNvPr id="394" name="テキスト ボックス 393"/>
        <xdr:cNvSpPr txBox="1"/>
      </xdr:nvSpPr>
      <xdr:spPr>
        <a:xfrm>
          <a:off x="1828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14478</xdr:rowOff>
    </xdr:from>
    <xdr:to>
      <xdr:col>1</xdr:col>
      <xdr:colOff>676275</xdr:colOff>
      <xdr:row>75</xdr:row>
      <xdr:rowOff>116078</xdr:rowOff>
    </xdr:to>
    <xdr:sp macro="" textlink="">
      <xdr:nvSpPr>
        <xdr:cNvPr id="395" name="円/楕円 394"/>
        <xdr:cNvSpPr/>
      </xdr:nvSpPr>
      <xdr:spPr>
        <a:xfrm>
          <a:off x="1270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126255</xdr:rowOff>
    </xdr:from>
    <xdr:ext cx="762000" cy="259045"/>
    <xdr:sp macro="" textlink="">
      <xdr:nvSpPr>
        <xdr:cNvPr id="396" name="テキスト ボックス 395"/>
        <xdr:cNvSpPr txBox="1"/>
      </xdr:nvSpPr>
      <xdr:spPr>
        <a:xfrm>
          <a:off x="939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人件費及び扶助費が主因となって類似団体平均と比べて数値が高くなっている。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今後、生産年齢人口の減少に伴う税等の経常一般財源の減少が予想され、少子高齢化の進展に伴う社会保障関係経費等の増加も必至となる中、事務事業の見直しや統廃合を含めた施設の有効活用等により、財政構造の弾力化の推進を図らなければいけない</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65278</xdr:rowOff>
    </xdr:from>
    <xdr:to>
      <xdr:col>24</xdr:col>
      <xdr:colOff>31750</xdr:colOff>
      <xdr:row>79</xdr:row>
      <xdr:rowOff>56135</xdr:rowOff>
    </xdr:to>
    <xdr:cxnSp macro="">
      <xdr:nvCxnSpPr>
        <xdr:cNvPr id="422" name="直線コネクタ 421"/>
        <xdr:cNvCxnSpPr/>
      </xdr:nvCxnSpPr>
      <xdr:spPr>
        <a:xfrm flipV="1">
          <a:off x="16510000" y="12581128"/>
          <a:ext cx="0" cy="1019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28212</xdr:rowOff>
    </xdr:from>
    <xdr:ext cx="762000" cy="259045"/>
    <xdr:sp macro="" textlink="">
      <xdr:nvSpPr>
        <xdr:cNvPr id="423" name="公債費以外最小値テキスト"/>
        <xdr:cNvSpPr txBox="1"/>
      </xdr:nvSpPr>
      <xdr:spPr>
        <a:xfrm>
          <a:off x="16598900" y="1357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79</xdr:row>
      <xdr:rowOff>56135</xdr:rowOff>
    </xdr:from>
    <xdr:to>
      <xdr:col>24</xdr:col>
      <xdr:colOff>120650</xdr:colOff>
      <xdr:row>79</xdr:row>
      <xdr:rowOff>56135</xdr:rowOff>
    </xdr:to>
    <xdr:cxnSp macro="">
      <xdr:nvCxnSpPr>
        <xdr:cNvPr id="424" name="直線コネクタ 423"/>
        <xdr:cNvCxnSpPr/>
      </xdr:nvCxnSpPr>
      <xdr:spPr>
        <a:xfrm>
          <a:off x="16421100" y="1360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151655</xdr:rowOff>
    </xdr:from>
    <xdr:ext cx="762000" cy="259045"/>
    <xdr:sp macro="" textlink="">
      <xdr:nvSpPr>
        <xdr:cNvPr id="42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73</xdr:row>
      <xdr:rowOff>65278</xdr:rowOff>
    </xdr:from>
    <xdr:to>
      <xdr:col>24</xdr:col>
      <xdr:colOff>120650</xdr:colOff>
      <xdr:row>73</xdr:row>
      <xdr:rowOff>65278</xdr:rowOff>
    </xdr:to>
    <xdr:cxnSp macro="">
      <xdr:nvCxnSpPr>
        <xdr:cNvPr id="426" name="直線コネクタ 42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56135</xdr:rowOff>
    </xdr:from>
    <xdr:to>
      <xdr:col>24</xdr:col>
      <xdr:colOff>31750</xdr:colOff>
      <xdr:row>79</xdr:row>
      <xdr:rowOff>97282</xdr:rowOff>
    </xdr:to>
    <xdr:cxnSp macro="">
      <xdr:nvCxnSpPr>
        <xdr:cNvPr id="427" name="直線コネクタ 426"/>
        <xdr:cNvCxnSpPr/>
      </xdr:nvCxnSpPr>
      <xdr:spPr>
        <a:xfrm flipV="1">
          <a:off x="15671800" y="13600685"/>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24147</xdr:rowOff>
    </xdr:from>
    <xdr:ext cx="762000" cy="259045"/>
    <xdr:sp macro="" textlink="">
      <xdr:nvSpPr>
        <xdr:cNvPr id="428" name="公債費以外平均値テキスト"/>
        <xdr:cNvSpPr txBox="1"/>
      </xdr:nvSpPr>
      <xdr:spPr>
        <a:xfrm>
          <a:off x="16598900" y="1288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29" name="フローチャート : 判断 428"/>
        <xdr:cNvSpPr/>
      </xdr:nvSpPr>
      <xdr:spPr>
        <a:xfrm>
          <a:off x="16459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14987</xdr:rowOff>
    </xdr:from>
    <xdr:to>
      <xdr:col>22</xdr:col>
      <xdr:colOff>565150</xdr:colOff>
      <xdr:row>79</xdr:row>
      <xdr:rowOff>97282</xdr:rowOff>
    </xdr:to>
    <xdr:cxnSp macro="">
      <xdr:nvCxnSpPr>
        <xdr:cNvPr id="430" name="直線コネクタ 429"/>
        <xdr:cNvCxnSpPr/>
      </xdr:nvCxnSpPr>
      <xdr:spPr>
        <a:xfrm>
          <a:off x="14782800" y="13559537"/>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1" name="フローチャート : 判断 430"/>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32" name="テキスト ボックス 431"/>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14987</xdr:rowOff>
    </xdr:from>
    <xdr:to>
      <xdr:col>21</xdr:col>
      <xdr:colOff>361950</xdr:colOff>
      <xdr:row>79</xdr:row>
      <xdr:rowOff>46989</xdr:rowOff>
    </xdr:to>
    <xdr:cxnSp macro="">
      <xdr:nvCxnSpPr>
        <xdr:cNvPr id="433" name="直線コネクタ 432"/>
        <xdr:cNvCxnSpPr/>
      </xdr:nvCxnSpPr>
      <xdr:spPr>
        <a:xfrm flipV="1">
          <a:off x="13893800" y="135595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4" name="フローチャート : 判断 433"/>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5" name="テキスト ボックス 434"/>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24130</xdr:rowOff>
    </xdr:from>
    <xdr:to>
      <xdr:col>20</xdr:col>
      <xdr:colOff>158750</xdr:colOff>
      <xdr:row>79</xdr:row>
      <xdr:rowOff>46989</xdr:rowOff>
    </xdr:to>
    <xdr:cxnSp macro="">
      <xdr:nvCxnSpPr>
        <xdr:cNvPr id="436" name="直線コネクタ 435"/>
        <xdr:cNvCxnSpPr/>
      </xdr:nvCxnSpPr>
      <xdr:spPr>
        <a:xfrm>
          <a:off x="13004800" y="135686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7" name="フローチャート : 判断 436"/>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38" name="テキスト ボックス 437"/>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5335</xdr:rowOff>
    </xdr:from>
    <xdr:to>
      <xdr:col>24</xdr:col>
      <xdr:colOff>82550</xdr:colOff>
      <xdr:row>79</xdr:row>
      <xdr:rowOff>106935</xdr:rowOff>
    </xdr:to>
    <xdr:sp macro="" textlink="">
      <xdr:nvSpPr>
        <xdr:cNvPr id="446" name="円/楕円 445"/>
        <xdr:cNvSpPr/>
      </xdr:nvSpPr>
      <xdr:spPr>
        <a:xfrm>
          <a:off x="16459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85362</xdr:rowOff>
    </xdr:from>
    <xdr:ext cx="762000" cy="259045"/>
    <xdr:sp macro="" textlink="">
      <xdr:nvSpPr>
        <xdr:cNvPr id="447" name="公債費以外該当値テキスト"/>
        <xdr:cNvSpPr txBox="1"/>
      </xdr:nvSpPr>
      <xdr:spPr>
        <a:xfrm>
          <a:off x="16598900" y="134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46482</xdr:rowOff>
    </xdr:from>
    <xdr:to>
      <xdr:col>22</xdr:col>
      <xdr:colOff>615950</xdr:colOff>
      <xdr:row>79</xdr:row>
      <xdr:rowOff>148082</xdr:rowOff>
    </xdr:to>
    <xdr:sp macro="" textlink="">
      <xdr:nvSpPr>
        <xdr:cNvPr id="448" name="円/楕円 447"/>
        <xdr:cNvSpPr/>
      </xdr:nvSpPr>
      <xdr:spPr>
        <a:xfrm>
          <a:off x="15621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132859</xdr:rowOff>
    </xdr:from>
    <xdr:ext cx="736600" cy="259045"/>
    <xdr:sp macro="" textlink="">
      <xdr:nvSpPr>
        <xdr:cNvPr id="449" name="テキスト ボックス 448"/>
        <xdr:cNvSpPr txBox="1"/>
      </xdr:nvSpPr>
      <xdr:spPr>
        <a:xfrm>
          <a:off x="15290800" y="13677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135637</xdr:rowOff>
    </xdr:from>
    <xdr:to>
      <xdr:col>21</xdr:col>
      <xdr:colOff>412750</xdr:colOff>
      <xdr:row>79</xdr:row>
      <xdr:rowOff>65787</xdr:rowOff>
    </xdr:to>
    <xdr:sp macro="" textlink="">
      <xdr:nvSpPr>
        <xdr:cNvPr id="450" name="円/楕円 449"/>
        <xdr:cNvSpPr/>
      </xdr:nvSpPr>
      <xdr:spPr>
        <a:xfrm>
          <a:off x="14732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50564</xdr:rowOff>
    </xdr:from>
    <xdr:ext cx="762000" cy="259045"/>
    <xdr:sp macro="" textlink="">
      <xdr:nvSpPr>
        <xdr:cNvPr id="451" name="テキスト ボックス 450"/>
        <xdr:cNvSpPr txBox="1"/>
      </xdr:nvSpPr>
      <xdr:spPr>
        <a:xfrm>
          <a:off x="14401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167639</xdr:rowOff>
    </xdr:from>
    <xdr:to>
      <xdr:col>20</xdr:col>
      <xdr:colOff>209550</xdr:colOff>
      <xdr:row>79</xdr:row>
      <xdr:rowOff>97789</xdr:rowOff>
    </xdr:to>
    <xdr:sp macro="" textlink="">
      <xdr:nvSpPr>
        <xdr:cNvPr id="452" name="円/楕円 451"/>
        <xdr:cNvSpPr/>
      </xdr:nvSpPr>
      <xdr:spPr>
        <a:xfrm>
          <a:off x="13843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82566</xdr:rowOff>
    </xdr:from>
    <xdr:ext cx="762000" cy="259045"/>
    <xdr:sp macro="" textlink="">
      <xdr:nvSpPr>
        <xdr:cNvPr id="453" name="テキスト ボックス 452"/>
        <xdr:cNvSpPr txBox="1"/>
      </xdr:nvSpPr>
      <xdr:spPr>
        <a:xfrm>
          <a:off x="13512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144780</xdr:rowOff>
    </xdr:from>
    <xdr:to>
      <xdr:col>19</xdr:col>
      <xdr:colOff>6350</xdr:colOff>
      <xdr:row>79</xdr:row>
      <xdr:rowOff>74930</xdr:rowOff>
    </xdr:to>
    <xdr:sp macro="" textlink="">
      <xdr:nvSpPr>
        <xdr:cNvPr id="454" name="円/楕円 453"/>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59707</xdr:rowOff>
    </xdr:from>
    <xdr:ext cx="762000" cy="259045"/>
    <xdr:sp macro="" textlink="">
      <xdr:nvSpPr>
        <xdr:cNvPr id="455" name="テキスト ボックス 454"/>
        <xdr:cNvSpPr txBox="1"/>
      </xdr:nvSpPr>
      <xdr:spPr>
        <a:xfrm>
          <a:off x="12623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京都府八幡市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25594</xdr:rowOff>
    </xdr:from>
    <xdr:to>
      <xdr:col>4</xdr:col>
      <xdr:colOff>1117600</xdr:colOff>
      <xdr:row>17</xdr:row>
      <xdr:rowOff>47180</xdr:rowOff>
    </xdr:to>
    <xdr:cxnSp macro="">
      <xdr:nvCxnSpPr>
        <xdr:cNvPr id="52" name="直線コネクタ 51"/>
        <xdr:cNvCxnSpPr/>
      </xdr:nvCxnSpPr>
      <xdr:spPr bwMode="auto">
        <a:xfrm flipV="1">
          <a:off x="5003800" y="2987869"/>
          <a:ext cx="647700" cy="21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106013</xdr:rowOff>
    </xdr:from>
    <xdr:ext cx="762000" cy="259045"/>
    <xdr:sp macro="" textlink="">
      <xdr:nvSpPr>
        <xdr:cNvPr id="53" name="人口1人当たり決算額の推移平均値テキスト130"/>
        <xdr:cNvSpPr txBox="1"/>
      </xdr:nvSpPr>
      <xdr:spPr>
        <a:xfrm>
          <a:off x="5740400" y="2725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47180</xdr:rowOff>
    </xdr:from>
    <xdr:to>
      <xdr:col>4</xdr:col>
      <xdr:colOff>469900</xdr:colOff>
      <xdr:row>17</xdr:row>
      <xdr:rowOff>94354</xdr:rowOff>
    </xdr:to>
    <xdr:cxnSp macro="">
      <xdr:nvCxnSpPr>
        <xdr:cNvPr id="55" name="直線コネクタ 54"/>
        <xdr:cNvCxnSpPr/>
      </xdr:nvCxnSpPr>
      <xdr:spPr bwMode="auto">
        <a:xfrm flipV="1">
          <a:off x="4305300" y="3009455"/>
          <a:ext cx="698500" cy="47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133703</xdr:rowOff>
    </xdr:from>
    <xdr:ext cx="736600" cy="259045"/>
    <xdr:sp macro="" textlink="">
      <xdr:nvSpPr>
        <xdr:cNvPr id="57" name="テキスト ボックス 56"/>
        <xdr:cNvSpPr txBox="1"/>
      </xdr:nvSpPr>
      <xdr:spPr>
        <a:xfrm>
          <a:off x="4622800" y="309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43049</xdr:rowOff>
    </xdr:from>
    <xdr:to>
      <xdr:col>3</xdr:col>
      <xdr:colOff>904875</xdr:colOff>
      <xdr:row>17</xdr:row>
      <xdr:rowOff>94354</xdr:rowOff>
    </xdr:to>
    <xdr:cxnSp macro="">
      <xdr:nvCxnSpPr>
        <xdr:cNvPr id="58" name="直線コネクタ 57"/>
        <xdr:cNvCxnSpPr/>
      </xdr:nvCxnSpPr>
      <xdr:spPr bwMode="auto">
        <a:xfrm>
          <a:off x="3606800" y="3005324"/>
          <a:ext cx="698500" cy="51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156105</xdr:rowOff>
    </xdr:from>
    <xdr:ext cx="762000" cy="259045"/>
    <xdr:sp macro="" textlink="">
      <xdr:nvSpPr>
        <xdr:cNvPr id="60" name="テキスト ボックス 59"/>
        <xdr:cNvSpPr txBox="1"/>
      </xdr:nvSpPr>
      <xdr:spPr>
        <a:xfrm>
          <a:off x="3924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149446</xdr:rowOff>
    </xdr:from>
    <xdr:to>
      <xdr:col>3</xdr:col>
      <xdr:colOff>206375</xdr:colOff>
      <xdr:row>17</xdr:row>
      <xdr:rowOff>43049</xdr:rowOff>
    </xdr:to>
    <xdr:cxnSp macro="">
      <xdr:nvCxnSpPr>
        <xdr:cNvPr id="61" name="直線コネクタ 60"/>
        <xdr:cNvCxnSpPr/>
      </xdr:nvCxnSpPr>
      <xdr:spPr bwMode="auto">
        <a:xfrm>
          <a:off x="2908300" y="2940271"/>
          <a:ext cx="698500" cy="65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124363</xdr:rowOff>
    </xdr:from>
    <xdr:ext cx="762000" cy="259045"/>
    <xdr:sp macro="" textlink="">
      <xdr:nvSpPr>
        <xdr:cNvPr id="63" name="テキスト ボックス 62"/>
        <xdr:cNvSpPr txBox="1"/>
      </xdr:nvSpPr>
      <xdr:spPr>
        <a:xfrm>
          <a:off x="32258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86611</xdr:rowOff>
    </xdr:from>
    <xdr:ext cx="762000" cy="259045"/>
    <xdr:sp macro="" textlink="">
      <xdr:nvSpPr>
        <xdr:cNvPr id="65" name="テキスト ボックス 64"/>
        <xdr:cNvSpPr txBox="1"/>
      </xdr:nvSpPr>
      <xdr:spPr>
        <a:xfrm>
          <a:off x="25273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146244</xdr:rowOff>
    </xdr:from>
    <xdr:to>
      <xdr:col>5</xdr:col>
      <xdr:colOff>34925</xdr:colOff>
      <xdr:row>17</xdr:row>
      <xdr:rowOff>76394</xdr:rowOff>
    </xdr:to>
    <xdr:sp macro="" textlink="">
      <xdr:nvSpPr>
        <xdr:cNvPr id="71" name="円/楕円 70"/>
        <xdr:cNvSpPr/>
      </xdr:nvSpPr>
      <xdr:spPr bwMode="auto">
        <a:xfrm>
          <a:off x="5600700" y="2937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118321</xdr:rowOff>
    </xdr:from>
    <xdr:ext cx="762000" cy="259045"/>
    <xdr:sp macro="" textlink="">
      <xdr:nvSpPr>
        <xdr:cNvPr id="72" name="人口1人当たり決算額の推移該当値テキスト130"/>
        <xdr:cNvSpPr txBox="1"/>
      </xdr:nvSpPr>
      <xdr:spPr>
        <a:xfrm>
          <a:off x="5740400" y="290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78,127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167830</xdr:rowOff>
    </xdr:from>
    <xdr:to>
      <xdr:col>4</xdr:col>
      <xdr:colOff>520700</xdr:colOff>
      <xdr:row>17</xdr:row>
      <xdr:rowOff>97980</xdr:rowOff>
    </xdr:to>
    <xdr:sp macro="" textlink="">
      <xdr:nvSpPr>
        <xdr:cNvPr id="73" name="円/楕円 72"/>
        <xdr:cNvSpPr/>
      </xdr:nvSpPr>
      <xdr:spPr bwMode="auto">
        <a:xfrm>
          <a:off x="4953000" y="2958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108157</xdr:rowOff>
    </xdr:from>
    <xdr:ext cx="736600" cy="259045"/>
    <xdr:sp macro="" textlink="">
      <xdr:nvSpPr>
        <xdr:cNvPr id="74" name="テキスト ボックス 73"/>
        <xdr:cNvSpPr txBox="1"/>
      </xdr:nvSpPr>
      <xdr:spPr>
        <a:xfrm>
          <a:off x="4622800" y="2727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76,805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43554</xdr:rowOff>
    </xdr:from>
    <xdr:to>
      <xdr:col>3</xdr:col>
      <xdr:colOff>955675</xdr:colOff>
      <xdr:row>17</xdr:row>
      <xdr:rowOff>145154</xdr:rowOff>
    </xdr:to>
    <xdr:sp macro="" textlink="">
      <xdr:nvSpPr>
        <xdr:cNvPr id="75" name="円/楕円 74"/>
        <xdr:cNvSpPr/>
      </xdr:nvSpPr>
      <xdr:spPr bwMode="auto">
        <a:xfrm>
          <a:off x="4254500" y="3005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155331</xdr:rowOff>
    </xdr:from>
    <xdr:ext cx="762000" cy="259045"/>
    <xdr:sp macro="" textlink="">
      <xdr:nvSpPr>
        <xdr:cNvPr id="76" name="テキスト ボックス 75"/>
        <xdr:cNvSpPr txBox="1"/>
      </xdr:nvSpPr>
      <xdr:spPr>
        <a:xfrm>
          <a:off x="3924300" y="277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73,916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163699</xdr:rowOff>
    </xdr:from>
    <xdr:to>
      <xdr:col>3</xdr:col>
      <xdr:colOff>257175</xdr:colOff>
      <xdr:row>17</xdr:row>
      <xdr:rowOff>93849</xdr:rowOff>
    </xdr:to>
    <xdr:sp macro="" textlink="">
      <xdr:nvSpPr>
        <xdr:cNvPr id="77" name="円/楕円 76"/>
        <xdr:cNvSpPr/>
      </xdr:nvSpPr>
      <xdr:spPr bwMode="auto">
        <a:xfrm>
          <a:off x="3556000" y="2954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104026</xdr:rowOff>
    </xdr:from>
    <xdr:ext cx="762000" cy="259045"/>
    <xdr:sp macro="" textlink="">
      <xdr:nvSpPr>
        <xdr:cNvPr id="78" name="テキスト ボックス 77"/>
        <xdr:cNvSpPr txBox="1"/>
      </xdr:nvSpPr>
      <xdr:spPr>
        <a:xfrm>
          <a:off x="3225800" y="272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77,058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98646</xdr:rowOff>
    </xdr:from>
    <xdr:to>
      <xdr:col>2</xdr:col>
      <xdr:colOff>692150</xdr:colOff>
      <xdr:row>17</xdr:row>
      <xdr:rowOff>28796</xdr:rowOff>
    </xdr:to>
    <xdr:sp macro="" textlink="">
      <xdr:nvSpPr>
        <xdr:cNvPr id="79" name="円/楕円 78"/>
        <xdr:cNvSpPr/>
      </xdr:nvSpPr>
      <xdr:spPr bwMode="auto">
        <a:xfrm>
          <a:off x="2857500" y="2889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38973</xdr:rowOff>
    </xdr:from>
    <xdr:ext cx="762000" cy="259045"/>
    <xdr:sp macro="" textlink="">
      <xdr:nvSpPr>
        <xdr:cNvPr id="80" name="テキスト ボックス 79"/>
        <xdr:cNvSpPr txBox="1"/>
      </xdr:nvSpPr>
      <xdr:spPr>
        <a:xfrm>
          <a:off x="2527300" y="2658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81,042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331437</xdr:rowOff>
    </xdr:from>
    <xdr:to>
      <xdr:col>4</xdr:col>
      <xdr:colOff>1117600</xdr:colOff>
      <xdr:row>38</xdr:row>
      <xdr:rowOff>38464</xdr:rowOff>
    </xdr:to>
    <xdr:cxnSp macro="">
      <xdr:nvCxnSpPr>
        <xdr:cNvPr id="112" name="直線コネクタ 111"/>
        <xdr:cNvCxnSpPr/>
      </xdr:nvCxnSpPr>
      <xdr:spPr bwMode="auto">
        <a:xfrm flipV="1">
          <a:off x="5003800" y="7456137"/>
          <a:ext cx="647700" cy="49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222960</xdr:rowOff>
    </xdr:from>
    <xdr:ext cx="762000" cy="259045"/>
    <xdr:sp macro="" textlink="">
      <xdr:nvSpPr>
        <xdr:cNvPr id="113" name="人口1人当たり決算額の推移平均値テキスト445"/>
        <xdr:cNvSpPr txBox="1"/>
      </xdr:nvSpPr>
      <xdr:spPr>
        <a:xfrm>
          <a:off x="5740400" y="6833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9271</xdr:rowOff>
    </xdr:from>
    <xdr:to>
      <xdr:col>4</xdr:col>
      <xdr:colOff>469900</xdr:colOff>
      <xdr:row>38</xdr:row>
      <xdr:rowOff>38464</xdr:rowOff>
    </xdr:to>
    <xdr:cxnSp macro="">
      <xdr:nvCxnSpPr>
        <xdr:cNvPr id="115" name="直線コネクタ 114"/>
        <xdr:cNvCxnSpPr/>
      </xdr:nvCxnSpPr>
      <xdr:spPr bwMode="auto">
        <a:xfrm>
          <a:off x="4305300" y="7476871"/>
          <a:ext cx="698500" cy="29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224165</xdr:rowOff>
    </xdr:from>
    <xdr:ext cx="736600" cy="259045"/>
    <xdr:sp macro="" textlink="">
      <xdr:nvSpPr>
        <xdr:cNvPr id="117" name="テキスト ボックス 116"/>
        <xdr:cNvSpPr txBox="1"/>
      </xdr:nvSpPr>
      <xdr:spPr>
        <a:xfrm>
          <a:off x="4622800" y="68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2596</xdr:rowOff>
    </xdr:from>
    <xdr:to>
      <xdr:col>3</xdr:col>
      <xdr:colOff>904875</xdr:colOff>
      <xdr:row>38</xdr:row>
      <xdr:rowOff>9271</xdr:rowOff>
    </xdr:to>
    <xdr:cxnSp macro="">
      <xdr:nvCxnSpPr>
        <xdr:cNvPr id="118" name="直線コネクタ 117"/>
        <xdr:cNvCxnSpPr/>
      </xdr:nvCxnSpPr>
      <xdr:spPr bwMode="auto">
        <a:xfrm>
          <a:off x="3606800" y="7470196"/>
          <a:ext cx="698500" cy="6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178902</xdr:rowOff>
    </xdr:from>
    <xdr:ext cx="762000" cy="259045"/>
    <xdr:sp macro="" textlink="">
      <xdr:nvSpPr>
        <xdr:cNvPr id="120" name="テキスト ボックス 119"/>
        <xdr:cNvSpPr txBox="1"/>
      </xdr:nvSpPr>
      <xdr:spPr>
        <a:xfrm>
          <a:off x="3924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304965</xdr:rowOff>
    </xdr:from>
    <xdr:to>
      <xdr:col>3</xdr:col>
      <xdr:colOff>206375</xdr:colOff>
      <xdr:row>38</xdr:row>
      <xdr:rowOff>2596</xdr:rowOff>
    </xdr:to>
    <xdr:cxnSp macro="">
      <xdr:nvCxnSpPr>
        <xdr:cNvPr id="121" name="直線コネクタ 120"/>
        <xdr:cNvCxnSpPr/>
      </xdr:nvCxnSpPr>
      <xdr:spPr bwMode="auto">
        <a:xfrm>
          <a:off x="2908300" y="7429665"/>
          <a:ext cx="698500" cy="40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144200</xdr:rowOff>
    </xdr:from>
    <xdr:ext cx="762000" cy="259045"/>
    <xdr:sp macro="" textlink="">
      <xdr:nvSpPr>
        <xdr:cNvPr id="123" name="テキスト ボックス 122"/>
        <xdr:cNvSpPr txBox="1"/>
      </xdr:nvSpPr>
      <xdr:spPr>
        <a:xfrm>
          <a:off x="3225800" y="675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104446</xdr:rowOff>
    </xdr:from>
    <xdr:ext cx="762000" cy="259045"/>
    <xdr:sp macro="" textlink="">
      <xdr:nvSpPr>
        <xdr:cNvPr id="125" name="テキスト ボックス 124"/>
        <xdr:cNvSpPr txBox="1"/>
      </xdr:nvSpPr>
      <xdr:spPr>
        <a:xfrm>
          <a:off x="2527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280637</xdr:rowOff>
    </xdr:from>
    <xdr:to>
      <xdr:col>5</xdr:col>
      <xdr:colOff>34925</xdr:colOff>
      <xdr:row>38</xdr:row>
      <xdr:rowOff>39337</xdr:rowOff>
    </xdr:to>
    <xdr:sp macro="" textlink="">
      <xdr:nvSpPr>
        <xdr:cNvPr id="131" name="円/楕円 130"/>
        <xdr:cNvSpPr/>
      </xdr:nvSpPr>
      <xdr:spPr bwMode="auto">
        <a:xfrm>
          <a:off x="5600700" y="7405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189214</xdr:rowOff>
    </xdr:from>
    <xdr:ext cx="762000" cy="259045"/>
    <xdr:sp macro="" textlink="">
      <xdr:nvSpPr>
        <xdr:cNvPr id="132" name="人口1人当たり決算額の推移該当値テキスト445"/>
        <xdr:cNvSpPr txBox="1"/>
      </xdr:nvSpPr>
      <xdr:spPr>
        <a:xfrm>
          <a:off x="5740400" y="7313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330564</xdr:rowOff>
    </xdr:from>
    <xdr:to>
      <xdr:col>4</xdr:col>
      <xdr:colOff>520700</xdr:colOff>
      <xdr:row>38</xdr:row>
      <xdr:rowOff>89264</xdr:rowOff>
    </xdr:to>
    <xdr:sp macro="" textlink="">
      <xdr:nvSpPr>
        <xdr:cNvPr id="133" name="円/楕円 132"/>
        <xdr:cNvSpPr/>
      </xdr:nvSpPr>
      <xdr:spPr bwMode="auto">
        <a:xfrm>
          <a:off x="4953000" y="7455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74041</xdr:rowOff>
    </xdr:from>
    <xdr:ext cx="736600" cy="259045"/>
    <xdr:sp macro="" textlink="">
      <xdr:nvSpPr>
        <xdr:cNvPr id="134" name="テキスト ボックス 133"/>
        <xdr:cNvSpPr txBox="1"/>
      </xdr:nvSpPr>
      <xdr:spPr>
        <a:xfrm>
          <a:off x="4622800" y="7541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301371</xdr:rowOff>
    </xdr:from>
    <xdr:to>
      <xdr:col>3</xdr:col>
      <xdr:colOff>955675</xdr:colOff>
      <xdr:row>38</xdr:row>
      <xdr:rowOff>60071</xdr:rowOff>
    </xdr:to>
    <xdr:sp macro="" textlink="">
      <xdr:nvSpPr>
        <xdr:cNvPr id="135" name="円/楕円 134"/>
        <xdr:cNvSpPr/>
      </xdr:nvSpPr>
      <xdr:spPr bwMode="auto">
        <a:xfrm>
          <a:off x="4254500" y="7426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44848</xdr:rowOff>
    </xdr:from>
    <xdr:ext cx="762000" cy="259045"/>
    <xdr:sp macro="" textlink="">
      <xdr:nvSpPr>
        <xdr:cNvPr id="136" name="テキスト ボックス 135"/>
        <xdr:cNvSpPr txBox="1"/>
      </xdr:nvSpPr>
      <xdr:spPr>
        <a:xfrm>
          <a:off x="3924300" y="751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294696</xdr:rowOff>
    </xdr:from>
    <xdr:to>
      <xdr:col>3</xdr:col>
      <xdr:colOff>257175</xdr:colOff>
      <xdr:row>38</xdr:row>
      <xdr:rowOff>53396</xdr:rowOff>
    </xdr:to>
    <xdr:sp macro="" textlink="">
      <xdr:nvSpPr>
        <xdr:cNvPr id="137" name="円/楕円 136"/>
        <xdr:cNvSpPr/>
      </xdr:nvSpPr>
      <xdr:spPr bwMode="auto">
        <a:xfrm>
          <a:off x="3556000" y="7419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38173</xdr:rowOff>
    </xdr:from>
    <xdr:ext cx="762000" cy="259045"/>
    <xdr:sp macro="" textlink="">
      <xdr:nvSpPr>
        <xdr:cNvPr id="138" name="テキスト ボックス 137"/>
        <xdr:cNvSpPr txBox="1"/>
      </xdr:nvSpPr>
      <xdr:spPr>
        <a:xfrm>
          <a:off x="3225800" y="750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254165</xdr:rowOff>
    </xdr:from>
    <xdr:to>
      <xdr:col>2</xdr:col>
      <xdr:colOff>692150</xdr:colOff>
      <xdr:row>38</xdr:row>
      <xdr:rowOff>12865</xdr:rowOff>
    </xdr:to>
    <xdr:sp macro="" textlink="">
      <xdr:nvSpPr>
        <xdr:cNvPr id="139" name="円/楕円 138"/>
        <xdr:cNvSpPr/>
      </xdr:nvSpPr>
      <xdr:spPr bwMode="auto">
        <a:xfrm>
          <a:off x="2857500" y="7378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340542</xdr:rowOff>
    </xdr:from>
    <xdr:ext cx="762000" cy="259045"/>
    <xdr:sp macro="" textlink="">
      <xdr:nvSpPr>
        <xdr:cNvPr id="140" name="テキスト ボックス 139"/>
        <xdr:cNvSpPr txBox="1"/>
      </xdr:nvSpPr>
      <xdr:spPr>
        <a:xfrm>
          <a:off x="2527300" y="746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京都府八幡市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72,589
71,659
24.35
27,613,005
26,998,402
542,455
14,587,320
26,826,899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21.7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18009</xdr:rowOff>
    </xdr:from>
    <xdr:to>
      <xdr:col>6</xdr:col>
      <xdr:colOff>511175</xdr:colOff>
      <xdr:row>35</xdr:row>
      <xdr:rowOff>102324</xdr:rowOff>
    </xdr:to>
    <xdr:cxnSp macro="">
      <xdr:nvCxnSpPr>
        <xdr:cNvPr id="61" name="直線コネクタ 60"/>
        <xdr:cNvCxnSpPr/>
      </xdr:nvCxnSpPr>
      <xdr:spPr>
        <a:xfrm flipV="1">
          <a:off x="3797300" y="6018759"/>
          <a:ext cx="838200" cy="8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42581</xdr:rowOff>
    </xdr:from>
    <xdr:ext cx="534377" cy="259045"/>
    <xdr:sp macro="" textlink="">
      <xdr:nvSpPr>
        <xdr:cNvPr id="62" name="人件費平均値テキスト"/>
        <xdr:cNvSpPr txBox="1"/>
      </xdr:nvSpPr>
      <xdr:spPr>
        <a:xfrm>
          <a:off x="4686300" y="6043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99162</xdr:rowOff>
    </xdr:from>
    <xdr:to>
      <xdr:col>5</xdr:col>
      <xdr:colOff>358775</xdr:colOff>
      <xdr:row>35</xdr:row>
      <xdr:rowOff>102324</xdr:rowOff>
    </xdr:to>
    <xdr:cxnSp macro="">
      <xdr:nvCxnSpPr>
        <xdr:cNvPr id="64" name="直線コネクタ 63"/>
        <xdr:cNvCxnSpPr/>
      </xdr:nvCxnSpPr>
      <xdr:spPr>
        <a:xfrm>
          <a:off x="2908300" y="6099912"/>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122305</xdr:rowOff>
    </xdr:from>
    <xdr:ext cx="534377" cy="259045"/>
    <xdr:sp macro="" textlink="">
      <xdr:nvSpPr>
        <xdr:cNvPr id="66" name="テキスト ボックス 65"/>
        <xdr:cNvSpPr txBox="1"/>
      </xdr:nvSpPr>
      <xdr:spPr>
        <a:xfrm>
          <a:off x="3530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139814</xdr:rowOff>
    </xdr:from>
    <xdr:to>
      <xdr:col>4</xdr:col>
      <xdr:colOff>155575</xdr:colOff>
      <xdr:row>35</xdr:row>
      <xdr:rowOff>99162</xdr:rowOff>
    </xdr:to>
    <xdr:cxnSp macro="">
      <xdr:nvCxnSpPr>
        <xdr:cNvPr id="67" name="直線コネクタ 66"/>
        <xdr:cNvCxnSpPr/>
      </xdr:nvCxnSpPr>
      <xdr:spPr>
        <a:xfrm>
          <a:off x="2019300" y="5969114"/>
          <a:ext cx="889000" cy="13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129487</xdr:rowOff>
    </xdr:from>
    <xdr:ext cx="534377" cy="259045"/>
    <xdr:sp macro="" textlink="">
      <xdr:nvSpPr>
        <xdr:cNvPr id="69" name="テキスト ボックス 68"/>
        <xdr:cNvSpPr txBox="1"/>
      </xdr:nvSpPr>
      <xdr:spPr>
        <a:xfrm>
          <a:off x="2641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39344</xdr:rowOff>
    </xdr:from>
    <xdr:to>
      <xdr:col>2</xdr:col>
      <xdr:colOff>638175</xdr:colOff>
      <xdr:row>34</xdr:row>
      <xdr:rowOff>139814</xdr:rowOff>
    </xdr:to>
    <xdr:cxnSp macro="">
      <xdr:nvCxnSpPr>
        <xdr:cNvPr id="70" name="直線コネクタ 69"/>
        <xdr:cNvCxnSpPr/>
      </xdr:nvCxnSpPr>
      <xdr:spPr>
        <a:xfrm>
          <a:off x="1130300" y="5868644"/>
          <a:ext cx="889000" cy="10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90587</xdr:rowOff>
    </xdr:from>
    <xdr:ext cx="534377" cy="259045"/>
    <xdr:sp macro="" textlink="">
      <xdr:nvSpPr>
        <xdr:cNvPr id="72" name="テキスト ボックス 71"/>
        <xdr:cNvSpPr txBox="1"/>
      </xdr:nvSpPr>
      <xdr:spPr>
        <a:xfrm>
          <a:off x="1752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44695</xdr:rowOff>
    </xdr:from>
    <xdr:ext cx="534377" cy="259045"/>
    <xdr:sp macro="" textlink="">
      <xdr:nvSpPr>
        <xdr:cNvPr id="74" name="テキスト ボックス 73"/>
        <xdr:cNvSpPr txBox="1"/>
      </xdr:nvSpPr>
      <xdr:spPr>
        <a:xfrm>
          <a:off x="863111" y="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138659</xdr:rowOff>
    </xdr:from>
    <xdr:to>
      <xdr:col>6</xdr:col>
      <xdr:colOff>561975</xdr:colOff>
      <xdr:row>35</xdr:row>
      <xdr:rowOff>68809</xdr:rowOff>
    </xdr:to>
    <xdr:sp macro="" textlink="">
      <xdr:nvSpPr>
        <xdr:cNvPr id="80" name="円/楕円 79"/>
        <xdr:cNvSpPr/>
      </xdr:nvSpPr>
      <xdr:spPr>
        <a:xfrm>
          <a:off x="4584700" y="596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161536</xdr:rowOff>
    </xdr:from>
    <xdr:ext cx="534377" cy="259045"/>
    <xdr:sp macro="" textlink="">
      <xdr:nvSpPr>
        <xdr:cNvPr id="81" name="人件費該当値テキスト"/>
        <xdr:cNvSpPr txBox="1"/>
      </xdr:nvSpPr>
      <xdr:spPr>
        <a:xfrm>
          <a:off x="4686300" y="581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77,388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51524</xdr:rowOff>
    </xdr:from>
    <xdr:to>
      <xdr:col>5</xdr:col>
      <xdr:colOff>409575</xdr:colOff>
      <xdr:row>35</xdr:row>
      <xdr:rowOff>153124</xdr:rowOff>
    </xdr:to>
    <xdr:sp macro="" textlink="">
      <xdr:nvSpPr>
        <xdr:cNvPr id="82" name="円/楕円 81"/>
        <xdr:cNvSpPr/>
      </xdr:nvSpPr>
      <xdr:spPr>
        <a:xfrm>
          <a:off x="3746500" y="605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169651</xdr:rowOff>
    </xdr:from>
    <xdr:ext cx="534377" cy="259045"/>
    <xdr:sp macro="" textlink="">
      <xdr:nvSpPr>
        <xdr:cNvPr id="83" name="テキスト ボックス 82"/>
        <xdr:cNvSpPr txBox="1"/>
      </xdr:nvSpPr>
      <xdr:spPr>
        <a:xfrm>
          <a:off x="3530111" y="582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72,962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48362</xdr:rowOff>
    </xdr:from>
    <xdr:to>
      <xdr:col>4</xdr:col>
      <xdr:colOff>206375</xdr:colOff>
      <xdr:row>35</xdr:row>
      <xdr:rowOff>149962</xdr:rowOff>
    </xdr:to>
    <xdr:sp macro="" textlink="">
      <xdr:nvSpPr>
        <xdr:cNvPr id="84" name="円/楕円 83"/>
        <xdr:cNvSpPr/>
      </xdr:nvSpPr>
      <xdr:spPr>
        <a:xfrm>
          <a:off x="2857500" y="604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166489</xdr:rowOff>
    </xdr:from>
    <xdr:ext cx="534377" cy="259045"/>
    <xdr:sp macro="" textlink="">
      <xdr:nvSpPr>
        <xdr:cNvPr id="85" name="テキスト ボックス 84"/>
        <xdr:cNvSpPr txBox="1"/>
      </xdr:nvSpPr>
      <xdr:spPr>
        <a:xfrm>
          <a:off x="2641111" y="582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73,128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89014</xdr:rowOff>
    </xdr:from>
    <xdr:to>
      <xdr:col>3</xdr:col>
      <xdr:colOff>3175</xdr:colOff>
      <xdr:row>35</xdr:row>
      <xdr:rowOff>19164</xdr:rowOff>
    </xdr:to>
    <xdr:sp macro="" textlink="">
      <xdr:nvSpPr>
        <xdr:cNvPr id="86" name="円/楕円 85"/>
        <xdr:cNvSpPr/>
      </xdr:nvSpPr>
      <xdr:spPr>
        <a:xfrm>
          <a:off x="1968500" y="591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35691</xdr:rowOff>
    </xdr:from>
    <xdr:ext cx="534377" cy="259045"/>
    <xdr:sp macro="" textlink="">
      <xdr:nvSpPr>
        <xdr:cNvPr id="87" name="テキスト ボックス 86"/>
        <xdr:cNvSpPr txBox="1"/>
      </xdr:nvSpPr>
      <xdr:spPr>
        <a:xfrm>
          <a:off x="1752111" y="56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79,994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159994</xdr:rowOff>
    </xdr:from>
    <xdr:to>
      <xdr:col>1</xdr:col>
      <xdr:colOff>485775</xdr:colOff>
      <xdr:row>34</xdr:row>
      <xdr:rowOff>90144</xdr:rowOff>
    </xdr:to>
    <xdr:sp macro="" textlink="">
      <xdr:nvSpPr>
        <xdr:cNvPr id="88" name="円/楕円 87"/>
        <xdr:cNvSpPr/>
      </xdr:nvSpPr>
      <xdr:spPr>
        <a:xfrm>
          <a:off x="1079500" y="581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106671</xdr:rowOff>
    </xdr:from>
    <xdr:ext cx="534377" cy="259045"/>
    <xdr:sp macro="" textlink="">
      <xdr:nvSpPr>
        <xdr:cNvPr id="89" name="テキスト ボックス 88"/>
        <xdr:cNvSpPr txBox="1"/>
      </xdr:nvSpPr>
      <xdr:spPr>
        <a:xfrm>
          <a:off x="863111" y="559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168354</xdr:rowOff>
    </xdr:from>
    <xdr:to>
      <xdr:col>6</xdr:col>
      <xdr:colOff>511175</xdr:colOff>
      <xdr:row>59</xdr:row>
      <xdr:rowOff>1506</xdr:rowOff>
    </xdr:to>
    <xdr:cxnSp macro="">
      <xdr:nvCxnSpPr>
        <xdr:cNvPr id="118" name="直線コネクタ 117"/>
        <xdr:cNvCxnSpPr/>
      </xdr:nvCxnSpPr>
      <xdr:spPr>
        <a:xfrm flipV="1">
          <a:off x="3797300" y="10112454"/>
          <a:ext cx="838200" cy="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1506</xdr:rowOff>
    </xdr:from>
    <xdr:to>
      <xdr:col>5</xdr:col>
      <xdr:colOff>358775</xdr:colOff>
      <xdr:row>59</xdr:row>
      <xdr:rowOff>4954</xdr:rowOff>
    </xdr:to>
    <xdr:cxnSp macro="">
      <xdr:nvCxnSpPr>
        <xdr:cNvPr id="121" name="直線コネクタ 120"/>
        <xdr:cNvCxnSpPr/>
      </xdr:nvCxnSpPr>
      <xdr:spPr>
        <a:xfrm flipV="1">
          <a:off x="2908300" y="10117056"/>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39434</xdr:rowOff>
    </xdr:from>
    <xdr:ext cx="534377" cy="259045"/>
    <xdr:sp macro="" textlink="">
      <xdr:nvSpPr>
        <xdr:cNvPr id="123" name="テキスト ボックス 122"/>
        <xdr:cNvSpPr txBox="1"/>
      </xdr:nvSpPr>
      <xdr:spPr>
        <a:xfrm>
          <a:off x="3530111" y="98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4954</xdr:rowOff>
    </xdr:from>
    <xdr:to>
      <xdr:col>4</xdr:col>
      <xdr:colOff>155575</xdr:colOff>
      <xdr:row>59</xdr:row>
      <xdr:rowOff>5980</xdr:rowOff>
    </xdr:to>
    <xdr:cxnSp macro="">
      <xdr:nvCxnSpPr>
        <xdr:cNvPr id="124" name="直線コネクタ 123"/>
        <xdr:cNvCxnSpPr/>
      </xdr:nvCxnSpPr>
      <xdr:spPr>
        <a:xfrm flipV="1">
          <a:off x="2019300" y="10120504"/>
          <a:ext cx="889000" cy="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38838</xdr:rowOff>
    </xdr:from>
    <xdr:ext cx="534377" cy="259045"/>
    <xdr:sp macro="" textlink="">
      <xdr:nvSpPr>
        <xdr:cNvPr id="126" name="テキスト ボックス 125"/>
        <xdr:cNvSpPr txBox="1"/>
      </xdr:nvSpPr>
      <xdr:spPr>
        <a:xfrm>
          <a:off x="2641111" y="981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3591</xdr:rowOff>
    </xdr:from>
    <xdr:to>
      <xdr:col>2</xdr:col>
      <xdr:colOff>638175</xdr:colOff>
      <xdr:row>59</xdr:row>
      <xdr:rowOff>5980</xdr:rowOff>
    </xdr:to>
    <xdr:cxnSp macro="">
      <xdr:nvCxnSpPr>
        <xdr:cNvPr id="127" name="直線コネクタ 126"/>
        <xdr:cNvCxnSpPr/>
      </xdr:nvCxnSpPr>
      <xdr:spPr>
        <a:xfrm>
          <a:off x="1130300" y="10119141"/>
          <a:ext cx="889000" cy="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43145</xdr:rowOff>
    </xdr:from>
    <xdr:ext cx="534377" cy="259045"/>
    <xdr:sp macro="" textlink="">
      <xdr:nvSpPr>
        <xdr:cNvPr id="129" name="テキスト ボックス 128"/>
        <xdr:cNvSpPr txBox="1"/>
      </xdr:nvSpPr>
      <xdr:spPr>
        <a:xfrm>
          <a:off x="1752111" y="98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43797</xdr:rowOff>
    </xdr:from>
    <xdr:ext cx="534377" cy="259045"/>
    <xdr:sp macro="" textlink="">
      <xdr:nvSpPr>
        <xdr:cNvPr id="131" name="テキスト ボックス 130"/>
        <xdr:cNvSpPr txBox="1"/>
      </xdr:nvSpPr>
      <xdr:spPr>
        <a:xfrm>
          <a:off x="863111" y="98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117554</xdr:rowOff>
    </xdr:from>
    <xdr:to>
      <xdr:col>6</xdr:col>
      <xdr:colOff>561975</xdr:colOff>
      <xdr:row>59</xdr:row>
      <xdr:rowOff>47704</xdr:rowOff>
    </xdr:to>
    <xdr:sp macro="" textlink="">
      <xdr:nvSpPr>
        <xdr:cNvPr id="137" name="円/楕円 136"/>
        <xdr:cNvSpPr/>
      </xdr:nvSpPr>
      <xdr:spPr>
        <a:xfrm>
          <a:off x="4584700" y="1006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50863</xdr:rowOff>
    </xdr:from>
    <xdr:ext cx="534377" cy="259045"/>
    <xdr:sp macro="" textlink="">
      <xdr:nvSpPr>
        <xdr:cNvPr id="138" name="物件費該当値テキスト"/>
        <xdr:cNvSpPr txBox="1"/>
      </xdr:nvSpPr>
      <xdr:spPr>
        <a:xfrm>
          <a:off x="4686300" y="99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37,438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122156</xdr:rowOff>
    </xdr:from>
    <xdr:to>
      <xdr:col>5</xdr:col>
      <xdr:colOff>409575</xdr:colOff>
      <xdr:row>59</xdr:row>
      <xdr:rowOff>52306</xdr:rowOff>
    </xdr:to>
    <xdr:sp macro="" textlink="">
      <xdr:nvSpPr>
        <xdr:cNvPr id="139" name="円/楕円 138"/>
        <xdr:cNvSpPr/>
      </xdr:nvSpPr>
      <xdr:spPr>
        <a:xfrm>
          <a:off x="3746500" y="100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43433</xdr:rowOff>
    </xdr:from>
    <xdr:ext cx="534377" cy="259045"/>
    <xdr:sp macro="" textlink="">
      <xdr:nvSpPr>
        <xdr:cNvPr id="140" name="テキスト ボックス 139"/>
        <xdr:cNvSpPr txBox="1"/>
      </xdr:nvSpPr>
      <xdr:spPr>
        <a:xfrm>
          <a:off x="3530111" y="1015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33,814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125604</xdr:rowOff>
    </xdr:from>
    <xdr:to>
      <xdr:col>4</xdr:col>
      <xdr:colOff>206375</xdr:colOff>
      <xdr:row>59</xdr:row>
      <xdr:rowOff>55754</xdr:rowOff>
    </xdr:to>
    <xdr:sp macro="" textlink="">
      <xdr:nvSpPr>
        <xdr:cNvPr id="141" name="円/楕円 140"/>
        <xdr:cNvSpPr/>
      </xdr:nvSpPr>
      <xdr:spPr>
        <a:xfrm>
          <a:off x="2857500" y="1006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46881</xdr:rowOff>
    </xdr:from>
    <xdr:ext cx="534377" cy="259045"/>
    <xdr:sp macro="" textlink="">
      <xdr:nvSpPr>
        <xdr:cNvPr id="142" name="テキスト ボックス 141"/>
        <xdr:cNvSpPr txBox="1"/>
      </xdr:nvSpPr>
      <xdr:spPr>
        <a:xfrm>
          <a:off x="2641111" y="1016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31,099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126630</xdr:rowOff>
    </xdr:from>
    <xdr:to>
      <xdr:col>3</xdr:col>
      <xdr:colOff>3175</xdr:colOff>
      <xdr:row>59</xdr:row>
      <xdr:rowOff>56780</xdr:rowOff>
    </xdr:to>
    <xdr:sp macro="" textlink="">
      <xdr:nvSpPr>
        <xdr:cNvPr id="143" name="円/楕円 142"/>
        <xdr:cNvSpPr/>
      </xdr:nvSpPr>
      <xdr:spPr>
        <a:xfrm>
          <a:off x="1968500" y="1007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47907</xdr:rowOff>
    </xdr:from>
    <xdr:ext cx="534377" cy="259045"/>
    <xdr:sp macro="" textlink="">
      <xdr:nvSpPr>
        <xdr:cNvPr id="144" name="テキスト ボックス 143"/>
        <xdr:cNvSpPr txBox="1"/>
      </xdr:nvSpPr>
      <xdr:spPr>
        <a:xfrm>
          <a:off x="1752111" y="101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30,291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124241</xdr:rowOff>
    </xdr:from>
    <xdr:to>
      <xdr:col>1</xdr:col>
      <xdr:colOff>485775</xdr:colOff>
      <xdr:row>59</xdr:row>
      <xdr:rowOff>54391</xdr:rowOff>
    </xdr:to>
    <xdr:sp macro="" textlink="">
      <xdr:nvSpPr>
        <xdr:cNvPr id="145" name="円/楕円 144"/>
        <xdr:cNvSpPr/>
      </xdr:nvSpPr>
      <xdr:spPr>
        <a:xfrm>
          <a:off x="1079500" y="1006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45518</xdr:rowOff>
    </xdr:from>
    <xdr:ext cx="534377" cy="259045"/>
    <xdr:sp macro="" textlink="">
      <xdr:nvSpPr>
        <xdr:cNvPr id="146" name="テキスト ボックス 145"/>
        <xdr:cNvSpPr txBox="1"/>
      </xdr:nvSpPr>
      <xdr:spPr>
        <a:xfrm>
          <a:off x="863111" y="1016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124292</xdr:rowOff>
    </xdr:from>
    <xdr:to>
      <xdr:col>6</xdr:col>
      <xdr:colOff>511175</xdr:colOff>
      <xdr:row>78</xdr:row>
      <xdr:rowOff>17216</xdr:rowOff>
    </xdr:to>
    <xdr:cxnSp macro="">
      <xdr:nvCxnSpPr>
        <xdr:cNvPr id="173" name="直線コネクタ 172"/>
        <xdr:cNvCxnSpPr/>
      </xdr:nvCxnSpPr>
      <xdr:spPr>
        <a:xfrm flipV="1">
          <a:off x="3797300" y="13325942"/>
          <a:ext cx="838200" cy="6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27103</xdr:rowOff>
    </xdr:from>
    <xdr:ext cx="469744" cy="259045"/>
    <xdr:sp macro="" textlink="">
      <xdr:nvSpPr>
        <xdr:cNvPr id="174" name="維持補修費平均値テキスト"/>
        <xdr:cNvSpPr txBox="1"/>
      </xdr:nvSpPr>
      <xdr:spPr>
        <a:xfrm>
          <a:off x="4686300" y="1305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5741</xdr:rowOff>
    </xdr:from>
    <xdr:to>
      <xdr:col>5</xdr:col>
      <xdr:colOff>358775</xdr:colOff>
      <xdr:row>78</xdr:row>
      <xdr:rowOff>17216</xdr:rowOff>
    </xdr:to>
    <xdr:cxnSp macro="">
      <xdr:nvCxnSpPr>
        <xdr:cNvPr id="176" name="直線コネクタ 175"/>
        <xdr:cNvCxnSpPr/>
      </xdr:nvCxnSpPr>
      <xdr:spPr>
        <a:xfrm>
          <a:off x="2908300" y="13378841"/>
          <a:ext cx="889000" cy="1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170085</xdr:rowOff>
    </xdr:from>
    <xdr:ext cx="469744" cy="259045"/>
    <xdr:sp macro="" textlink="">
      <xdr:nvSpPr>
        <xdr:cNvPr id="178" name="テキスト ボックス 177"/>
        <xdr:cNvSpPr txBox="1"/>
      </xdr:nvSpPr>
      <xdr:spPr>
        <a:xfrm>
          <a:off x="3562427"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5741</xdr:rowOff>
    </xdr:from>
    <xdr:to>
      <xdr:col>4</xdr:col>
      <xdr:colOff>155575</xdr:colOff>
      <xdr:row>78</xdr:row>
      <xdr:rowOff>22658</xdr:rowOff>
    </xdr:to>
    <xdr:cxnSp macro="">
      <xdr:nvCxnSpPr>
        <xdr:cNvPr id="179" name="直線コネクタ 178"/>
        <xdr:cNvCxnSpPr/>
      </xdr:nvCxnSpPr>
      <xdr:spPr>
        <a:xfrm flipV="1">
          <a:off x="2019300" y="13378841"/>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7368</xdr:rowOff>
    </xdr:from>
    <xdr:ext cx="469744" cy="259045"/>
    <xdr:sp macro="" textlink="">
      <xdr:nvSpPr>
        <xdr:cNvPr id="181" name="テキスト ボックス 180"/>
        <xdr:cNvSpPr txBox="1"/>
      </xdr:nvSpPr>
      <xdr:spPr>
        <a:xfrm>
          <a:off x="2673427"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155702</xdr:rowOff>
    </xdr:from>
    <xdr:to>
      <xdr:col>2</xdr:col>
      <xdr:colOff>638175</xdr:colOff>
      <xdr:row>78</xdr:row>
      <xdr:rowOff>22658</xdr:rowOff>
    </xdr:to>
    <xdr:cxnSp macro="">
      <xdr:nvCxnSpPr>
        <xdr:cNvPr id="182" name="直線コネクタ 181"/>
        <xdr:cNvCxnSpPr/>
      </xdr:nvCxnSpPr>
      <xdr:spPr>
        <a:xfrm>
          <a:off x="1130300" y="13357352"/>
          <a:ext cx="889000" cy="3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3253</xdr:rowOff>
    </xdr:from>
    <xdr:ext cx="469744" cy="259045"/>
    <xdr:sp macro="" textlink="">
      <xdr:nvSpPr>
        <xdr:cNvPr id="184" name="テキスト ボックス 183"/>
        <xdr:cNvSpPr txBox="1"/>
      </xdr:nvSpPr>
      <xdr:spPr>
        <a:xfrm>
          <a:off x="1784427" y="1303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16237</xdr:rowOff>
    </xdr:from>
    <xdr:ext cx="469744" cy="259045"/>
    <xdr:sp macro="" textlink="">
      <xdr:nvSpPr>
        <xdr:cNvPr id="186" name="テキスト ボックス 185"/>
        <xdr:cNvSpPr txBox="1"/>
      </xdr:nvSpPr>
      <xdr:spPr>
        <a:xfrm>
          <a:off x="895427" y="130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73492</xdr:rowOff>
    </xdr:from>
    <xdr:to>
      <xdr:col>6</xdr:col>
      <xdr:colOff>561975</xdr:colOff>
      <xdr:row>78</xdr:row>
      <xdr:rowOff>3642</xdr:rowOff>
    </xdr:to>
    <xdr:sp macro="" textlink="">
      <xdr:nvSpPr>
        <xdr:cNvPr id="192" name="円/楕円 191"/>
        <xdr:cNvSpPr/>
      </xdr:nvSpPr>
      <xdr:spPr>
        <a:xfrm>
          <a:off x="4584700" y="1327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51919</xdr:rowOff>
    </xdr:from>
    <xdr:ext cx="469744" cy="259045"/>
    <xdr:sp macro="" textlink="">
      <xdr:nvSpPr>
        <xdr:cNvPr id="193" name="維持補修費該当値テキスト"/>
        <xdr:cNvSpPr txBox="1"/>
      </xdr:nvSpPr>
      <xdr:spPr>
        <a:xfrm>
          <a:off x="4686300" y="1325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137866</xdr:rowOff>
    </xdr:from>
    <xdr:to>
      <xdr:col>5</xdr:col>
      <xdr:colOff>409575</xdr:colOff>
      <xdr:row>78</xdr:row>
      <xdr:rowOff>68016</xdr:rowOff>
    </xdr:to>
    <xdr:sp macro="" textlink="">
      <xdr:nvSpPr>
        <xdr:cNvPr id="194" name="円/楕円 193"/>
        <xdr:cNvSpPr/>
      </xdr:nvSpPr>
      <xdr:spPr>
        <a:xfrm>
          <a:off x="3746500" y="133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59143</xdr:rowOff>
    </xdr:from>
    <xdr:ext cx="469744" cy="259045"/>
    <xdr:sp macro="" textlink="">
      <xdr:nvSpPr>
        <xdr:cNvPr id="195" name="テキスト ボックス 194"/>
        <xdr:cNvSpPr txBox="1"/>
      </xdr:nvSpPr>
      <xdr:spPr>
        <a:xfrm>
          <a:off x="3562427" y="1343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126391</xdr:rowOff>
    </xdr:from>
    <xdr:to>
      <xdr:col>4</xdr:col>
      <xdr:colOff>206375</xdr:colOff>
      <xdr:row>78</xdr:row>
      <xdr:rowOff>56541</xdr:rowOff>
    </xdr:to>
    <xdr:sp macro="" textlink="">
      <xdr:nvSpPr>
        <xdr:cNvPr id="196" name="円/楕円 195"/>
        <xdr:cNvSpPr/>
      </xdr:nvSpPr>
      <xdr:spPr>
        <a:xfrm>
          <a:off x="2857500" y="1332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47668</xdr:rowOff>
    </xdr:from>
    <xdr:ext cx="469744" cy="259045"/>
    <xdr:sp macro="" textlink="">
      <xdr:nvSpPr>
        <xdr:cNvPr id="197" name="テキスト ボックス 196"/>
        <xdr:cNvSpPr txBox="1"/>
      </xdr:nvSpPr>
      <xdr:spPr>
        <a:xfrm>
          <a:off x="2673427" y="1342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143308</xdr:rowOff>
    </xdr:from>
    <xdr:to>
      <xdr:col>3</xdr:col>
      <xdr:colOff>3175</xdr:colOff>
      <xdr:row>78</xdr:row>
      <xdr:rowOff>73458</xdr:rowOff>
    </xdr:to>
    <xdr:sp macro="" textlink="">
      <xdr:nvSpPr>
        <xdr:cNvPr id="198" name="円/楕円 197"/>
        <xdr:cNvSpPr/>
      </xdr:nvSpPr>
      <xdr:spPr>
        <a:xfrm>
          <a:off x="1968500" y="1334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64585</xdr:rowOff>
    </xdr:from>
    <xdr:ext cx="469744" cy="259045"/>
    <xdr:sp macro="" textlink="">
      <xdr:nvSpPr>
        <xdr:cNvPr id="199" name="テキスト ボックス 198"/>
        <xdr:cNvSpPr txBox="1"/>
      </xdr:nvSpPr>
      <xdr:spPr>
        <a:xfrm>
          <a:off x="1784427" y="134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104902</xdr:rowOff>
    </xdr:from>
    <xdr:to>
      <xdr:col>1</xdr:col>
      <xdr:colOff>485775</xdr:colOff>
      <xdr:row>78</xdr:row>
      <xdr:rowOff>35052</xdr:rowOff>
    </xdr:to>
    <xdr:sp macro="" textlink="">
      <xdr:nvSpPr>
        <xdr:cNvPr id="200" name="円/楕円 199"/>
        <xdr:cNvSpPr/>
      </xdr:nvSpPr>
      <xdr:spPr>
        <a:xfrm>
          <a:off x="1079500" y="1330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26179</xdr:rowOff>
    </xdr:from>
    <xdr:ext cx="469744" cy="259045"/>
    <xdr:sp macro="" textlink="">
      <xdr:nvSpPr>
        <xdr:cNvPr id="201" name="テキスト ボックス 200"/>
        <xdr:cNvSpPr txBox="1"/>
      </xdr:nvSpPr>
      <xdr:spPr>
        <a:xfrm>
          <a:off x="895427" y="1339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115,388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54563</xdr:rowOff>
    </xdr:from>
    <xdr:to>
      <xdr:col>6</xdr:col>
      <xdr:colOff>511175</xdr:colOff>
      <xdr:row>95</xdr:row>
      <xdr:rowOff>132564</xdr:rowOff>
    </xdr:to>
    <xdr:cxnSp macro="">
      <xdr:nvCxnSpPr>
        <xdr:cNvPr id="233" name="直線コネクタ 232"/>
        <xdr:cNvCxnSpPr/>
      </xdr:nvCxnSpPr>
      <xdr:spPr>
        <a:xfrm flipV="1">
          <a:off x="3797300" y="16342313"/>
          <a:ext cx="838200" cy="7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89403</xdr:rowOff>
    </xdr:from>
    <xdr:ext cx="534377" cy="259045"/>
    <xdr:sp macro="" textlink="">
      <xdr:nvSpPr>
        <xdr:cNvPr id="234" name="扶助費平均値テキスト"/>
        <xdr:cNvSpPr txBox="1"/>
      </xdr:nvSpPr>
      <xdr:spPr>
        <a:xfrm>
          <a:off x="4686300" y="1654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132564</xdr:rowOff>
    </xdr:from>
    <xdr:to>
      <xdr:col>5</xdr:col>
      <xdr:colOff>358775</xdr:colOff>
      <xdr:row>96</xdr:row>
      <xdr:rowOff>64508</xdr:rowOff>
    </xdr:to>
    <xdr:cxnSp macro="">
      <xdr:nvCxnSpPr>
        <xdr:cNvPr id="236" name="直線コネクタ 235"/>
        <xdr:cNvCxnSpPr/>
      </xdr:nvCxnSpPr>
      <xdr:spPr>
        <a:xfrm flipV="1">
          <a:off x="2908300" y="16420314"/>
          <a:ext cx="889000" cy="10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130714</xdr:rowOff>
    </xdr:from>
    <xdr:ext cx="534377" cy="259045"/>
    <xdr:sp macro="" textlink="">
      <xdr:nvSpPr>
        <xdr:cNvPr id="238" name="テキスト ボックス 237"/>
        <xdr:cNvSpPr txBox="1"/>
      </xdr:nvSpPr>
      <xdr:spPr>
        <a:xfrm>
          <a:off x="3530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64508</xdr:rowOff>
    </xdr:from>
    <xdr:to>
      <xdr:col>4</xdr:col>
      <xdr:colOff>155575</xdr:colOff>
      <xdr:row>96</xdr:row>
      <xdr:rowOff>70385</xdr:rowOff>
    </xdr:to>
    <xdr:cxnSp macro="">
      <xdr:nvCxnSpPr>
        <xdr:cNvPr id="239" name="直線コネクタ 238"/>
        <xdr:cNvCxnSpPr/>
      </xdr:nvCxnSpPr>
      <xdr:spPr>
        <a:xfrm flipV="1">
          <a:off x="2019300" y="16523708"/>
          <a:ext cx="8890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59293</xdr:rowOff>
    </xdr:from>
    <xdr:ext cx="534377" cy="259045"/>
    <xdr:sp macro="" textlink="">
      <xdr:nvSpPr>
        <xdr:cNvPr id="241" name="テキスト ボックス 240"/>
        <xdr:cNvSpPr txBox="1"/>
      </xdr:nvSpPr>
      <xdr:spPr>
        <a:xfrm>
          <a:off x="2641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70385</xdr:rowOff>
    </xdr:from>
    <xdr:to>
      <xdr:col>2</xdr:col>
      <xdr:colOff>638175</xdr:colOff>
      <xdr:row>96</xdr:row>
      <xdr:rowOff>76623</xdr:rowOff>
    </xdr:to>
    <xdr:cxnSp macro="">
      <xdr:nvCxnSpPr>
        <xdr:cNvPr id="242" name="直線コネクタ 241"/>
        <xdr:cNvCxnSpPr/>
      </xdr:nvCxnSpPr>
      <xdr:spPr>
        <a:xfrm flipV="1">
          <a:off x="1130300" y="16529585"/>
          <a:ext cx="8890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83656</xdr:rowOff>
    </xdr:from>
    <xdr:ext cx="534377" cy="259045"/>
    <xdr:sp macro="" textlink="">
      <xdr:nvSpPr>
        <xdr:cNvPr id="244" name="テキスト ボックス 243"/>
        <xdr:cNvSpPr txBox="1"/>
      </xdr:nvSpPr>
      <xdr:spPr>
        <a:xfrm>
          <a:off x="1752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72666</xdr:rowOff>
    </xdr:from>
    <xdr:ext cx="534377" cy="259045"/>
    <xdr:sp macro="" textlink="">
      <xdr:nvSpPr>
        <xdr:cNvPr id="246" name="テキスト ボックス 245"/>
        <xdr:cNvSpPr txBox="1"/>
      </xdr:nvSpPr>
      <xdr:spPr>
        <a:xfrm>
          <a:off x="863111" y="1687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3763</xdr:rowOff>
    </xdr:from>
    <xdr:to>
      <xdr:col>6</xdr:col>
      <xdr:colOff>561975</xdr:colOff>
      <xdr:row>95</xdr:row>
      <xdr:rowOff>105363</xdr:rowOff>
    </xdr:to>
    <xdr:sp macro="" textlink="">
      <xdr:nvSpPr>
        <xdr:cNvPr id="252" name="円/楕円 251"/>
        <xdr:cNvSpPr/>
      </xdr:nvSpPr>
      <xdr:spPr>
        <a:xfrm>
          <a:off x="4584700" y="1629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26640</xdr:rowOff>
    </xdr:from>
    <xdr:ext cx="599010" cy="259045"/>
    <xdr:sp macro="" textlink="">
      <xdr:nvSpPr>
        <xdr:cNvPr id="253" name="扶助費該当値テキスト"/>
        <xdr:cNvSpPr txBox="1"/>
      </xdr:nvSpPr>
      <xdr:spPr>
        <a:xfrm>
          <a:off x="4686300" y="1614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104,714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81764</xdr:rowOff>
    </xdr:from>
    <xdr:to>
      <xdr:col>5</xdr:col>
      <xdr:colOff>409575</xdr:colOff>
      <xdr:row>96</xdr:row>
      <xdr:rowOff>11914</xdr:rowOff>
    </xdr:to>
    <xdr:sp macro="" textlink="">
      <xdr:nvSpPr>
        <xdr:cNvPr id="254" name="円/楕円 253"/>
        <xdr:cNvSpPr/>
      </xdr:nvSpPr>
      <xdr:spPr>
        <a:xfrm>
          <a:off x="3746500" y="1636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28441</xdr:rowOff>
    </xdr:from>
    <xdr:ext cx="534377" cy="259045"/>
    <xdr:sp macro="" textlink="">
      <xdr:nvSpPr>
        <xdr:cNvPr id="255" name="テキスト ボックス 254"/>
        <xdr:cNvSpPr txBox="1"/>
      </xdr:nvSpPr>
      <xdr:spPr>
        <a:xfrm>
          <a:off x="3530111" y="1614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99,937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13708</xdr:rowOff>
    </xdr:from>
    <xdr:to>
      <xdr:col>4</xdr:col>
      <xdr:colOff>206375</xdr:colOff>
      <xdr:row>96</xdr:row>
      <xdr:rowOff>115308</xdr:rowOff>
    </xdr:to>
    <xdr:sp macro="" textlink="">
      <xdr:nvSpPr>
        <xdr:cNvPr id="256" name="円/楕円 255"/>
        <xdr:cNvSpPr/>
      </xdr:nvSpPr>
      <xdr:spPr>
        <a:xfrm>
          <a:off x="2857500" y="1647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131835</xdr:rowOff>
    </xdr:from>
    <xdr:ext cx="534377" cy="259045"/>
    <xdr:sp macro="" textlink="">
      <xdr:nvSpPr>
        <xdr:cNvPr id="257" name="テキスト ボックス 256"/>
        <xdr:cNvSpPr txBox="1"/>
      </xdr:nvSpPr>
      <xdr:spPr>
        <a:xfrm>
          <a:off x="2641111" y="1624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93,605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19585</xdr:rowOff>
    </xdr:from>
    <xdr:to>
      <xdr:col>3</xdr:col>
      <xdr:colOff>3175</xdr:colOff>
      <xdr:row>96</xdr:row>
      <xdr:rowOff>121185</xdr:rowOff>
    </xdr:to>
    <xdr:sp macro="" textlink="">
      <xdr:nvSpPr>
        <xdr:cNvPr id="258" name="円/楕円 257"/>
        <xdr:cNvSpPr/>
      </xdr:nvSpPr>
      <xdr:spPr>
        <a:xfrm>
          <a:off x="1968500" y="164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137712</xdr:rowOff>
    </xdr:from>
    <xdr:ext cx="534377" cy="259045"/>
    <xdr:sp macro="" textlink="">
      <xdr:nvSpPr>
        <xdr:cNvPr id="259" name="テキスト ボックス 258"/>
        <xdr:cNvSpPr txBox="1"/>
      </xdr:nvSpPr>
      <xdr:spPr>
        <a:xfrm>
          <a:off x="1752111" y="1625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93,245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25823</xdr:rowOff>
    </xdr:from>
    <xdr:to>
      <xdr:col>1</xdr:col>
      <xdr:colOff>485775</xdr:colOff>
      <xdr:row>96</xdr:row>
      <xdr:rowOff>127423</xdr:rowOff>
    </xdr:to>
    <xdr:sp macro="" textlink="">
      <xdr:nvSpPr>
        <xdr:cNvPr id="260" name="円/楕円 259"/>
        <xdr:cNvSpPr/>
      </xdr:nvSpPr>
      <xdr:spPr>
        <a:xfrm>
          <a:off x="1079500" y="1648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143950</xdr:rowOff>
    </xdr:from>
    <xdr:ext cx="534377" cy="259045"/>
    <xdr:sp macro="" textlink="">
      <xdr:nvSpPr>
        <xdr:cNvPr id="261" name="テキスト ボックス 260"/>
        <xdr:cNvSpPr txBox="1"/>
      </xdr:nvSpPr>
      <xdr:spPr>
        <a:xfrm>
          <a:off x="863111" y="1626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152311</xdr:rowOff>
    </xdr:from>
    <xdr:to>
      <xdr:col>15</xdr:col>
      <xdr:colOff>180975</xdr:colOff>
      <xdr:row>37</xdr:row>
      <xdr:rowOff>154768</xdr:rowOff>
    </xdr:to>
    <xdr:cxnSp macro="">
      <xdr:nvCxnSpPr>
        <xdr:cNvPr id="291" name="直線コネクタ 290"/>
        <xdr:cNvCxnSpPr/>
      </xdr:nvCxnSpPr>
      <xdr:spPr>
        <a:xfrm flipV="1">
          <a:off x="9639300" y="6495961"/>
          <a:ext cx="8382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134218</xdr:rowOff>
    </xdr:from>
    <xdr:ext cx="534377" cy="259045"/>
    <xdr:sp macro="" textlink="">
      <xdr:nvSpPr>
        <xdr:cNvPr id="292"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154768</xdr:rowOff>
    </xdr:from>
    <xdr:to>
      <xdr:col>14</xdr:col>
      <xdr:colOff>28575</xdr:colOff>
      <xdr:row>38</xdr:row>
      <xdr:rowOff>12484</xdr:rowOff>
    </xdr:to>
    <xdr:cxnSp macro="">
      <xdr:nvCxnSpPr>
        <xdr:cNvPr id="294" name="直線コネクタ 293"/>
        <xdr:cNvCxnSpPr/>
      </xdr:nvCxnSpPr>
      <xdr:spPr>
        <a:xfrm flipV="1">
          <a:off x="8750300" y="6498418"/>
          <a:ext cx="889000" cy="2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83907</xdr:rowOff>
    </xdr:from>
    <xdr:ext cx="534377" cy="259045"/>
    <xdr:sp macro="" textlink="">
      <xdr:nvSpPr>
        <xdr:cNvPr id="296" name="テキスト ボックス 295"/>
        <xdr:cNvSpPr txBox="1"/>
      </xdr:nvSpPr>
      <xdr:spPr>
        <a:xfrm>
          <a:off x="9372111" y="608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12484</xdr:rowOff>
    </xdr:from>
    <xdr:to>
      <xdr:col>12</xdr:col>
      <xdr:colOff>511175</xdr:colOff>
      <xdr:row>38</xdr:row>
      <xdr:rowOff>38926</xdr:rowOff>
    </xdr:to>
    <xdr:cxnSp macro="">
      <xdr:nvCxnSpPr>
        <xdr:cNvPr id="297" name="直線コネクタ 296"/>
        <xdr:cNvCxnSpPr/>
      </xdr:nvCxnSpPr>
      <xdr:spPr>
        <a:xfrm flipV="1">
          <a:off x="7861300" y="6527584"/>
          <a:ext cx="889000" cy="2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21023</xdr:rowOff>
    </xdr:from>
    <xdr:ext cx="534377" cy="259045"/>
    <xdr:sp macro="" textlink="">
      <xdr:nvSpPr>
        <xdr:cNvPr id="299" name="テキスト ボックス 298"/>
        <xdr:cNvSpPr txBox="1"/>
      </xdr:nvSpPr>
      <xdr:spPr>
        <a:xfrm>
          <a:off x="8483111" y="602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25876</xdr:rowOff>
    </xdr:from>
    <xdr:to>
      <xdr:col>11</xdr:col>
      <xdr:colOff>307975</xdr:colOff>
      <xdr:row>38</xdr:row>
      <xdr:rowOff>38926</xdr:rowOff>
    </xdr:to>
    <xdr:cxnSp macro="">
      <xdr:nvCxnSpPr>
        <xdr:cNvPr id="300" name="直線コネクタ 299"/>
        <xdr:cNvCxnSpPr/>
      </xdr:nvCxnSpPr>
      <xdr:spPr>
        <a:xfrm>
          <a:off x="6972300" y="6540976"/>
          <a:ext cx="889000" cy="1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79449</xdr:rowOff>
    </xdr:from>
    <xdr:ext cx="534377" cy="259045"/>
    <xdr:sp macro="" textlink="">
      <xdr:nvSpPr>
        <xdr:cNvPr id="302" name="テキスト ボックス 301"/>
        <xdr:cNvSpPr txBox="1"/>
      </xdr:nvSpPr>
      <xdr:spPr>
        <a:xfrm>
          <a:off x="7594111" y="608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114292</xdr:rowOff>
    </xdr:from>
    <xdr:ext cx="534377" cy="259045"/>
    <xdr:sp macro="" textlink="">
      <xdr:nvSpPr>
        <xdr:cNvPr id="304" name="テキスト ボックス 303"/>
        <xdr:cNvSpPr txBox="1"/>
      </xdr:nvSpPr>
      <xdr:spPr>
        <a:xfrm>
          <a:off x="6705111" y="611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101511</xdr:rowOff>
    </xdr:from>
    <xdr:to>
      <xdr:col>15</xdr:col>
      <xdr:colOff>231775</xdr:colOff>
      <xdr:row>38</xdr:row>
      <xdr:rowOff>31662</xdr:rowOff>
    </xdr:to>
    <xdr:sp macro="" textlink="">
      <xdr:nvSpPr>
        <xdr:cNvPr id="310" name="円/楕円 309"/>
        <xdr:cNvSpPr/>
      </xdr:nvSpPr>
      <xdr:spPr>
        <a:xfrm>
          <a:off x="10426700" y="64451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79938</xdr:rowOff>
    </xdr:from>
    <xdr:ext cx="534377" cy="259045"/>
    <xdr:sp macro="" textlink="">
      <xdr:nvSpPr>
        <xdr:cNvPr id="311" name="補助費等該当値テキスト"/>
        <xdr:cNvSpPr txBox="1"/>
      </xdr:nvSpPr>
      <xdr:spPr>
        <a:xfrm>
          <a:off x="10528300" y="642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32,338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103968</xdr:rowOff>
    </xdr:from>
    <xdr:to>
      <xdr:col>14</xdr:col>
      <xdr:colOff>79375</xdr:colOff>
      <xdr:row>38</xdr:row>
      <xdr:rowOff>34119</xdr:rowOff>
    </xdr:to>
    <xdr:sp macro="" textlink="">
      <xdr:nvSpPr>
        <xdr:cNvPr id="312" name="円/楕円 311"/>
        <xdr:cNvSpPr/>
      </xdr:nvSpPr>
      <xdr:spPr>
        <a:xfrm>
          <a:off x="9588500" y="64476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25246</xdr:rowOff>
    </xdr:from>
    <xdr:ext cx="534377" cy="259045"/>
    <xdr:sp macro="" textlink="">
      <xdr:nvSpPr>
        <xdr:cNvPr id="313" name="テキスト ボックス 312"/>
        <xdr:cNvSpPr txBox="1"/>
      </xdr:nvSpPr>
      <xdr:spPr>
        <a:xfrm>
          <a:off x="9372111" y="654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133134</xdr:rowOff>
    </xdr:from>
    <xdr:to>
      <xdr:col>12</xdr:col>
      <xdr:colOff>561975</xdr:colOff>
      <xdr:row>38</xdr:row>
      <xdr:rowOff>63285</xdr:rowOff>
    </xdr:to>
    <xdr:sp macro="" textlink="">
      <xdr:nvSpPr>
        <xdr:cNvPr id="314" name="円/楕円 313"/>
        <xdr:cNvSpPr/>
      </xdr:nvSpPr>
      <xdr:spPr>
        <a:xfrm>
          <a:off x="8699500" y="64767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54411</xdr:rowOff>
    </xdr:from>
    <xdr:ext cx="534377" cy="259045"/>
    <xdr:sp macro="" textlink="">
      <xdr:nvSpPr>
        <xdr:cNvPr id="315" name="テキスト ボックス 314"/>
        <xdr:cNvSpPr txBox="1"/>
      </xdr:nvSpPr>
      <xdr:spPr>
        <a:xfrm>
          <a:off x="8483111" y="656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30,678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159576</xdr:rowOff>
    </xdr:from>
    <xdr:to>
      <xdr:col>11</xdr:col>
      <xdr:colOff>358775</xdr:colOff>
      <xdr:row>38</xdr:row>
      <xdr:rowOff>89726</xdr:rowOff>
    </xdr:to>
    <xdr:sp macro="" textlink="">
      <xdr:nvSpPr>
        <xdr:cNvPr id="316" name="円/楕円 315"/>
        <xdr:cNvSpPr/>
      </xdr:nvSpPr>
      <xdr:spPr>
        <a:xfrm>
          <a:off x="7810500" y="650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80853</xdr:rowOff>
    </xdr:from>
    <xdr:ext cx="534377" cy="259045"/>
    <xdr:sp macro="" textlink="">
      <xdr:nvSpPr>
        <xdr:cNvPr id="317" name="テキスト ボックス 316"/>
        <xdr:cNvSpPr txBox="1"/>
      </xdr:nvSpPr>
      <xdr:spPr>
        <a:xfrm>
          <a:off x="7594111" y="659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29,290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146526</xdr:rowOff>
    </xdr:from>
    <xdr:to>
      <xdr:col>10</xdr:col>
      <xdr:colOff>155575</xdr:colOff>
      <xdr:row>38</xdr:row>
      <xdr:rowOff>76676</xdr:rowOff>
    </xdr:to>
    <xdr:sp macro="" textlink="">
      <xdr:nvSpPr>
        <xdr:cNvPr id="318" name="円/楕円 317"/>
        <xdr:cNvSpPr/>
      </xdr:nvSpPr>
      <xdr:spPr>
        <a:xfrm>
          <a:off x="6921500" y="649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67803</xdr:rowOff>
    </xdr:from>
    <xdr:ext cx="534377" cy="259045"/>
    <xdr:sp macro="" textlink="">
      <xdr:nvSpPr>
        <xdr:cNvPr id="319" name="テキスト ボックス 318"/>
        <xdr:cNvSpPr txBox="1"/>
      </xdr:nvSpPr>
      <xdr:spPr>
        <a:xfrm>
          <a:off x="6705111" y="658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137296</xdr:rowOff>
    </xdr:from>
    <xdr:to>
      <xdr:col>15</xdr:col>
      <xdr:colOff>180975</xdr:colOff>
      <xdr:row>58</xdr:row>
      <xdr:rowOff>164173</xdr:rowOff>
    </xdr:to>
    <xdr:cxnSp macro="">
      <xdr:nvCxnSpPr>
        <xdr:cNvPr id="348" name="直線コネクタ 347"/>
        <xdr:cNvCxnSpPr/>
      </xdr:nvCxnSpPr>
      <xdr:spPr>
        <a:xfrm>
          <a:off x="9639300" y="10081396"/>
          <a:ext cx="838200" cy="2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9"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137296</xdr:rowOff>
    </xdr:from>
    <xdr:to>
      <xdr:col>14</xdr:col>
      <xdr:colOff>28575</xdr:colOff>
      <xdr:row>58</xdr:row>
      <xdr:rowOff>153502</xdr:rowOff>
    </xdr:to>
    <xdr:cxnSp macro="">
      <xdr:nvCxnSpPr>
        <xdr:cNvPr id="351" name="直線コネクタ 350"/>
        <xdr:cNvCxnSpPr/>
      </xdr:nvCxnSpPr>
      <xdr:spPr>
        <a:xfrm flipV="1">
          <a:off x="8750300" y="10081396"/>
          <a:ext cx="889000" cy="1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27633</xdr:rowOff>
    </xdr:from>
    <xdr:ext cx="534377" cy="259045"/>
    <xdr:sp macro="" textlink="">
      <xdr:nvSpPr>
        <xdr:cNvPr id="353" name="テキスト ボックス 352"/>
        <xdr:cNvSpPr txBox="1"/>
      </xdr:nvSpPr>
      <xdr:spPr>
        <a:xfrm>
          <a:off x="9372111" y="980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153502</xdr:rowOff>
    </xdr:from>
    <xdr:to>
      <xdr:col>12</xdr:col>
      <xdr:colOff>511175</xdr:colOff>
      <xdr:row>59</xdr:row>
      <xdr:rowOff>9254</xdr:rowOff>
    </xdr:to>
    <xdr:cxnSp macro="">
      <xdr:nvCxnSpPr>
        <xdr:cNvPr id="354" name="直線コネクタ 353"/>
        <xdr:cNvCxnSpPr/>
      </xdr:nvCxnSpPr>
      <xdr:spPr>
        <a:xfrm flipV="1">
          <a:off x="7861300" y="10097602"/>
          <a:ext cx="889000" cy="2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30553</xdr:rowOff>
    </xdr:from>
    <xdr:ext cx="534377" cy="259045"/>
    <xdr:sp macro="" textlink="">
      <xdr:nvSpPr>
        <xdr:cNvPr id="356" name="テキスト ボックス 355"/>
        <xdr:cNvSpPr txBox="1"/>
      </xdr:nvSpPr>
      <xdr:spPr>
        <a:xfrm>
          <a:off x="8483111" y="98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9254</xdr:rowOff>
    </xdr:from>
    <xdr:to>
      <xdr:col>11</xdr:col>
      <xdr:colOff>307975</xdr:colOff>
      <xdr:row>59</xdr:row>
      <xdr:rowOff>16892</xdr:rowOff>
    </xdr:to>
    <xdr:cxnSp macro="">
      <xdr:nvCxnSpPr>
        <xdr:cNvPr id="357" name="直線コネクタ 356"/>
        <xdr:cNvCxnSpPr/>
      </xdr:nvCxnSpPr>
      <xdr:spPr>
        <a:xfrm flipV="1">
          <a:off x="6972300" y="10124804"/>
          <a:ext cx="889000" cy="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47159</xdr:rowOff>
    </xdr:from>
    <xdr:ext cx="534377" cy="259045"/>
    <xdr:sp macro="" textlink="">
      <xdr:nvSpPr>
        <xdr:cNvPr id="359" name="テキスト ボックス 358"/>
        <xdr:cNvSpPr txBox="1"/>
      </xdr:nvSpPr>
      <xdr:spPr>
        <a:xfrm>
          <a:off x="7594111" y="981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51364</xdr:rowOff>
    </xdr:from>
    <xdr:ext cx="534377" cy="259045"/>
    <xdr:sp macro="" textlink="">
      <xdr:nvSpPr>
        <xdr:cNvPr id="361" name="テキスト ボックス 360"/>
        <xdr:cNvSpPr txBox="1"/>
      </xdr:nvSpPr>
      <xdr:spPr>
        <a:xfrm>
          <a:off x="6705111" y="982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113373</xdr:rowOff>
    </xdr:from>
    <xdr:to>
      <xdr:col>15</xdr:col>
      <xdr:colOff>231775</xdr:colOff>
      <xdr:row>59</xdr:row>
      <xdr:rowOff>43523</xdr:rowOff>
    </xdr:to>
    <xdr:sp macro="" textlink="">
      <xdr:nvSpPr>
        <xdr:cNvPr id="367" name="円/楕円 366"/>
        <xdr:cNvSpPr/>
      </xdr:nvSpPr>
      <xdr:spPr>
        <a:xfrm>
          <a:off x="10426700" y="100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28300</xdr:rowOff>
    </xdr:from>
    <xdr:ext cx="534377" cy="259045"/>
    <xdr:sp macro="" textlink="">
      <xdr:nvSpPr>
        <xdr:cNvPr id="368" name="普通建設事業費該当値テキスト"/>
        <xdr:cNvSpPr txBox="1"/>
      </xdr:nvSpPr>
      <xdr:spPr>
        <a:xfrm>
          <a:off x="10528300" y="997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40,730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86496</xdr:rowOff>
    </xdr:from>
    <xdr:to>
      <xdr:col>14</xdr:col>
      <xdr:colOff>79375</xdr:colOff>
      <xdr:row>59</xdr:row>
      <xdr:rowOff>16646</xdr:rowOff>
    </xdr:to>
    <xdr:sp macro="" textlink="">
      <xdr:nvSpPr>
        <xdr:cNvPr id="369" name="円/楕円 368"/>
        <xdr:cNvSpPr/>
      </xdr:nvSpPr>
      <xdr:spPr>
        <a:xfrm>
          <a:off x="9588500" y="1003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7773</xdr:rowOff>
    </xdr:from>
    <xdr:ext cx="534377" cy="259045"/>
    <xdr:sp macro="" textlink="">
      <xdr:nvSpPr>
        <xdr:cNvPr id="370" name="テキスト ボックス 369"/>
        <xdr:cNvSpPr txBox="1"/>
      </xdr:nvSpPr>
      <xdr:spPr>
        <a:xfrm>
          <a:off x="9372111" y="101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61,893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102702</xdr:rowOff>
    </xdr:from>
    <xdr:to>
      <xdr:col>12</xdr:col>
      <xdr:colOff>561975</xdr:colOff>
      <xdr:row>59</xdr:row>
      <xdr:rowOff>32852</xdr:rowOff>
    </xdr:to>
    <xdr:sp macro="" textlink="">
      <xdr:nvSpPr>
        <xdr:cNvPr id="371" name="円/楕円 370"/>
        <xdr:cNvSpPr/>
      </xdr:nvSpPr>
      <xdr:spPr>
        <a:xfrm>
          <a:off x="8699500" y="1004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23979</xdr:rowOff>
    </xdr:from>
    <xdr:ext cx="534377" cy="259045"/>
    <xdr:sp macro="" textlink="">
      <xdr:nvSpPr>
        <xdr:cNvPr id="372" name="テキスト ボックス 371"/>
        <xdr:cNvSpPr txBox="1"/>
      </xdr:nvSpPr>
      <xdr:spPr>
        <a:xfrm>
          <a:off x="8483111" y="1013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49,132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129904</xdr:rowOff>
    </xdr:from>
    <xdr:to>
      <xdr:col>11</xdr:col>
      <xdr:colOff>358775</xdr:colOff>
      <xdr:row>59</xdr:row>
      <xdr:rowOff>60054</xdr:rowOff>
    </xdr:to>
    <xdr:sp macro="" textlink="">
      <xdr:nvSpPr>
        <xdr:cNvPr id="373" name="円/楕円 372"/>
        <xdr:cNvSpPr/>
      </xdr:nvSpPr>
      <xdr:spPr>
        <a:xfrm>
          <a:off x="7810500" y="100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51181</xdr:rowOff>
    </xdr:from>
    <xdr:ext cx="534377" cy="259045"/>
    <xdr:sp macro="" textlink="">
      <xdr:nvSpPr>
        <xdr:cNvPr id="374" name="テキスト ボックス 373"/>
        <xdr:cNvSpPr txBox="1"/>
      </xdr:nvSpPr>
      <xdr:spPr>
        <a:xfrm>
          <a:off x="7594111" y="1016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27,713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137542</xdr:rowOff>
    </xdr:from>
    <xdr:to>
      <xdr:col>10</xdr:col>
      <xdr:colOff>155575</xdr:colOff>
      <xdr:row>59</xdr:row>
      <xdr:rowOff>67692</xdr:rowOff>
    </xdr:to>
    <xdr:sp macro="" textlink="">
      <xdr:nvSpPr>
        <xdr:cNvPr id="375" name="円/楕円 374"/>
        <xdr:cNvSpPr/>
      </xdr:nvSpPr>
      <xdr:spPr>
        <a:xfrm>
          <a:off x="6921500" y="1008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58819</xdr:rowOff>
    </xdr:from>
    <xdr:ext cx="534377" cy="259045"/>
    <xdr:sp macro="" textlink="">
      <xdr:nvSpPr>
        <xdr:cNvPr id="376" name="テキスト ボックス 375"/>
        <xdr:cNvSpPr txBox="1"/>
      </xdr:nvSpPr>
      <xdr:spPr>
        <a:xfrm>
          <a:off x="6705111" y="1017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149014</xdr:rowOff>
    </xdr:from>
    <xdr:to>
      <xdr:col>15</xdr:col>
      <xdr:colOff>180975</xdr:colOff>
      <xdr:row>79</xdr:row>
      <xdr:rowOff>14469</xdr:rowOff>
    </xdr:to>
    <xdr:cxnSp macro="">
      <xdr:nvCxnSpPr>
        <xdr:cNvPr id="405" name="直線コネクタ 404"/>
        <xdr:cNvCxnSpPr/>
      </xdr:nvCxnSpPr>
      <xdr:spPr>
        <a:xfrm>
          <a:off x="9639300" y="13522114"/>
          <a:ext cx="838200" cy="3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99170</xdr:rowOff>
    </xdr:from>
    <xdr:ext cx="534377" cy="259045"/>
    <xdr:sp macro="" textlink="">
      <xdr:nvSpPr>
        <xdr:cNvPr id="406" name="普通建設事業費 （ うち新規整備　）平均値テキスト"/>
        <xdr:cNvSpPr txBox="1"/>
      </xdr:nvSpPr>
      <xdr:spPr>
        <a:xfrm>
          <a:off x="10528300" y="13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32980</xdr:rowOff>
    </xdr:from>
    <xdr:ext cx="534377" cy="259045"/>
    <xdr:sp macro="" textlink="">
      <xdr:nvSpPr>
        <xdr:cNvPr id="409" name="テキスト ボックス 408"/>
        <xdr:cNvSpPr txBox="1"/>
      </xdr:nvSpPr>
      <xdr:spPr>
        <a:xfrm>
          <a:off x="9372111" y="135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135119</xdr:rowOff>
    </xdr:from>
    <xdr:to>
      <xdr:col>15</xdr:col>
      <xdr:colOff>231775</xdr:colOff>
      <xdr:row>79</xdr:row>
      <xdr:rowOff>65269</xdr:rowOff>
    </xdr:to>
    <xdr:sp macro="" textlink="">
      <xdr:nvSpPr>
        <xdr:cNvPr id="415" name="円/楕円 414"/>
        <xdr:cNvSpPr/>
      </xdr:nvSpPr>
      <xdr:spPr>
        <a:xfrm>
          <a:off x="10426700" y="1350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54720</xdr:rowOff>
    </xdr:from>
    <xdr:ext cx="534377" cy="259045"/>
    <xdr:sp macro="" textlink="">
      <xdr:nvSpPr>
        <xdr:cNvPr id="416" name="普通建設事業費 （ うち新規整備　）該当値テキスト"/>
        <xdr:cNvSpPr txBox="1"/>
      </xdr:nvSpPr>
      <xdr:spPr>
        <a:xfrm>
          <a:off x="10528300" y="1342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15,738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98214</xdr:rowOff>
    </xdr:from>
    <xdr:to>
      <xdr:col>14</xdr:col>
      <xdr:colOff>79375</xdr:colOff>
      <xdr:row>79</xdr:row>
      <xdr:rowOff>28364</xdr:rowOff>
    </xdr:to>
    <xdr:sp macro="" textlink="">
      <xdr:nvSpPr>
        <xdr:cNvPr id="417" name="円/楕円 416"/>
        <xdr:cNvSpPr/>
      </xdr:nvSpPr>
      <xdr:spPr>
        <a:xfrm>
          <a:off x="9588500" y="1347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44891</xdr:rowOff>
    </xdr:from>
    <xdr:ext cx="534377" cy="259045"/>
    <xdr:sp macro="" textlink="">
      <xdr:nvSpPr>
        <xdr:cNvPr id="418" name="テキスト ボックス 417"/>
        <xdr:cNvSpPr txBox="1"/>
      </xdr:nvSpPr>
      <xdr:spPr>
        <a:xfrm>
          <a:off x="9372111" y="1324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63843</xdr:rowOff>
    </xdr:from>
    <xdr:to>
      <xdr:col>15</xdr:col>
      <xdr:colOff>180975</xdr:colOff>
      <xdr:row>98</xdr:row>
      <xdr:rowOff>81034</xdr:rowOff>
    </xdr:to>
    <xdr:cxnSp macro="">
      <xdr:nvCxnSpPr>
        <xdr:cNvPr id="447" name="直線コネクタ 446"/>
        <xdr:cNvCxnSpPr/>
      </xdr:nvCxnSpPr>
      <xdr:spPr>
        <a:xfrm>
          <a:off x="9639300" y="16865943"/>
          <a:ext cx="838200" cy="1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152193</xdr:rowOff>
    </xdr:from>
    <xdr:ext cx="534377" cy="259045"/>
    <xdr:sp macro="" textlink="">
      <xdr:nvSpPr>
        <xdr:cNvPr id="448" name="普通建設事業費 （ うち更新整備　）平均値テキスト"/>
        <xdr:cNvSpPr txBox="1"/>
      </xdr:nvSpPr>
      <xdr:spPr>
        <a:xfrm>
          <a:off x="10528300" y="16611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86752</xdr:rowOff>
    </xdr:from>
    <xdr:ext cx="534377" cy="259045"/>
    <xdr:sp macro="" textlink="">
      <xdr:nvSpPr>
        <xdr:cNvPr id="451" name="テキスト ボックス 450"/>
        <xdr:cNvSpPr txBox="1"/>
      </xdr:nvSpPr>
      <xdr:spPr>
        <a:xfrm>
          <a:off x="9372111" y="165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30234</xdr:rowOff>
    </xdr:from>
    <xdr:to>
      <xdr:col>15</xdr:col>
      <xdr:colOff>231775</xdr:colOff>
      <xdr:row>98</xdr:row>
      <xdr:rowOff>131834</xdr:rowOff>
    </xdr:to>
    <xdr:sp macro="" textlink="">
      <xdr:nvSpPr>
        <xdr:cNvPr id="457" name="円/楕円 456"/>
        <xdr:cNvSpPr/>
      </xdr:nvSpPr>
      <xdr:spPr>
        <a:xfrm>
          <a:off x="10426700" y="1683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8661</xdr:rowOff>
    </xdr:from>
    <xdr:ext cx="534377" cy="259045"/>
    <xdr:sp macro="" textlink="">
      <xdr:nvSpPr>
        <xdr:cNvPr id="458" name="普通建設事業費 （ うち更新整備　）該当値テキスト"/>
        <xdr:cNvSpPr txBox="1"/>
      </xdr:nvSpPr>
      <xdr:spPr>
        <a:xfrm>
          <a:off x="10528300" y="1681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17,699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13043</xdr:rowOff>
    </xdr:from>
    <xdr:to>
      <xdr:col>14</xdr:col>
      <xdr:colOff>79375</xdr:colOff>
      <xdr:row>98</xdr:row>
      <xdr:rowOff>114643</xdr:rowOff>
    </xdr:to>
    <xdr:sp macro="" textlink="">
      <xdr:nvSpPr>
        <xdr:cNvPr id="459" name="円/楕円 458"/>
        <xdr:cNvSpPr/>
      </xdr:nvSpPr>
      <xdr:spPr>
        <a:xfrm>
          <a:off x="9588500" y="1681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105770</xdr:rowOff>
    </xdr:from>
    <xdr:ext cx="534377" cy="259045"/>
    <xdr:sp macro="" textlink="">
      <xdr:nvSpPr>
        <xdr:cNvPr id="460" name="テキスト ボックス 459"/>
        <xdr:cNvSpPr txBox="1"/>
      </xdr:nvSpPr>
      <xdr:spPr>
        <a:xfrm>
          <a:off x="9372111" y="1690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136892</xdr:rowOff>
    </xdr:from>
    <xdr:to>
      <xdr:col>23</xdr:col>
      <xdr:colOff>517525</xdr:colOff>
      <xdr:row>38</xdr:row>
      <xdr:rowOff>138429</xdr:rowOff>
    </xdr:to>
    <xdr:cxnSp macro="">
      <xdr:nvCxnSpPr>
        <xdr:cNvPr id="487" name="直線コネクタ 486"/>
        <xdr:cNvCxnSpPr/>
      </xdr:nvCxnSpPr>
      <xdr:spPr>
        <a:xfrm>
          <a:off x="15481300" y="6651992"/>
          <a:ext cx="838200" cy="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136892</xdr:rowOff>
    </xdr:from>
    <xdr:to>
      <xdr:col>22</xdr:col>
      <xdr:colOff>365125</xdr:colOff>
      <xdr:row>38</xdr:row>
      <xdr:rowOff>137460</xdr:rowOff>
    </xdr:to>
    <xdr:cxnSp macro="">
      <xdr:nvCxnSpPr>
        <xdr:cNvPr id="490" name="直線コネクタ 489"/>
        <xdr:cNvCxnSpPr/>
      </xdr:nvCxnSpPr>
      <xdr:spPr>
        <a:xfrm flipV="1">
          <a:off x="14592300" y="6651992"/>
          <a:ext cx="889000" cy="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xdr:rowOff>
    </xdr:from>
    <xdr:ext cx="469744" cy="259045"/>
    <xdr:sp macro="" textlink="">
      <xdr:nvSpPr>
        <xdr:cNvPr id="492" name="テキスト ボックス 491"/>
        <xdr:cNvSpPr txBox="1"/>
      </xdr:nvSpPr>
      <xdr:spPr>
        <a:xfrm>
          <a:off x="15246427"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132659</xdr:rowOff>
    </xdr:from>
    <xdr:to>
      <xdr:col>21</xdr:col>
      <xdr:colOff>161925</xdr:colOff>
      <xdr:row>38</xdr:row>
      <xdr:rowOff>137460</xdr:rowOff>
    </xdr:to>
    <xdr:cxnSp macro="">
      <xdr:nvCxnSpPr>
        <xdr:cNvPr id="493" name="直線コネクタ 492"/>
        <xdr:cNvCxnSpPr/>
      </xdr:nvCxnSpPr>
      <xdr:spPr>
        <a:xfrm>
          <a:off x="13703300" y="6647759"/>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5" name="テキスト ボックス 494"/>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132659</xdr:rowOff>
    </xdr:from>
    <xdr:to>
      <xdr:col>19</xdr:col>
      <xdr:colOff>644525</xdr:colOff>
      <xdr:row>38</xdr:row>
      <xdr:rowOff>139581</xdr:rowOff>
    </xdr:to>
    <xdr:cxnSp macro="">
      <xdr:nvCxnSpPr>
        <xdr:cNvPr id="496" name="直線コネクタ 495"/>
        <xdr:cNvCxnSpPr/>
      </xdr:nvCxnSpPr>
      <xdr:spPr>
        <a:xfrm flipV="1">
          <a:off x="12814300" y="6647759"/>
          <a:ext cx="889000" cy="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163008</xdr:rowOff>
    </xdr:from>
    <xdr:ext cx="469744" cy="259045"/>
    <xdr:sp macro="" textlink="">
      <xdr:nvSpPr>
        <xdr:cNvPr id="498" name="テキスト ボックス 497"/>
        <xdr:cNvSpPr txBox="1"/>
      </xdr:nvSpPr>
      <xdr:spPr>
        <a:xfrm>
          <a:off x="13468427" y="63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1634</xdr:rowOff>
    </xdr:from>
    <xdr:ext cx="469744" cy="259045"/>
    <xdr:sp macro="" textlink="">
      <xdr:nvSpPr>
        <xdr:cNvPr id="500" name="テキスト ボックス 499"/>
        <xdr:cNvSpPr txBox="1"/>
      </xdr:nvSpPr>
      <xdr:spPr>
        <a:xfrm>
          <a:off x="12579427" y="634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87629</xdr:rowOff>
    </xdr:from>
    <xdr:to>
      <xdr:col>23</xdr:col>
      <xdr:colOff>568325</xdr:colOff>
      <xdr:row>39</xdr:row>
      <xdr:rowOff>17779</xdr:rowOff>
    </xdr:to>
    <xdr:sp macro="" textlink="">
      <xdr:nvSpPr>
        <xdr:cNvPr id="506" name="円/楕円 505"/>
        <xdr:cNvSpPr/>
      </xdr:nvSpPr>
      <xdr:spPr>
        <a:xfrm>
          <a:off x="16268700" y="660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11037</xdr:rowOff>
    </xdr:from>
    <xdr:ext cx="378565" cy="259045"/>
    <xdr:sp macro="" textlink="">
      <xdr:nvSpPr>
        <xdr:cNvPr id="507" name="災害復旧事業費該当値テキスト"/>
        <xdr:cNvSpPr txBox="1"/>
      </xdr:nvSpPr>
      <xdr:spPr>
        <a:xfrm>
          <a:off x="16370300" y="6526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86092</xdr:rowOff>
    </xdr:from>
    <xdr:to>
      <xdr:col>22</xdr:col>
      <xdr:colOff>415925</xdr:colOff>
      <xdr:row>39</xdr:row>
      <xdr:rowOff>16242</xdr:rowOff>
    </xdr:to>
    <xdr:sp macro="" textlink="">
      <xdr:nvSpPr>
        <xdr:cNvPr id="508" name="円/楕円 507"/>
        <xdr:cNvSpPr/>
      </xdr:nvSpPr>
      <xdr:spPr>
        <a:xfrm>
          <a:off x="15430500" y="660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7369</xdr:rowOff>
    </xdr:from>
    <xdr:ext cx="378565" cy="259045"/>
    <xdr:sp macro="" textlink="">
      <xdr:nvSpPr>
        <xdr:cNvPr id="509" name="テキスト ボックス 508"/>
        <xdr:cNvSpPr txBox="1"/>
      </xdr:nvSpPr>
      <xdr:spPr>
        <a:xfrm>
          <a:off x="15292017" y="6693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86660</xdr:rowOff>
    </xdr:from>
    <xdr:to>
      <xdr:col>21</xdr:col>
      <xdr:colOff>212725</xdr:colOff>
      <xdr:row>39</xdr:row>
      <xdr:rowOff>16810</xdr:rowOff>
    </xdr:to>
    <xdr:sp macro="" textlink="">
      <xdr:nvSpPr>
        <xdr:cNvPr id="510" name="円/楕円 509"/>
        <xdr:cNvSpPr/>
      </xdr:nvSpPr>
      <xdr:spPr>
        <a:xfrm>
          <a:off x="14541500" y="660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7937</xdr:rowOff>
    </xdr:from>
    <xdr:ext cx="378565" cy="259045"/>
    <xdr:sp macro="" textlink="">
      <xdr:nvSpPr>
        <xdr:cNvPr id="511" name="テキスト ボックス 510"/>
        <xdr:cNvSpPr txBox="1"/>
      </xdr:nvSpPr>
      <xdr:spPr>
        <a:xfrm>
          <a:off x="14403017" y="6694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81859</xdr:rowOff>
    </xdr:from>
    <xdr:to>
      <xdr:col>20</xdr:col>
      <xdr:colOff>9525</xdr:colOff>
      <xdr:row>39</xdr:row>
      <xdr:rowOff>12009</xdr:rowOff>
    </xdr:to>
    <xdr:sp macro="" textlink="">
      <xdr:nvSpPr>
        <xdr:cNvPr id="512" name="円/楕円 511"/>
        <xdr:cNvSpPr/>
      </xdr:nvSpPr>
      <xdr:spPr>
        <a:xfrm>
          <a:off x="13652500" y="659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3136</xdr:rowOff>
    </xdr:from>
    <xdr:ext cx="378565" cy="259045"/>
    <xdr:sp macro="" textlink="">
      <xdr:nvSpPr>
        <xdr:cNvPr id="513" name="テキスト ボックス 512"/>
        <xdr:cNvSpPr txBox="1"/>
      </xdr:nvSpPr>
      <xdr:spPr>
        <a:xfrm>
          <a:off x="13514017" y="6689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88781</xdr:rowOff>
    </xdr:from>
    <xdr:to>
      <xdr:col>18</xdr:col>
      <xdr:colOff>492125</xdr:colOff>
      <xdr:row>39</xdr:row>
      <xdr:rowOff>18931</xdr:rowOff>
    </xdr:to>
    <xdr:sp macro="" textlink="">
      <xdr:nvSpPr>
        <xdr:cNvPr id="514" name="円/楕円 513"/>
        <xdr:cNvSpPr/>
      </xdr:nvSpPr>
      <xdr:spPr>
        <a:xfrm>
          <a:off x="12763500" y="660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10058</xdr:rowOff>
    </xdr:from>
    <xdr:ext cx="313932" cy="259045"/>
    <xdr:sp macro="" textlink="">
      <xdr:nvSpPr>
        <xdr:cNvPr id="515" name="テキスト ボックス 514"/>
        <xdr:cNvSpPr txBox="1"/>
      </xdr:nvSpPr>
      <xdr:spPr>
        <a:xfrm>
          <a:off x="12657333" y="66966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53,459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55245</xdr:rowOff>
    </xdr:from>
    <xdr:to>
      <xdr:col>23</xdr:col>
      <xdr:colOff>517525</xdr:colOff>
      <xdr:row>77</xdr:row>
      <xdr:rowOff>64402</xdr:rowOff>
    </xdr:to>
    <xdr:cxnSp macro="">
      <xdr:nvCxnSpPr>
        <xdr:cNvPr id="593" name="直線コネクタ 592"/>
        <xdr:cNvCxnSpPr/>
      </xdr:nvCxnSpPr>
      <xdr:spPr>
        <a:xfrm flipV="1">
          <a:off x="15481300" y="13256895"/>
          <a:ext cx="8382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37254</xdr:rowOff>
    </xdr:from>
    <xdr:ext cx="534377" cy="259045"/>
    <xdr:sp macro="" textlink="">
      <xdr:nvSpPr>
        <xdr:cNvPr id="594" name="公債費平均値テキスト"/>
        <xdr:cNvSpPr txBox="1"/>
      </xdr:nvSpPr>
      <xdr:spPr>
        <a:xfrm>
          <a:off x="16370300" y="1272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61951</xdr:rowOff>
    </xdr:from>
    <xdr:to>
      <xdr:col>22</xdr:col>
      <xdr:colOff>365125</xdr:colOff>
      <xdr:row>77</xdr:row>
      <xdr:rowOff>64402</xdr:rowOff>
    </xdr:to>
    <xdr:cxnSp macro="">
      <xdr:nvCxnSpPr>
        <xdr:cNvPr id="596" name="直線コネクタ 595"/>
        <xdr:cNvCxnSpPr/>
      </xdr:nvCxnSpPr>
      <xdr:spPr>
        <a:xfrm>
          <a:off x="14592300" y="13263601"/>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54792</xdr:rowOff>
    </xdr:from>
    <xdr:ext cx="534377" cy="259045"/>
    <xdr:sp macro="" textlink="">
      <xdr:nvSpPr>
        <xdr:cNvPr id="598" name="テキスト ボックス 597"/>
        <xdr:cNvSpPr txBox="1"/>
      </xdr:nvSpPr>
      <xdr:spPr>
        <a:xfrm>
          <a:off x="15214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61531</xdr:rowOff>
    </xdr:from>
    <xdr:to>
      <xdr:col>21</xdr:col>
      <xdr:colOff>161925</xdr:colOff>
      <xdr:row>77</xdr:row>
      <xdr:rowOff>61951</xdr:rowOff>
    </xdr:to>
    <xdr:cxnSp macro="">
      <xdr:nvCxnSpPr>
        <xdr:cNvPr id="599" name="直線コネクタ 598"/>
        <xdr:cNvCxnSpPr/>
      </xdr:nvCxnSpPr>
      <xdr:spPr>
        <a:xfrm>
          <a:off x="13703300" y="13263181"/>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56837</xdr:rowOff>
    </xdr:from>
    <xdr:ext cx="534377" cy="259045"/>
    <xdr:sp macro="" textlink="">
      <xdr:nvSpPr>
        <xdr:cNvPr id="601" name="テキスト ボックス 600"/>
        <xdr:cNvSpPr txBox="1"/>
      </xdr:nvSpPr>
      <xdr:spPr>
        <a:xfrm>
          <a:off x="14325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30911</xdr:rowOff>
    </xdr:from>
    <xdr:to>
      <xdr:col>19</xdr:col>
      <xdr:colOff>644525</xdr:colOff>
      <xdr:row>77</xdr:row>
      <xdr:rowOff>61531</xdr:rowOff>
    </xdr:to>
    <xdr:cxnSp macro="">
      <xdr:nvCxnSpPr>
        <xdr:cNvPr id="602" name="直線コネクタ 601"/>
        <xdr:cNvCxnSpPr/>
      </xdr:nvCxnSpPr>
      <xdr:spPr>
        <a:xfrm>
          <a:off x="12814300" y="13232561"/>
          <a:ext cx="889000" cy="3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55021</xdr:rowOff>
    </xdr:from>
    <xdr:ext cx="534377" cy="259045"/>
    <xdr:sp macro="" textlink="">
      <xdr:nvSpPr>
        <xdr:cNvPr id="604" name="テキスト ボックス 603"/>
        <xdr:cNvSpPr txBox="1"/>
      </xdr:nvSpPr>
      <xdr:spPr>
        <a:xfrm>
          <a:off x="13436111" y="127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40441</xdr:rowOff>
    </xdr:from>
    <xdr:ext cx="534377" cy="259045"/>
    <xdr:sp macro="" textlink="">
      <xdr:nvSpPr>
        <xdr:cNvPr id="606" name="テキスト ボックス 605"/>
        <xdr:cNvSpPr txBox="1"/>
      </xdr:nvSpPr>
      <xdr:spPr>
        <a:xfrm>
          <a:off x="12547111" y="127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4445</xdr:rowOff>
    </xdr:from>
    <xdr:to>
      <xdr:col>23</xdr:col>
      <xdr:colOff>568325</xdr:colOff>
      <xdr:row>77</xdr:row>
      <xdr:rowOff>106045</xdr:rowOff>
    </xdr:to>
    <xdr:sp macro="" textlink="">
      <xdr:nvSpPr>
        <xdr:cNvPr id="612" name="円/楕円 611"/>
        <xdr:cNvSpPr/>
      </xdr:nvSpPr>
      <xdr:spPr>
        <a:xfrm>
          <a:off x="16268700" y="132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90822</xdr:rowOff>
    </xdr:from>
    <xdr:ext cx="534377" cy="259045"/>
    <xdr:sp macro="" textlink="">
      <xdr:nvSpPr>
        <xdr:cNvPr id="613" name="公債費該当値テキスト"/>
        <xdr:cNvSpPr txBox="1"/>
      </xdr:nvSpPr>
      <xdr:spPr>
        <a:xfrm>
          <a:off x="16370300" y="1312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26,150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13602</xdr:rowOff>
    </xdr:from>
    <xdr:to>
      <xdr:col>22</xdr:col>
      <xdr:colOff>415925</xdr:colOff>
      <xdr:row>77</xdr:row>
      <xdr:rowOff>115202</xdr:rowOff>
    </xdr:to>
    <xdr:sp macro="" textlink="">
      <xdr:nvSpPr>
        <xdr:cNvPr id="614" name="円/楕円 613"/>
        <xdr:cNvSpPr/>
      </xdr:nvSpPr>
      <xdr:spPr>
        <a:xfrm>
          <a:off x="15430500" y="1321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106329</xdr:rowOff>
    </xdr:from>
    <xdr:ext cx="534377" cy="259045"/>
    <xdr:sp macro="" textlink="">
      <xdr:nvSpPr>
        <xdr:cNvPr id="615" name="テキスト ボックス 614"/>
        <xdr:cNvSpPr txBox="1"/>
      </xdr:nvSpPr>
      <xdr:spPr>
        <a:xfrm>
          <a:off x="15214111" y="133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25,429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11151</xdr:rowOff>
    </xdr:from>
    <xdr:to>
      <xdr:col>21</xdr:col>
      <xdr:colOff>212725</xdr:colOff>
      <xdr:row>77</xdr:row>
      <xdr:rowOff>112751</xdr:rowOff>
    </xdr:to>
    <xdr:sp macro="" textlink="">
      <xdr:nvSpPr>
        <xdr:cNvPr id="616" name="円/楕円 615"/>
        <xdr:cNvSpPr/>
      </xdr:nvSpPr>
      <xdr:spPr>
        <a:xfrm>
          <a:off x="14541500" y="132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103878</xdr:rowOff>
    </xdr:from>
    <xdr:ext cx="534377" cy="259045"/>
    <xdr:sp macro="" textlink="">
      <xdr:nvSpPr>
        <xdr:cNvPr id="617" name="テキスト ボックス 616"/>
        <xdr:cNvSpPr txBox="1"/>
      </xdr:nvSpPr>
      <xdr:spPr>
        <a:xfrm>
          <a:off x="14325111" y="1330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25,622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10731</xdr:rowOff>
    </xdr:from>
    <xdr:to>
      <xdr:col>20</xdr:col>
      <xdr:colOff>9525</xdr:colOff>
      <xdr:row>77</xdr:row>
      <xdr:rowOff>112331</xdr:rowOff>
    </xdr:to>
    <xdr:sp macro="" textlink="">
      <xdr:nvSpPr>
        <xdr:cNvPr id="618" name="円/楕円 617"/>
        <xdr:cNvSpPr/>
      </xdr:nvSpPr>
      <xdr:spPr>
        <a:xfrm>
          <a:off x="13652500" y="132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103458</xdr:rowOff>
    </xdr:from>
    <xdr:ext cx="534377" cy="259045"/>
    <xdr:sp macro="" textlink="">
      <xdr:nvSpPr>
        <xdr:cNvPr id="619" name="テキスト ボックス 618"/>
        <xdr:cNvSpPr txBox="1"/>
      </xdr:nvSpPr>
      <xdr:spPr>
        <a:xfrm>
          <a:off x="13436111" y="133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151561</xdr:rowOff>
    </xdr:from>
    <xdr:to>
      <xdr:col>18</xdr:col>
      <xdr:colOff>492125</xdr:colOff>
      <xdr:row>77</xdr:row>
      <xdr:rowOff>81711</xdr:rowOff>
    </xdr:to>
    <xdr:sp macro="" textlink="">
      <xdr:nvSpPr>
        <xdr:cNvPr id="620" name="円/楕円 619"/>
        <xdr:cNvSpPr/>
      </xdr:nvSpPr>
      <xdr:spPr>
        <a:xfrm>
          <a:off x="12763500" y="1318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72838</xdr:rowOff>
    </xdr:from>
    <xdr:ext cx="534377" cy="259045"/>
    <xdr:sp macro="" textlink="">
      <xdr:nvSpPr>
        <xdr:cNvPr id="621" name="テキスト ボックス 620"/>
        <xdr:cNvSpPr txBox="1"/>
      </xdr:nvSpPr>
      <xdr:spPr>
        <a:xfrm>
          <a:off x="12547111" y="132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157945</xdr:rowOff>
    </xdr:from>
    <xdr:to>
      <xdr:col>23</xdr:col>
      <xdr:colOff>517525</xdr:colOff>
      <xdr:row>98</xdr:row>
      <xdr:rowOff>165117</xdr:rowOff>
    </xdr:to>
    <xdr:cxnSp macro="">
      <xdr:nvCxnSpPr>
        <xdr:cNvPr id="650" name="直線コネクタ 649"/>
        <xdr:cNvCxnSpPr/>
      </xdr:nvCxnSpPr>
      <xdr:spPr>
        <a:xfrm flipV="1">
          <a:off x="15481300" y="16960045"/>
          <a:ext cx="838200" cy="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51"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163714</xdr:rowOff>
    </xdr:from>
    <xdr:to>
      <xdr:col>22</xdr:col>
      <xdr:colOff>365125</xdr:colOff>
      <xdr:row>98</xdr:row>
      <xdr:rowOff>165117</xdr:rowOff>
    </xdr:to>
    <xdr:cxnSp macro="">
      <xdr:nvCxnSpPr>
        <xdr:cNvPr id="653" name="直線コネクタ 652"/>
        <xdr:cNvCxnSpPr/>
      </xdr:nvCxnSpPr>
      <xdr:spPr>
        <a:xfrm>
          <a:off x="14592300" y="16965814"/>
          <a:ext cx="8890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45944</xdr:rowOff>
    </xdr:from>
    <xdr:ext cx="534377" cy="259045"/>
    <xdr:sp macro="" textlink="">
      <xdr:nvSpPr>
        <xdr:cNvPr id="655" name="テキスト ボックス 654"/>
        <xdr:cNvSpPr txBox="1"/>
      </xdr:nvSpPr>
      <xdr:spPr>
        <a:xfrm>
          <a:off x="15214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158350</xdr:rowOff>
    </xdr:from>
    <xdr:to>
      <xdr:col>21</xdr:col>
      <xdr:colOff>161925</xdr:colOff>
      <xdr:row>98</xdr:row>
      <xdr:rowOff>163714</xdr:rowOff>
    </xdr:to>
    <xdr:cxnSp macro="">
      <xdr:nvCxnSpPr>
        <xdr:cNvPr id="656" name="直線コネクタ 655"/>
        <xdr:cNvCxnSpPr/>
      </xdr:nvCxnSpPr>
      <xdr:spPr>
        <a:xfrm>
          <a:off x="13703300" y="16960450"/>
          <a:ext cx="889000" cy="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36175</xdr:rowOff>
    </xdr:from>
    <xdr:ext cx="534377" cy="259045"/>
    <xdr:sp macro="" textlink="">
      <xdr:nvSpPr>
        <xdr:cNvPr id="658" name="テキスト ボックス 657"/>
        <xdr:cNvSpPr txBox="1"/>
      </xdr:nvSpPr>
      <xdr:spPr>
        <a:xfrm>
          <a:off x="14325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146496</xdr:rowOff>
    </xdr:from>
    <xdr:to>
      <xdr:col>19</xdr:col>
      <xdr:colOff>644525</xdr:colOff>
      <xdr:row>98</xdr:row>
      <xdr:rowOff>158350</xdr:rowOff>
    </xdr:to>
    <xdr:cxnSp macro="">
      <xdr:nvCxnSpPr>
        <xdr:cNvPr id="659" name="直線コネクタ 658"/>
        <xdr:cNvCxnSpPr/>
      </xdr:nvCxnSpPr>
      <xdr:spPr>
        <a:xfrm>
          <a:off x="12814300" y="16948596"/>
          <a:ext cx="889000" cy="1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1" name="テキスト ボックス 660"/>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25424</xdr:rowOff>
    </xdr:from>
    <xdr:ext cx="534377" cy="259045"/>
    <xdr:sp macro="" textlink="">
      <xdr:nvSpPr>
        <xdr:cNvPr id="663" name="テキスト ボックス 662"/>
        <xdr:cNvSpPr txBox="1"/>
      </xdr:nvSpPr>
      <xdr:spPr>
        <a:xfrm>
          <a:off x="12547111" y="16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107145</xdr:rowOff>
    </xdr:from>
    <xdr:to>
      <xdr:col>23</xdr:col>
      <xdr:colOff>568325</xdr:colOff>
      <xdr:row>99</xdr:row>
      <xdr:rowOff>37295</xdr:rowOff>
    </xdr:to>
    <xdr:sp macro="" textlink="">
      <xdr:nvSpPr>
        <xdr:cNvPr id="669" name="円/楕円 668"/>
        <xdr:cNvSpPr/>
      </xdr:nvSpPr>
      <xdr:spPr>
        <a:xfrm>
          <a:off x="16268700" y="169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57816</xdr:rowOff>
    </xdr:from>
    <xdr:ext cx="534377" cy="259045"/>
    <xdr:sp macro="" textlink="">
      <xdr:nvSpPr>
        <xdr:cNvPr id="670" name="積立金該当値テキスト"/>
        <xdr:cNvSpPr txBox="1"/>
      </xdr:nvSpPr>
      <xdr:spPr>
        <a:xfrm>
          <a:off x="16370300" y="1685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15,211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114317</xdr:rowOff>
    </xdr:from>
    <xdr:to>
      <xdr:col>22</xdr:col>
      <xdr:colOff>415925</xdr:colOff>
      <xdr:row>99</xdr:row>
      <xdr:rowOff>44467</xdr:rowOff>
    </xdr:to>
    <xdr:sp macro="" textlink="">
      <xdr:nvSpPr>
        <xdr:cNvPr id="671" name="円/楕円 670"/>
        <xdr:cNvSpPr/>
      </xdr:nvSpPr>
      <xdr:spPr>
        <a:xfrm>
          <a:off x="15430500" y="1691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35594</xdr:rowOff>
    </xdr:from>
    <xdr:ext cx="534377" cy="259045"/>
    <xdr:sp macro="" textlink="">
      <xdr:nvSpPr>
        <xdr:cNvPr id="672" name="テキスト ボックス 671"/>
        <xdr:cNvSpPr txBox="1"/>
      </xdr:nvSpPr>
      <xdr:spPr>
        <a:xfrm>
          <a:off x="15214111" y="1700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112914</xdr:rowOff>
    </xdr:from>
    <xdr:to>
      <xdr:col>21</xdr:col>
      <xdr:colOff>212725</xdr:colOff>
      <xdr:row>99</xdr:row>
      <xdr:rowOff>43064</xdr:rowOff>
    </xdr:to>
    <xdr:sp macro="" textlink="">
      <xdr:nvSpPr>
        <xdr:cNvPr id="673" name="円/楕円 672"/>
        <xdr:cNvSpPr/>
      </xdr:nvSpPr>
      <xdr:spPr>
        <a:xfrm>
          <a:off x="14541500" y="169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34191</xdr:rowOff>
    </xdr:from>
    <xdr:ext cx="534377" cy="259045"/>
    <xdr:sp macro="" textlink="">
      <xdr:nvSpPr>
        <xdr:cNvPr id="674" name="テキスト ボックス 673"/>
        <xdr:cNvSpPr txBox="1"/>
      </xdr:nvSpPr>
      <xdr:spPr>
        <a:xfrm>
          <a:off x="14325111" y="1700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107550</xdr:rowOff>
    </xdr:from>
    <xdr:to>
      <xdr:col>20</xdr:col>
      <xdr:colOff>9525</xdr:colOff>
      <xdr:row>99</xdr:row>
      <xdr:rowOff>37700</xdr:rowOff>
    </xdr:to>
    <xdr:sp macro="" textlink="">
      <xdr:nvSpPr>
        <xdr:cNvPr id="675" name="円/楕円 674"/>
        <xdr:cNvSpPr/>
      </xdr:nvSpPr>
      <xdr:spPr>
        <a:xfrm>
          <a:off x="13652500" y="169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28827</xdr:rowOff>
    </xdr:from>
    <xdr:ext cx="534377" cy="259045"/>
    <xdr:sp macro="" textlink="">
      <xdr:nvSpPr>
        <xdr:cNvPr id="676" name="テキスト ボックス 675"/>
        <xdr:cNvSpPr txBox="1"/>
      </xdr:nvSpPr>
      <xdr:spPr>
        <a:xfrm>
          <a:off x="13436111" y="1700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15,105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95696</xdr:rowOff>
    </xdr:from>
    <xdr:to>
      <xdr:col>18</xdr:col>
      <xdr:colOff>492125</xdr:colOff>
      <xdr:row>99</xdr:row>
      <xdr:rowOff>25846</xdr:rowOff>
    </xdr:to>
    <xdr:sp macro="" textlink="">
      <xdr:nvSpPr>
        <xdr:cNvPr id="677" name="円/楕円 676"/>
        <xdr:cNvSpPr/>
      </xdr:nvSpPr>
      <xdr:spPr>
        <a:xfrm>
          <a:off x="12763500" y="1689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42373</xdr:rowOff>
    </xdr:from>
    <xdr:ext cx="534377" cy="259045"/>
    <xdr:sp macro="" textlink="">
      <xdr:nvSpPr>
        <xdr:cNvPr id="678" name="テキスト ボックス 677"/>
        <xdr:cNvSpPr txBox="1"/>
      </xdr:nvSpPr>
      <xdr:spPr>
        <a:xfrm>
          <a:off x="12547111" y="1667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24200</xdr:rowOff>
    </xdr:from>
    <xdr:to>
      <xdr:col>32</xdr:col>
      <xdr:colOff>187325</xdr:colOff>
      <xdr:row>38</xdr:row>
      <xdr:rowOff>25400</xdr:rowOff>
    </xdr:to>
    <xdr:cxnSp macro="">
      <xdr:nvCxnSpPr>
        <xdr:cNvPr id="703" name="直線コネクタ 702"/>
        <xdr:cNvCxnSpPr/>
      </xdr:nvCxnSpPr>
      <xdr:spPr>
        <a:xfrm>
          <a:off x="21323300" y="6539300"/>
          <a:ext cx="8382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4"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23743</xdr:rowOff>
    </xdr:from>
    <xdr:to>
      <xdr:col>31</xdr:col>
      <xdr:colOff>34925</xdr:colOff>
      <xdr:row>38</xdr:row>
      <xdr:rowOff>24200</xdr:rowOff>
    </xdr:to>
    <xdr:cxnSp macro="">
      <xdr:nvCxnSpPr>
        <xdr:cNvPr id="706" name="直線コネクタ 705"/>
        <xdr:cNvCxnSpPr/>
      </xdr:nvCxnSpPr>
      <xdr:spPr>
        <a:xfrm>
          <a:off x="20434300" y="65388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21575</xdr:rowOff>
    </xdr:from>
    <xdr:ext cx="469744" cy="259045"/>
    <xdr:sp macro="" textlink="">
      <xdr:nvSpPr>
        <xdr:cNvPr id="708" name="テキスト ボックス 707"/>
        <xdr:cNvSpPr txBox="1"/>
      </xdr:nvSpPr>
      <xdr:spPr>
        <a:xfrm>
          <a:off x="21088427" y="61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23743</xdr:rowOff>
    </xdr:from>
    <xdr:to>
      <xdr:col>29</xdr:col>
      <xdr:colOff>517525</xdr:colOff>
      <xdr:row>38</xdr:row>
      <xdr:rowOff>25400</xdr:rowOff>
    </xdr:to>
    <xdr:cxnSp macro="">
      <xdr:nvCxnSpPr>
        <xdr:cNvPr id="709" name="直線コネクタ 708"/>
        <xdr:cNvCxnSpPr/>
      </xdr:nvCxnSpPr>
      <xdr:spPr>
        <a:xfrm flipV="1">
          <a:off x="19545300" y="6538843"/>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167879</xdr:rowOff>
    </xdr:from>
    <xdr:ext cx="469744" cy="259045"/>
    <xdr:sp macro="" textlink="">
      <xdr:nvSpPr>
        <xdr:cNvPr id="711" name="テキスト ボックス 710"/>
        <xdr:cNvSpPr txBox="1"/>
      </xdr:nvSpPr>
      <xdr:spPr>
        <a:xfrm>
          <a:off x="20199427" y="61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12" name="直線コネクタ 711"/>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8088</xdr:rowOff>
    </xdr:from>
    <xdr:ext cx="469744" cy="259045"/>
    <xdr:sp macro="" textlink="">
      <xdr:nvSpPr>
        <xdr:cNvPr id="714" name="テキスト ボックス 713"/>
        <xdr:cNvSpPr txBox="1"/>
      </xdr:nvSpPr>
      <xdr:spPr>
        <a:xfrm>
          <a:off x="19310427" y="61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11403</xdr:rowOff>
    </xdr:from>
    <xdr:ext cx="469744" cy="259045"/>
    <xdr:sp macro="" textlink="">
      <xdr:nvSpPr>
        <xdr:cNvPr id="716" name="テキスト ボックス 715"/>
        <xdr:cNvSpPr txBox="1"/>
      </xdr:nvSpPr>
      <xdr:spPr>
        <a:xfrm>
          <a:off x="18421427" y="618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22" name="円/楕円 721"/>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23"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144850</xdr:rowOff>
    </xdr:from>
    <xdr:to>
      <xdr:col>31</xdr:col>
      <xdr:colOff>85725</xdr:colOff>
      <xdr:row>38</xdr:row>
      <xdr:rowOff>75000</xdr:rowOff>
    </xdr:to>
    <xdr:sp macro="" textlink="">
      <xdr:nvSpPr>
        <xdr:cNvPr id="724" name="円/楕円 723"/>
        <xdr:cNvSpPr/>
      </xdr:nvSpPr>
      <xdr:spPr>
        <a:xfrm>
          <a:off x="21272500" y="64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38</xdr:row>
      <xdr:rowOff>66127</xdr:rowOff>
    </xdr:from>
    <xdr:ext cx="313932" cy="259045"/>
    <xdr:sp macro="" textlink="">
      <xdr:nvSpPr>
        <xdr:cNvPr id="725" name="テキスト ボックス 724"/>
        <xdr:cNvSpPr txBox="1"/>
      </xdr:nvSpPr>
      <xdr:spPr>
        <a:xfrm>
          <a:off x="21166333" y="6581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144393</xdr:rowOff>
    </xdr:from>
    <xdr:to>
      <xdr:col>29</xdr:col>
      <xdr:colOff>568325</xdr:colOff>
      <xdr:row>38</xdr:row>
      <xdr:rowOff>74543</xdr:rowOff>
    </xdr:to>
    <xdr:sp macro="" textlink="">
      <xdr:nvSpPr>
        <xdr:cNvPr id="726" name="円/楕円 725"/>
        <xdr:cNvSpPr/>
      </xdr:nvSpPr>
      <xdr:spPr>
        <a:xfrm>
          <a:off x="20383500" y="64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65670</xdr:rowOff>
    </xdr:from>
    <xdr:ext cx="313932" cy="259045"/>
    <xdr:sp macro="" textlink="">
      <xdr:nvSpPr>
        <xdr:cNvPr id="727" name="テキスト ボックス 726"/>
        <xdr:cNvSpPr txBox="1"/>
      </xdr:nvSpPr>
      <xdr:spPr>
        <a:xfrm>
          <a:off x="20277333" y="6580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28" name="円/楕円 727"/>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29" name="テキスト ボックス 728"/>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30" name="円/楕円 72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31" name="テキスト ボックス 730"/>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41973</xdr:rowOff>
    </xdr:from>
    <xdr:to>
      <xdr:col>32</xdr:col>
      <xdr:colOff>187325</xdr:colOff>
      <xdr:row>59</xdr:row>
      <xdr:rowOff>42583</xdr:rowOff>
    </xdr:to>
    <xdr:cxnSp macro="">
      <xdr:nvCxnSpPr>
        <xdr:cNvPr id="760" name="直線コネクタ 759"/>
        <xdr:cNvCxnSpPr/>
      </xdr:nvCxnSpPr>
      <xdr:spPr>
        <a:xfrm flipV="1">
          <a:off x="21323300" y="10157523"/>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110367</xdr:rowOff>
    </xdr:from>
    <xdr:ext cx="469744" cy="259045"/>
    <xdr:sp macro="" textlink="">
      <xdr:nvSpPr>
        <xdr:cNvPr id="761" name="貸付金平均値テキスト"/>
        <xdr:cNvSpPr txBox="1"/>
      </xdr:nvSpPr>
      <xdr:spPr>
        <a:xfrm>
          <a:off x="22212300" y="971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42583</xdr:rowOff>
    </xdr:from>
    <xdr:to>
      <xdr:col>31</xdr:col>
      <xdr:colOff>34925</xdr:colOff>
      <xdr:row>59</xdr:row>
      <xdr:rowOff>42735</xdr:rowOff>
    </xdr:to>
    <xdr:cxnSp macro="">
      <xdr:nvCxnSpPr>
        <xdr:cNvPr id="763" name="直線コネクタ 762"/>
        <xdr:cNvCxnSpPr/>
      </xdr:nvCxnSpPr>
      <xdr:spPr>
        <a:xfrm flipV="1">
          <a:off x="20434300" y="10158133"/>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108767</xdr:rowOff>
    </xdr:from>
    <xdr:ext cx="469744" cy="259045"/>
    <xdr:sp macro="" textlink="">
      <xdr:nvSpPr>
        <xdr:cNvPr id="765" name="テキスト ボックス 764"/>
        <xdr:cNvSpPr txBox="1"/>
      </xdr:nvSpPr>
      <xdr:spPr>
        <a:xfrm>
          <a:off x="21088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42583</xdr:rowOff>
    </xdr:from>
    <xdr:to>
      <xdr:col>29</xdr:col>
      <xdr:colOff>517525</xdr:colOff>
      <xdr:row>59</xdr:row>
      <xdr:rowOff>42735</xdr:rowOff>
    </xdr:to>
    <xdr:cxnSp macro="">
      <xdr:nvCxnSpPr>
        <xdr:cNvPr id="766" name="直線コネクタ 765"/>
        <xdr:cNvCxnSpPr/>
      </xdr:nvCxnSpPr>
      <xdr:spPr>
        <a:xfrm>
          <a:off x="19545300" y="10158133"/>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38054</xdr:rowOff>
    </xdr:from>
    <xdr:ext cx="469744" cy="259045"/>
    <xdr:sp macro="" textlink="">
      <xdr:nvSpPr>
        <xdr:cNvPr id="768" name="テキスト ボックス 767"/>
        <xdr:cNvSpPr txBox="1"/>
      </xdr:nvSpPr>
      <xdr:spPr>
        <a:xfrm>
          <a:off x="20199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42583</xdr:rowOff>
    </xdr:from>
    <xdr:to>
      <xdr:col>28</xdr:col>
      <xdr:colOff>314325</xdr:colOff>
      <xdr:row>59</xdr:row>
      <xdr:rowOff>42888</xdr:rowOff>
    </xdr:to>
    <xdr:cxnSp macro="">
      <xdr:nvCxnSpPr>
        <xdr:cNvPr id="769" name="直線コネクタ 768"/>
        <xdr:cNvCxnSpPr/>
      </xdr:nvCxnSpPr>
      <xdr:spPr>
        <a:xfrm flipV="1">
          <a:off x="18656300" y="10158133"/>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43121</xdr:rowOff>
    </xdr:from>
    <xdr:ext cx="469744" cy="259045"/>
    <xdr:sp macro="" textlink="">
      <xdr:nvSpPr>
        <xdr:cNvPr id="771" name="テキスト ボックス 770"/>
        <xdr:cNvSpPr txBox="1"/>
      </xdr:nvSpPr>
      <xdr:spPr>
        <a:xfrm>
          <a:off x="19310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16374</xdr:rowOff>
    </xdr:from>
    <xdr:ext cx="469744" cy="259045"/>
    <xdr:sp macro="" textlink="">
      <xdr:nvSpPr>
        <xdr:cNvPr id="773" name="テキスト ボックス 772"/>
        <xdr:cNvSpPr txBox="1"/>
      </xdr:nvSpPr>
      <xdr:spPr>
        <a:xfrm>
          <a:off x="18421427" y="96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162623</xdr:rowOff>
    </xdr:from>
    <xdr:to>
      <xdr:col>32</xdr:col>
      <xdr:colOff>238125</xdr:colOff>
      <xdr:row>59</xdr:row>
      <xdr:rowOff>92773</xdr:rowOff>
    </xdr:to>
    <xdr:sp macro="" textlink="">
      <xdr:nvSpPr>
        <xdr:cNvPr id="779" name="円/楕円 778"/>
        <xdr:cNvSpPr/>
      </xdr:nvSpPr>
      <xdr:spPr>
        <a:xfrm>
          <a:off x="22110700" y="1010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77550</xdr:rowOff>
    </xdr:from>
    <xdr:ext cx="313932" cy="259045"/>
    <xdr:sp macro="" textlink="">
      <xdr:nvSpPr>
        <xdr:cNvPr id="780" name="貸付金該当値テキスト"/>
        <xdr:cNvSpPr txBox="1"/>
      </xdr:nvSpPr>
      <xdr:spPr>
        <a:xfrm>
          <a:off x="22212300" y="10021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163233</xdr:rowOff>
    </xdr:from>
    <xdr:to>
      <xdr:col>31</xdr:col>
      <xdr:colOff>85725</xdr:colOff>
      <xdr:row>59</xdr:row>
      <xdr:rowOff>93383</xdr:rowOff>
    </xdr:to>
    <xdr:sp macro="" textlink="">
      <xdr:nvSpPr>
        <xdr:cNvPr id="781" name="円/楕円 780"/>
        <xdr:cNvSpPr/>
      </xdr:nvSpPr>
      <xdr:spPr>
        <a:xfrm>
          <a:off x="21272500" y="101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84510</xdr:rowOff>
    </xdr:from>
    <xdr:ext cx="313932" cy="259045"/>
    <xdr:sp macro="" textlink="">
      <xdr:nvSpPr>
        <xdr:cNvPr id="782" name="テキスト ボックス 781"/>
        <xdr:cNvSpPr txBox="1"/>
      </xdr:nvSpPr>
      <xdr:spPr>
        <a:xfrm>
          <a:off x="21166333" y="10200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163385</xdr:rowOff>
    </xdr:from>
    <xdr:to>
      <xdr:col>29</xdr:col>
      <xdr:colOff>568325</xdr:colOff>
      <xdr:row>59</xdr:row>
      <xdr:rowOff>93535</xdr:rowOff>
    </xdr:to>
    <xdr:sp macro="" textlink="">
      <xdr:nvSpPr>
        <xdr:cNvPr id="783" name="円/楕円 782"/>
        <xdr:cNvSpPr/>
      </xdr:nvSpPr>
      <xdr:spPr>
        <a:xfrm>
          <a:off x="20383500" y="101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84662</xdr:rowOff>
    </xdr:from>
    <xdr:ext cx="313932" cy="259045"/>
    <xdr:sp macro="" textlink="">
      <xdr:nvSpPr>
        <xdr:cNvPr id="784" name="テキスト ボックス 783"/>
        <xdr:cNvSpPr txBox="1"/>
      </xdr:nvSpPr>
      <xdr:spPr>
        <a:xfrm>
          <a:off x="20277333" y="10200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163233</xdr:rowOff>
    </xdr:from>
    <xdr:to>
      <xdr:col>28</xdr:col>
      <xdr:colOff>365125</xdr:colOff>
      <xdr:row>59</xdr:row>
      <xdr:rowOff>93383</xdr:rowOff>
    </xdr:to>
    <xdr:sp macro="" textlink="">
      <xdr:nvSpPr>
        <xdr:cNvPr id="785" name="円/楕円 784"/>
        <xdr:cNvSpPr/>
      </xdr:nvSpPr>
      <xdr:spPr>
        <a:xfrm>
          <a:off x="19494500" y="101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84510</xdr:rowOff>
    </xdr:from>
    <xdr:ext cx="313932" cy="259045"/>
    <xdr:sp macro="" textlink="">
      <xdr:nvSpPr>
        <xdr:cNvPr id="786" name="テキスト ボックス 785"/>
        <xdr:cNvSpPr txBox="1"/>
      </xdr:nvSpPr>
      <xdr:spPr>
        <a:xfrm>
          <a:off x="19388333" y="10200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163538</xdr:rowOff>
    </xdr:from>
    <xdr:to>
      <xdr:col>27</xdr:col>
      <xdr:colOff>161925</xdr:colOff>
      <xdr:row>59</xdr:row>
      <xdr:rowOff>93688</xdr:rowOff>
    </xdr:to>
    <xdr:sp macro="" textlink="">
      <xdr:nvSpPr>
        <xdr:cNvPr id="787" name="円/楕円 786"/>
        <xdr:cNvSpPr/>
      </xdr:nvSpPr>
      <xdr:spPr>
        <a:xfrm>
          <a:off x="18605500" y="1010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84815</xdr:rowOff>
    </xdr:from>
    <xdr:ext cx="313932" cy="259045"/>
    <xdr:sp macro="" textlink="">
      <xdr:nvSpPr>
        <xdr:cNvPr id="788" name="テキスト ボックス 787"/>
        <xdr:cNvSpPr txBox="1"/>
      </xdr:nvSpPr>
      <xdr:spPr>
        <a:xfrm>
          <a:off x="18499333" y="102003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126860</xdr:rowOff>
    </xdr:from>
    <xdr:to>
      <xdr:col>32</xdr:col>
      <xdr:colOff>187325</xdr:colOff>
      <xdr:row>77</xdr:row>
      <xdr:rowOff>168523</xdr:rowOff>
    </xdr:to>
    <xdr:cxnSp macro="">
      <xdr:nvCxnSpPr>
        <xdr:cNvPr id="818" name="直線コネクタ 817"/>
        <xdr:cNvCxnSpPr/>
      </xdr:nvCxnSpPr>
      <xdr:spPr>
        <a:xfrm flipV="1">
          <a:off x="21323300" y="13328510"/>
          <a:ext cx="838200" cy="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101166</xdr:rowOff>
    </xdr:from>
    <xdr:ext cx="534377" cy="259045"/>
    <xdr:sp macro="" textlink="">
      <xdr:nvSpPr>
        <xdr:cNvPr id="819" name="繰出金平均値テキスト"/>
        <xdr:cNvSpPr txBox="1"/>
      </xdr:nvSpPr>
      <xdr:spPr>
        <a:xfrm>
          <a:off x="22212300" y="12788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168523</xdr:rowOff>
    </xdr:from>
    <xdr:to>
      <xdr:col>31</xdr:col>
      <xdr:colOff>34925</xdr:colOff>
      <xdr:row>78</xdr:row>
      <xdr:rowOff>42145</xdr:rowOff>
    </xdr:to>
    <xdr:cxnSp macro="">
      <xdr:nvCxnSpPr>
        <xdr:cNvPr id="821" name="直線コネクタ 820"/>
        <xdr:cNvCxnSpPr/>
      </xdr:nvCxnSpPr>
      <xdr:spPr>
        <a:xfrm flipV="1">
          <a:off x="20434300" y="13370173"/>
          <a:ext cx="889000" cy="4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21765</xdr:rowOff>
    </xdr:from>
    <xdr:ext cx="534377" cy="259045"/>
    <xdr:sp macro="" textlink="">
      <xdr:nvSpPr>
        <xdr:cNvPr id="823" name="テキスト ボックス 822"/>
        <xdr:cNvSpPr txBox="1"/>
      </xdr:nvSpPr>
      <xdr:spPr>
        <a:xfrm>
          <a:off x="21056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42145</xdr:rowOff>
    </xdr:from>
    <xdr:to>
      <xdr:col>29</xdr:col>
      <xdr:colOff>517525</xdr:colOff>
      <xdr:row>78</xdr:row>
      <xdr:rowOff>86779</xdr:rowOff>
    </xdr:to>
    <xdr:cxnSp macro="">
      <xdr:nvCxnSpPr>
        <xdr:cNvPr id="824" name="直線コネクタ 823"/>
        <xdr:cNvCxnSpPr/>
      </xdr:nvCxnSpPr>
      <xdr:spPr>
        <a:xfrm flipV="1">
          <a:off x="19545300" y="13415245"/>
          <a:ext cx="889000" cy="4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48207</xdr:rowOff>
    </xdr:from>
    <xdr:ext cx="534377" cy="259045"/>
    <xdr:sp macro="" textlink="">
      <xdr:nvSpPr>
        <xdr:cNvPr id="826" name="テキスト ボックス 825"/>
        <xdr:cNvSpPr txBox="1"/>
      </xdr:nvSpPr>
      <xdr:spPr>
        <a:xfrm>
          <a:off x="20167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86779</xdr:rowOff>
    </xdr:from>
    <xdr:to>
      <xdr:col>28</xdr:col>
      <xdr:colOff>314325</xdr:colOff>
      <xdr:row>78</xdr:row>
      <xdr:rowOff>113373</xdr:rowOff>
    </xdr:to>
    <xdr:cxnSp macro="">
      <xdr:nvCxnSpPr>
        <xdr:cNvPr id="827" name="直線コネクタ 826"/>
        <xdr:cNvCxnSpPr/>
      </xdr:nvCxnSpPr>
      <xdr:spPr>
        <a:xfrm flipV="1">
          <a:off x="18656300" y="13459879"/>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55998</xdr:rowOff>
    </xdr:from>
    <xdr:ext cx="534377" cy="259045"/>
    <xdr:sp macro="" textlink="">
      <xdr:nvSpPr>
        <xdr:cNvPr id="829" name="テキスト ボックス 828"/>
        <xdr:cNvSpPr txBox="1"/>
      </xdr:nvSpPr>
      <xdr:spPr>
        <a:xfrm>
          <a:off x="19278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58761</xdr:rowOff>
    </xdr:from>
    <xdr:ext cx="534377" cy="259045"/>
    <xdr:sp macro="" textlink="">
      <xdr:nvSpPr>
        <xdr:cNvPr id="831" name="テキスト ボックス 830"/>
        <xdr:cNvSpPr txBox="1"/>
      </xdr:nvSpPr>
      <xdr:spPr>
        <a:xfrm>
          <a:off x="18389111" y="129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76060</xdr:rowOff>
    </xdr:from>
    <xdr:to>
      <xdr:col>32</xdr:col>
      <xdr:colOff>238125</xdr:colOff>
      <xdr:row>78</xdr:row>
      <xdr:rowOff>6210</xdr:rowOff>
    </xdr:to>
    <xdr:sp macro="" textlink="">
      <xdr:nvSpPr>
        <xdr:cNvPr id="837" name="円/楕円 836"/>
        <xdr:cNvSpPr/>
      </xdr:nvSpPr>
      <xdr:spPr>
        <a:xfrm>
          <a:off x="22110700" y="132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54487</xdr:rowOff>
    </xdr:from>
    <xdr:ext cx="534377" cy="259045"/>
    <xdr:sp macro="" textlink="">
      <xdr:nvSpPr>
        <xdr:cNvPr id="838" name="繰出金該当値テキスト"/>
        <xdr:cNvSpPr txBox="1"/>
      </xdr:nvSpPr>
      <xdr:spPr>
        <a:xfrm>
          <a:off x="22212300" y="1325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33,674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117723</xdr:rowOff>
    </xdr:from>
    <xdr:to>
      <xdr:col>31</xdr:col>
      <xdr:colOff>85725</xdr:colOff>
      <xdr:row>78</xdr:row>
      <xdr:rowOff>47873</xdr:rowOff>
    </xdr:to>
    <xdr:sp macro="" textlink="">
      <xdr:nvSpPr>
        <xdr:cNvPr id="839" name="円/楕円 838"/>
        <xdr:cNvSpPr/>
      </xdr:nvSpPr>
      <xdr:spPr>
        <a:xfrm>
          <a:off x="21272500" y="1331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39000</xdr:rowOff>
    </xdr:from>
    <xdr:ext cx="534377" cy="259045"/>
    <xdr:sp macro="" textlink="">
      <xdr:nvSpPr>
        <xdr:cNvPr id="840" name="テキスト ボックス 839"/>
        <xdr:cNvSpPr txBox="1"/>
      </xdr:nvSpPr>
      <xdr:spPr>
        <a:xfrm>
          <a:off x="21056111" y="1341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31,487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162795</xdr:rowOff>
    </xdr:from>
    <xdr:to>
      <xdr:col>29</xdr:col>
      <xdr:colOff>568325</xdr:colOff>
      <xdr:row>78</xdr:row>
      <xdr:rowOff>92945</xdr:rowOff>
    </xdr:to>
    <xdr:sp macro="" textlink="">
      <xdr:nvSpPr>
        <xdr:cNvPr id="841" name="円/楕円 840"/>
        <xdr:cNvSpPr/>
      </xdr:nvSpPr>
      <xdr:spPr>
        <a:xfrm>
          <a:off x="20383500" y="1336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84072</xdr:rowOff>
    </xdr:from>
    <xdr:ext cx="534377" cy="259045"/>
    <xdr:sp macro="" textlink="">
      <xdr:nvSpPr>
        <xdr:cNvPr id="842" name="テキスト ボックス 841"/>
        <xdr:cNvSpPr txBox="1"/>
      </xdr:nvSpPr>
      <xdr:spPr>
        <a:xfrm>
          <a:off x="20167111" y="1345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29,121</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35979</xdr:rowOff>
    </xdr:from>
    <xdr:to>
      <xdr:col>28</xdr:col>
      <xdr:colOff>365125</xdr:colOff>
      <xdr:row>78</xdr:row>
      <xdr:rowOff>137579</xdr:rowOff>
    </xdr:to>
    <xdr:sp macro="" textlink="">
      <xdr:nvSpPr>
        <xdr:cNvPr id="843" name="円/楕円 842"/>
        <xdr:cNvSpPr/>
      </xdr:nvSpPr>
      <xdr:spPr>
        <a:xfrm>
          <a:off x="19494500" y="1340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128706</xdr:rowOff>
    </xdr:from>
    <xdr:ext cx="534377" cy="259045"/>
    <xdr:sp macro="" textlink="">
      <xdr:nvSpPr>
        <xdr:cNvPr id="844" name="テキスト ボックス 843"/>
        <xdr:cNvSpPr txBox="1"/>
      </xdr:nvSpPr>
      <xdr:spPr>
        <a:xfrm>
          <a:off x="19278111" y="1350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26,778</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62573</xdr:rowOff>
    </xdr:from>
    <xdr:to>
      <xdr:col>27</xdr:col>
      <xdr:colOff>161925</xdr:colOff>
      <xdr:row>78</xdr:row>
      <xdr:rowOff>164173</xdr:rowOff>
    </xdr:to>
    <xdr:sp macro="" textlink="">
      <xdr:nvSpPr>
        <xdr:cNvPr id="845" name="円/楕円 844"/>
        <xdr:cNvSpPr/>
      </xdr:nvSpPr>
      <xdr:spPr>
        <a:xfrm>
          <a:off x="18605500" y="1343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155300</xdr:rowOff>
    </xdr:from>
    <xdr:ext cx="534377" cy="259045"/>
    <xdr:sp macro="" textlink="">
      <xdr:nvSpPr>
        <xdr:cNvPr id="846" name="テキスト ボックス 845"/>
        <xdr:cNvSpPr txBox="1"/>
      </xdr:nvSpPr>
      <xdr:spPr>
        <a:xfrm>
          <a:off x="18389111" y="1352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25,382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物件費は住民一人当たり</a:t>
          </a:r>
          <a:r>
            <a:rPr lang="en-US" altLang="ja-JP" sz="1100" b="0" i="0" baseline="0">
              <a:solidFill>
                <a:schemeClr val="dk1"/>
              </a:solidFill>
              <a:effectLst/>
              <a:latin typeface="+mn-lt"/>
              <a:ea typeface="+mn-ea"/>
              <a:cs typeface="+mn-cs"/>
            </a:rPr>
            <a:t>37,438</a:t>
          </a:r>
          <a:r>
            <a:rPr lang="ja-JP" altLang="ja-JP" sz="1100" b="0" i="0" baseline="0">
              <a:solidFill>
                <a:schemeClr val="dk1"/>
              </a:solidFill>
              <a:effectLst/>
              <a:latin typeface="+mn-lt"/>
              <a:ea typeface="+mn-ea"/>
              <a:cs typeface="+mn-cs"/>
            </a:rPr>
            <a:t>円となっており、類似団体と比較して一人当たりコストが低い状況となっている。</a:t>
          </a:r>
          <a:r>
            <a:rPr lang="ja-JP" altLang="ja-JP" sz="1100" b="0">
              <a:solidFill>
                <a:schemeClr val="dk1"/>
              </a:solidFill>
              <a:effectLst/>
              <a:latin typeface="+mn-lt"/>
              <a:ea typeface="+mn-ea"/>
              <a:cs typeface="+mn-cs"/>
            </a:rPr>
            <a:t>民間事業者が業として行っている業務を中心に外部委託の導入など、業務の担い手を今一度検討していく。</a:t>
          </a:r>
          <a:endParaRPr lang="ja-JP" altLang="ja-JP" sz="1400">
            <a:effectLst/>
          </a:endParaRPr>
        </a:p>
        <a:p>
          <a:r>
            <a:rPr kumimoji="1" lang="ja-JP" altLang="ja-JP" sz="1100">
              <a:solidFill>
                <a:schemeClr val="dk1"/>
              </a:solidFill>
              <a:effectLst/>
              <a:latin typeface="+mn-lt"/>
              <a:ea typeface="+mn-ea"/>
              <a:cs typeface="+mn-cs"/>
            </a:rPr>
            <a:t>公債費は</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26,150</a:t>
          </a:r>
          <a:r>
            <a:rPr lang="ja-JP" altLang="ja-JP" sz="1100" b="0" i="0" baseline="0">
              <a:solidFill>
                <a:schemeClr val="dk1"/>
              </a:solidFill>
              <a:effectLst/>
              <a:latin typeface="+mn-lt"/>
              <a:ea typeface="+mn-ea"/>
              <a:cs typeface="+mn-cs"/>
            </a:rPr>
            <a:t>円となっており、類似団体と比較して一人当たりコストが低い状況となっている。しかし今後、</a:t>
          </a:r>
          <a:r>
            <a:rPr kumimoji="1" lang="ja-JP" altLang="ja-JP" sz="1100">
              <a:solidFill>
                <a:schemeClr val="dk1"/>
              </a:solidFill>
              <a:effectLst/>
              <a:latin typeface="+mn-lt"/>
              <a:ea typeface="+mn-ea"/>
              <a:cs typeface="+mn-cs"/>
            </a:rPr>
            <a:t>退職手当債の過年度発行債の償還が本格化により、高くなっていくことが予想される。</a:t>
          </a:r>
          <a:endParaRPr lang="ja-JP" altLang="ja-JP" sz="1400">
            <a:effectLst/>
          </a:endParaRPr>
        </a:p>
        <a:p>
          <a:r>
            <a:rPr kumimoji="1" lang="ja-JP" altLang="ja-JP" sz="1100">
              <a:solidFill>
                <a:schemeClr val="dk1"/>
              </a:solidFill>
              <a:effectLst/>
              <a:latin typeface="+mn-lt"/>
              <a:ea typeface="+mn-ea"/>
              <a:cs typeface="+mn-cs"/>
            </a:rPr>
            <a:t>普通建設事業費は</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40,730</a:t>
          </a:r>
          <a:r>
            <a:rPr lang="ja-JP" altLang="ja-JP" sz="1100" b="0" i="0" baseline="0">
              <a:solidFill>
                <a:schemeClr val="dk1"/>
              </a:solidFill>
              <a:effectLst/>
              <a:latin typeface="+mn-lt"/>
              <a:ea typeface="+mn-ea"/>
              <a:cs typeface="+mn-cs"/>
            </a:rPr>
            <a:t>円となっており、類似団体と比較して一人当たりコストが低い状況となっている。第三子育て支援センター整備の新設が終了し、今後は既存施設の更新、改修経費が増加することが予想される。</a:t>
          </a:r>
          <a:endParaRPr lang="ja-JP" altLang="ja-JP" sz="1400">
            <a:effectLst/>
          </a:endParaRPr>
        </a:p>
        <a:p>
          <a:r>
            <a:rPr kumimoji="1" lang="ja-JP" altLang="ja-JP" sz="1100">
              <a:solidFill>
                <a:schemeClr val="dk1"/>
              </a:solidFill>
              <a:effectLst/>
              <a:latin typeface="+mn-lt"/>
              <a:ea typeface="+mn-ea"/>
              <a:cs typeface="+mn-cs"/>
            </a:rPr>
            <a:t>扶助費は</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104,714</a:t>
          </a:r>
          <a:r>
            <a:rPr lang="ja-JP" altLang="ja-JP" sz="1100" b="0" i="0" baseline="0">
              <a:solidFill>
                <a:schemeClr val="dk1"/>
              </a:solidFill>
              <a:effectLst/>
              <a:latin typeface="+mn-lt"/>
              <a:ea typeface="+mn-ea"/>
              <a:cs typeface="+mn-cs"/>
            </a:rPr>
            <a:t>円となっており、類似団体と比較して一人当たりコストが高い状況となっている。これは</a:t>
          </a:r>
          <a:r>
            <a:rPr kumimoji="1" lang="ja-JP" altLang="ja-JP" sz="1100">
              <a:solidFill>
                <a:schemeClr val="dk1"/>
              </a:solidFill>
              <a:effectLst/>
              <a:latin typeface="+mn-lt"/>
              <a:ea typeface="+mn-ea"/>
              <a:cs typeface="+mn-cs"/>
            </a:rPr>
            <a:t>生活保護率が平成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年度で</a:t>
          </a:r>
          <a:r>
            <a:rPr kumimoji="1" lang="en-US" altLang="ja-JP" sz="1100">
              <a:solidFill>
                <a:schemeClr val="dk1"/>
              </a:solidFill>
              <a:effectLst/>
              <a:latin typeface="+mn-lt"/>
              <a:ea typeface="+mn-ea"/>
              <a:cs typeface="+mn-cs"/>
            </a:rPr>
            <a:t>22.9‰</a:t>
          </a:r>
          <a:r>
            <a:rPr kumimoji="1" lang="ja-JP" altLang="ja-JP" sz="1100">
              <a:solidFill>
                <a:schemeClr val="dk1"/>
              </a:solidFill>
              <a:effectLst/>
              <a:latin typeface="+mn-lt"/>
              <a:ea typeface="+mn-ea"/>
              <a:cs typeface="+mn-cs"/>
            </a:rPr>
            <a:t>と全国平均の</a:t>
          </a:r>
          <a:r>
            <a:rPr kumimoji="1" lang="en-US" altLang="ja-JP" sz="1100">
              <a:solidFill>
                <a:schemeClr val="dk1"/>
              </a:solidFill>
              <a:effectLst/>
              <a:latin typeface="+mn-lt"/>
              <a:ea typeface="+mn-ea"/>
              <a:cs typeface="+mn-cs"/>
            </a:rPr>
            <a:t>17.1‰</a:t>
          </a:r>
          <a:r>
            <a:rPr kumimoji="1" lang="ja-JP" altLang="ja-JP" sz="1100">
              <a:solidFill>
                <a:schemeClr val="dk1"/>
              </a:solidFill>
              <a:effectLst/>
              <a:latin typeface="+mn-lt"/>
              <a:ea typeface="+mn-ea"/>
              <a:cs typeface="+mn-cs"/>
            </a:rPr>
            <a:t>を上回っているため、扶助費が依然として高い状況にある。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京都府八幡市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72,589
71,659
24.35
27,613,005
26,998,402
542,455
14,587,320
26,826,899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21.7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116383</xdr:rowOff>
    </xdr:from>
    <xdr:to>
      <xdr:col>6</xdr:col>
      <xdr:colOff>511175</xdr:colOff>
      <xdr:row>36</xdr:row>
      <xdr:rowOff>117297</xdr:rowOff>
    </xdr:to>
    <xdr:cxnSp macro="">
      <xdr:nvCxnSpPr>
        <xdr:cNvPr id="59" name="直線コネクタ 58"/>
        <xdr:cNvCxnSpPr/>
      </xdr:nvCxnSpPr>
      <xdr:spPr>
        <a:xfrm flipV="1">
          <a:off x="3797300" y="6117133"/>
          <a:ext cx="838200" cy="17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14292</xdr:rowOff>
    </xdr:from>
    <xdr:ext cx="469744" cy="259045"/>
    <xdr:sp macro="" textlink="">
      <xdr:nvSpPr>
        <xdr:cNvPr id="60" name="議会費平均値テキスト"/>
        <xdr:cNvSpPr txBox="1"/>
      </xdr:nvSpPr>
      <xdr:spPr>
        <a:xfrm>
          <a:off x="4686300" y="6186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117297</xdr:rowOff>
    </xdr:from>
    <xdr:to>
      <xdr:col>5</xdr:col>
      <xdr:colOff>358775</xdr:colOff>
      <xdr:row>36</xdr:row>
      <xdr:rowOff>165760</xdr:rowOff>
    </xdr:to>
    <xdr:cxnSp macro="">
      <xdr:nvCxnSpPr>
        <xdr:cNvPr id="62" name="直線コネクタ 61"/>
        <xdr:cNvCxnSpPr/>
      </xdr:nvCxnSpPr>
      <xdr:spPr>
        <a:xfrm flipV="1">
          <a:off x="2908300" y="6289497"/>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59097</xdr:rowOff>
    </xdr:from>
    <xdr:ext cx="469744" cy="259045"/>
    <xdr:sp macro="" textlink="">
      <xdr:nvSpPr>
        <xdr:cNvPr id="64" name="テキスト ボックス 63"/>
        <xdr:cNvSpPr txBox="1"/>
      </xdr:nvSpPr>
      <xdr:spPr>
        <a:xfrm>
          <a:off x="3562427"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91694</xdr:rowOff>
    </xdr:from>
    <xdr:to>
      <xdr:col>4</xdr:col>
      <xdr:colOff>155575</xdr:colOff>
      <xdr:row>36</xdr:row>
      <xdr:rowOff>165760</xdr:rowOff>
    </xdr:to>
    <xdr:cxnSp macro="">
      <xdr:nvCxnSpPr>
        <xdr:cNvPr id="65" name="直線コネクタ 64"/>
        <xdr:cNvCxnSpPr/>
      </xdr:nvCxnSpPr>
      <xdr:spPr>
        <a:xfrm>
          <a:off x="2019300" y="6263894"/>
          <a:ext cx="8890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74642</xdr:rowOff>
    </xdr:from>
    <xdr:ext cx="469744" cy="259045"/>
    <xdr:sp macro="" textlink="">
      <xdr:nvSpPr>
        <xdr:cNvPr id="67" name="テキスト ボックス 66"/>
        <xdr:cNvSpPr txBox="1"/>
      </xdr:nvSpPr>
      <xdr:spPr>
        <a:xfrm>
          <a:off x="2673427" y="641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15342</xdr:rowOff>
    </xdr:from>
    <xdr:to>
      <xdr:col>2</xdr:col>
      <xdr:colOff>638175</xdr:colOff>
      <xdr:row>36</xdr:row>
      <xdr:rowOff>91694</xdr:rowOff>
    </xdr:to>
    <xdr:cxnSp macro="">
      <xdr:nvCxnSpPr>
        <xdr:cNvPr id="68" name="直線コネクタ 67"/>
        <xdr:cNvCxnSpPr/>
      </xdr:nvCxnSpPr>
      <xdr:spPr>
        <a:xfrm>
          <a:off x="1130300" y="6016092"/>
          <a:ext cx="889000" cy="24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7434</xdr:rowOff>
    </xdr:from>
    <xdr:ext cx="469744" cy="259045"/>
    <xdr:sp macro="" textlink="">
      <xdr:nvSpPr>
        <xdr:cNvPr id="70" name="テキスト ボックス 69"/>
        <xdr:cNvSpPr txBox="1"/>
      </xdr:nvSpPr>
      <xdr:spPr>
        <a:xfrm>
          <a:off x="1784427" y="63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108018</xdr:rowOff>
    </xdr:from>
    <xdr:ext cx="469744" cy="259045"/>
    <xdr:sp macro="" textlink="">
      <xdr:nvSpPr>
        <xdr:cNvPr id="72" name="テキスト ボックス 71"/>
        <xdr:cNvSpPr txBox="1"/>
      </xdr:nvSpPr>
      <xdr:spPr>
        <a:xfrm>
          <a:off x="895427" y="61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65583</xdr:rowOff>
    </xdr:from>
    <xdr:to>
      <xdr:col>6</xdr:col>
      <xdr:colOff>561975</xdr:colOff>
      <xdr:row>35</xdr:row>
      <xdr:rowOff>167183</xdr:rowOff>
    </xdr:to>
    <xdr:sp macro="" textlink="">
      <xdr:nvSpPr>
        <xdr:cNvPr id="78" name="円/楕円 77"/>
        <xdr:cNvSpPr/>
      </xdr:nvSpPr>
      <xdr:spPr>
        <a:xfrm>
          <a:off x="4584700" y="60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88460</xdr:rowOff>
    </xdr:from>
    <xdr:ext cx="469744" cy="259045"/>
    <xdr:sp macro="" textlink="">
      <xdr:nvSpPr>
        <xdr:cNvPr id="79" name="議会費該当値テキスト"/>
        <xdr:cNvSpPr txBox="1"/>
      </xdr:nvSpPr>
      <xdr:spPr>
        <a:xfrm>
          <a:off x="4686300" y="591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66497</xdr:rowOff>
    </xdr:from>
    <xdr:to>
      <xdr:col>5</xdr:col>
      <xdr:colOff>409575</xdr:colOff>
      <xdr:row>36</xdr:row>
      <xdr:rowOff>168097</xdr:rowOff>
    </xdr:to>
    <xdr:sp macro="" textlink="">
      <xdr:nvSpPr>
        <xdr:cNvPr id="80" name="円/楕円 79"/>
        <xdr:cNvSpPr/>
      </xdr:nvSpPr>
      <xdr:spPr>
        <a:xfrm>
          <a:off x="3746500" y="623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13174</xdr:rowOff>
    </xdr:from>
    <xdr:ext cx="469744" cy="259045"/>
    <xdr:sp macro="" textlink="">
      <xdr:nvSpPr>
        <xdr:cNvPr id="81" name="テキスト ボックス 80"/>
        <xdr:cNvSpPr txBox="1"/>
      </xdr:nvSpPr>
      <xdr:spPr>
        <a:xfrm>
          <a:off x="3562427" y="601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114960</xdr:rowOff>
    </xdr:from>
    <xdr:to>
      <xdr:col>4</xdr:col>
      <xdr:colOff>206375</xdr:colOff>
      <xdr:row>37</xdr:row>
      <xdr:rowOff>45110</xdr:rowOff>
    </xdr:to>
    <xdr:sp macro="" textlink="">
      <xdr:nvSpPr>
        <xdr:cNvPr id="82" name="円/楕円 81"/>
        <xdr:cNvSpPr/>
      </xdr:nvSpPr>
      <xdr:spPr>
        <a:xfrm>
          <a:off x="2857500" y="62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61637</xdr:rowOff>
    </xdr:from>
    <xdr:ext cx="469744" cy="259045"/>
    <xdr:sp macro="" textlink="">
      <xdr:nvSpPr>
        <xdr:cNvPr id="83" name="テキスト ボックス 82"/>
        <xdr:cNvSpPr txBox="1"/>
      </xdr:nvSpPr>
      <xdr:spPr>
        <a:xfrm>
          <a:off x="2673427" y="60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40894</xdr:rowOff>
    </xdr:from>
    <xdr:to>
      <xdr:col>3</xdr:col>
      <xdr:colOff>3175</xdr:colOff>
      <xdr:row>36</xdr:row>
      <xdr:rowOff>142494</xdr:rowOff>
    </xdr:to>
    <xdr:sp macro="" textlink="">
      <xdr:nvSpPr>
        <xdr:cNvPr id="84" name="円/楕円 83"/>
        <xdr:cNvSpPr/>
      </xdr:nvSpPr>
      <xdr:spPr>
        <a:xfrm>
          <a:off x="19685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159021</xdr:rowOff>
    </xdr:from>
    <xdr:ext cx="469744" cy="259045"/>
    <xdr:sp macro="" textlink="">
      <xdr:nvSpPr>
        <xdr:cNvPr id="85" name="テキスト ボックス 84"/>
        <xdr:cNvSpPr txBox="1"/>
      </xdr:nvSpPr>
      <xdr:spPr>
        <a:xfrm>
          <a:off x="1784427" y="598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135992</xdr:rowOff>
    </xdr:from>
    <xdr:to>
      <xdr:col>1</xdr:col>
      <xdr:colOff>485775</xdr:colOff>
      <xdr:row>35</xdr:row>
      <xdr:rowOff>66142</xdr:rowOff>
    </xdr:to>
    <xdr:sp macro="" textlink="">
      <xdr:nvSpPr>
        <xdr:cNvPr id="86" name="円/楕円 85"/>
        <xdr:cNvSpPr/>
      </xdr:nvSpPr>
      <xdr:spPr>
        <a:xfrm>
          <a:off x="1079500" y="596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82669</xdr:rowOff>
    </xdr:from>
    <xdr:ext cx="469744" cy="259045"/>
    <xdr:sp macro="" textlink="">
      <xdr:nvSpPr>
        <xdr:cNvPr id="87" name="テキスト ボックス 86"/>
        <xdr:cNvSpPr txBox="1"/>
      </xdr:nvSpPr>
      <xdr:spPr>
        <a:xfrm>
          <a:off x="895427" y="574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102301</xdr:rowOff>
    </xdr:from>
    <xdr:to>
      <xdr:col>6</xdr:col>
      <xdr:colOff>511175</xdr:colOff>
      <xdr:row>58</xdr:row>
      <xdr:rowOff>117104</xdr:rowOff>
    </xdr:to>
    <xdr:cxnSp macro="">
      <xdr:nvCxnSpPr>
        <xdr:cNvPr id="118" name="直線コネクタ 117"/>
        <xdr:cNvCxnSpPr/>
      </xdr:nvCxnSpPr>
      <xdr:spPr>
        <a:xfrm flipV="1">
          <a:off x="3797300" y="10046401"/>
          <a:ext cx="838200" cy="1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4720</xdr:rowOff>
    </xdr:from>
    <xdr:ext cx="534377" cy="259045"/>
    <xdr:sp macro="" textlink="">
      <xdr:nvSpPr>
        <xdr:cNvPr id="119" name="総務費平均値テキスト"/>
        <xdr:cNvSpPr txBox="1"/>
      </xdr:nvSpPr>
      <xdr:spPr>
        <a:xfrm>
          <a:off x="4686300" y="9777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99597</xdr:rowOff>
    </xdr:from>
    <xdr:to>
      <xdr:col>5</xdr:col>
      <xdr:colOff>358775</xdr:colOff>
      <xdr:row>58</xdr:row>
      <xdr:rowOff>117104</xdr:rowOff>
    </xdr:to>
    <xdr:cxnSp macro="">
      <xdr:nvCxnSpPr>
        <xdr:cNvPr id="121" name="直線コネクタ 120"/>
        <xdr:cNvCxnSpPr/>
      </xdr:nvCxnSpPr>
      <xdr:spPr>
        <a:xfrm>
          <a:off x="2908300" y="10043697"/>
          <a:ext cx="889000" cy="1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142667</xdr:rowOff>
    </xdr:from>
    <xdr:ext cx="534377" cy="259045"/>
    <xdr:sp macro="" textlink="">
      <xdr:nvSpPr>
        <xdr:cNvPr id="123" name="テキスト ボックス 122"/>
        <xdr:cNvSpPr txBox="1"/>
      </xdr:nvSpPr>
      <xdr:spPr>
        <a:xfrm>
          <a:off x="3530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87403</xdr:rowOff>
    </xdr:from>
    <xdr:to>
      <xdr:col>4</xdr:col>
      <xdr:colOff>155575</xdr:colOff>
      <xdr:row>58</xdr:row>
      <xdr:rowOff>99597</xdr:rowOff>
    </xdr:to>
    <xdr:cxnSp macro="">
      <xdr:nvCxnSpPr>
        <xdr:cNvPr id="124" name="直線コネクタ 123"/>
        <xdr:cNvCxnSpPr/>
      </xdr:nvCxnSpPr>
      <xdr:spPr>
        <a:xfrm>
          <a:off x="2019300" y="10031503"/>
          <a:ext cx="889000" cy="1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129698</xdr:rowOff>
    </xdr:from>
    <xdr:ext cx="534377" cy="259045"/>
    <xdr:sp macro="" textlink="">
      <xdr:nvSpPr>
        <xdr:cNvPr id="126" name="テキスト ボックス 125"/>
        <xdr:cNvSpPr txBox="1"/>
      </xdr:nvSpPr>
      <xdr:spPr>
        <a:xfrm>
          <a:off x="2641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64311</xdr:rowOff>
    </xdr:from>
    <xdr:to>
      <xdr:col>2</xdr:col>
      <xdr:colOff>638175</xdr:colOff>
      <xdr:row>58</xdr:row>
      <xdr:rowOff>87403</xdr:rowOff>
    </xdr:to>
    <xdr:cxnSp macro="">
      <xdr:nvCxnSpPr>
        <xdr:cNvPr id="127" name="直線コネクタ 126"/>
        <xdr:cNvCxnSpPr/>
      </xdr:nvCxnSpPr>
      <xdr:spPr>
        <a:xfrm>
          <a:off x="1130300" y="10008411"/>
          <a:ext cx="889000" cy="2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113925</xdr:rowOff>
    </xdr:from>
    <xdr:ext cx="534377" cy="259045"/>
    <xdr:sp macro="" textlink="">
      <xdr:nvSpPr>
        <xdr:cNvPr id="129" name="テキスト ボックス 128"/>
        <xdr:cNvSpPr txBox="1"/>
      </xdr:nvSpPr>
      <xdr:spPr>
        <a:xfrm>
          <a:off x="1752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131694</xdr:rowOff>
    </xdr:from>
    <xdr:ext cx="534377" cy="259045"/>
    <xdr:sp macro="" textlink="">
      <xdr:nvSpPr>
        <xdr:cNvPr id="131" name="テキスト ボックス 130"/>
        <xdr:cNvSpPr txBox="1"/>
      </xdr:nvSpPr>
      <xdr:spPr>
        <a:xfrm>
          <a:off x="863111" y="100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51501</xdr:rowOff>
    </xdr:from>
    <xdr:to>
      <xdr:col>6</xdr:col>
      <xdr:colOff>561975</xdr:colOff>
      <xdr:row>58</xdr:row>
      <xdr:rowOff>153101</xdr:rowOff>
    </xdr:to>
    <xdr:sp macro="" textlink="">
      <xdr:nvSpPr>
        <xdr:cNvPr id="137" name="円/楕円 136"/>
        <xdr:cNvSpPr/>
      </xdr:nvSpPr>
      <xdr:spPr>
        <a:xfrm>
          <a:off x="4584700" y="999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137878</xdr:rowOff>
    </xdr:from>
    <xdr:ext cx="534377" cy="259045"/>
    <xdr:sp macro="" textlink="">
      <xdr:nvSpPr>
        <xdr:cNvPr id="138" name="総務費該当値テキスト"/>
        <xdr:cNvSpPr txBox="1"/>
      </xdr:nvSpPr>
      <xdr:spPr>
        <a:xfrm>
          <a:off x="4686300" y="991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51,452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66304</xdr:rowOff>
    </xdr:from>
    <xdr:to>
      <xdr:col>5</xdr:col>
      <xdr:colOff>409575</xdr:colOff>
      <xdr:row>58</xdr:row>
      <xdr:rowOff>167904</xdr:rowOff>
    </xdr:to>
    <xdr:sp macro="" textlink="">
      <xdr:nvSpPr>
        <xdr:cNvPr id="139" name="円/楕円 138"/>
        <xdr:cNvSpPr/>
      </xdr:nvSpPr>
      <xdr:spPr>
        <a:xfrm>
          <a:off x="3746500" y="1001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159031</xdr:rowOff>
    </xdr:from>
    <xdr:ext cx="534377" cy="259045"/>
    <xdr:sp macro="" textlink="">
      <xdr:nvSpPr>
        <xdr:cNvPr id="140" name="テキスト ボックス 139"/>
        <xdr:cNvSpPr txBox="1"/>
      </xdr:nvSpPr>
      <xdr:spPr>
        <a:xfrm>
          <a:off x="3530111" y="1010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46,919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48797</xdr:rowOff>
    </xdr:from>
    <xdr:to>
      <xdr:col>4</xdr:col>
      <xdr:colOff>206375</xdr:colOff>
      <xdr:row>58</xdr:row>
      <xdr:rowOff>150397</xdr:rowOff>
    </xdr:to>
    <xdr:sp macro="" textlink="">
      <xdr:nvSpPr>
        <xdr:cNvPr id="141" name="円/楕円 140"/>
        <xdr:cNvSpPr/>
      </xdr:nvSpPr>
      <xdr:spPr>
        <a:xfrm>
          <a:off x="2857500" y="999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141524</xdr:rowOff>
    </xdr:from>
    <xdr:ext cx="534377" cy="259045"/>
    <xdr:sp macro="" textlink="">
      <xdr:nvSpPr>
        <xdr:cNvPr id="142" name="テキスト ボックス 141"/>
        <xdr:cNvSpPr txBox="1"/>
      </xdr:nvSpPr>
      <xdr:spPr>
        <a:xfrm>
          <a:off x="2641111" y="1008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52,280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36603</xdr:rowOff>
    </xdr:from>
    <xdr:to>
      <xdr:col>3</xdr:col>
      <xdr:colOff>3175</xdr:colOff>
      <xdr:row>58</xdr:row>
      <xdr:rowOff>138203</xdr:rowOff>
    </xdr:to>
    <xdr:sp macro="" textlink="">
      <xdr:nvSpPr>
        <xdr:cNvPr id="143" name="円/楕円 142"/>
        <xdr:cNvSpPr/>
      </xdr:nvSpPr>
      <xdr:spPr>
        <a:xfrm>
          <a:off x="1968500" y="998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129330</xdr:rowOff>
    </xdr:from>
    <xdr:ext cx="534377" cy="259045"/>
    <xdr:sp macro="" textlink="">
      <xdr:nvSpPr>
        <xdr:cNvPr id="144" name="テキスト ボックス 143"/>
        <xdr:cNvSpPr txBox="1"/>
      </xdr:nvSpPr>
      <xdr:spPr>
        <a:xfrm>
          <a:off x="1752111" y="1007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56,014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13511</xdr:rowOff>
    </xdr:from>
    <xdr:to>
      <xdr:col>1</xdr:col>
      <xdr:colOff>485775</xdr:colOff>
      <xdr:row>58</xdr:row>
      <xdr:rowOff>115111</xdr:rowOff>
    </xdr:to>
    <xdr:sp macro="" textlink="">
      <xdr:nvSpPr>
        <xdr:cNvPr id="145" name="円/楕円 144"/>
        <xdr:cNvSpPr/>
      </xdr:nvSpPr>
      <xdr:spPr>
        <a:xfrm>
          <a:off x="1079500" y="99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131638</xdr:rowOff>
    </xdr:from>
    <xdr:ext cx="534377" cy="259045"/>
    <xdr:sp macro="" textlink="">
      <xdr:nvSpPr>
        <xdr:cNvPr id="146" name="テキスト ボックス 145"/>
        <xdr:cNvSpPr txBox="1"/>
      </xdr:nvSpPr>
      <xdr:spPr>
        <a:xfrm>
          <a:off x="863111" y="973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80834</xdr:rowOff>
    </xdr:from>
    <xdr:to>
      <xdr:col>6</xdr:col>
      <xdr:colOff>511175</xdr:colOff>
      <xdr:row>78</xdr:row>
      <xdr:rowOff>81003</xdr:rowOff>
    </xdr:to>
    <xdr:cxnSp macro="">
      <xdr:nvCxnSpPr>
        <xdr:cNvPr id="177" name="直線コネクタ 176"/>
        <xdr:cNvCxnSpPr/>
      </xdr:nvCxnSpPr>
      <xdr:spPr>
        <a:xfrm flipV="1">
          <a:off x="3797300" y="13453934"/>
          <a:ext cx="8382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15020</xdr:rowOff>
    </xdr:from>
    <xdr:ext cx="599010" cy="259045"/>
    <xdr:sp macro="" textlink="">
      <xdr:nvSpPr>
        <xdr:cNvPr id="178" name="民生費平均値テキスト"/>
        <xdr:cNvSpPr txBox="1"/>
      </xdr:nvSpPr>
      <xdr:spPr>
        <a:xfrm>
          <a:off x="4686300" y="13388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81003</xdr:rowOff>
    </xdr:from>
    <xdr:to>
      <xdr:col>5</xdr:col>
      <xdr:colOff>358775</xdr:colOff>
      <xdr:row>78</xdr:row>
      <xdr:rowOff>97138</xdr:rowOff>
    </xdr:to>
    <xdr:cxnSp macro="">
      <xdr:nvCxnSpPr>
        <xdr:cNvPr id="180" name="直線コネクタ 179"/>
        <xdr:cNvCxnSpPr/>
      </xdr:nvCxnSpPr>
      <xdr:spPr>
        <a:xfrm flipV="1">
          <a:off x="2908300" y="13454103"/>
          <a:ext cx="889000" cy="1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155260</xdr:rowOff>
    </xdr:from>
    <xdr:ext cx="599010" cy="259045"/>
    <xdr:sp macro="" textlink="">
      <xdr:nvSpPr>
        <xdr:cNvPr id="182" name="テキスト ボックス 181"/>
        <xdr:cNvSpPr txBox="1"/>
      </xdr:nvSpPr>
      <xdr:spPr>
        <a:xfrm>
          <a:off x="3497794" y="135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97138</xdr:rowOff>
    </xdr:from>
    <xdr:to>
      <xdr:col>4</xdr:col>
      <xdr:colOff>155575</xdr:colOff>
      <xdr:row>78</xdr:row>
      <xdr:rowOff>113258</xdr:rowOff>
    </xdr:to>
    <xdr:cxnSp macro="">
      <xdr:nvCxnSpPr>
        <xdr:cNvPr id="183" name="直線コネクタ 182"/>
        <xdr:cNvCxnSpPr/>
      </xdr:nvCxnSpPr>
      <xdr:spPr>
        <a:xfrm flipV="1">
          <a:off x="2019300" y="13470238"/>
          <a:ext cx="889000" cy="1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162441</xdr:rowOff>
    </xdr:from>
    <xdr:ext cx="599010" cy="259045"/>
    <xdr:sp macro="" textlink="">
      <xdr:nvSpPr>
        <xdr:cNvPr id="185" name="テキスト ボックス 184"/>
        <xdr:cNvSpPr txBox="1"/>
      </xdr:nvSpPr>
      <xdr:spPr>
        <a:xfrm>
          <a:off x="2608794" y="1353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110889</xdr:rowOff>
    </xdr:from>
    <xdr:to>
      <xdr:col>2</xdr:col>
      <xdr:colOff>638175</xdr:colOff>
      <xdr:row>78</xdr:row>
      <xdr:rowOff>113258</xdr:rowOff>
    </xdr:to>
    <xdr:cxnSp macro="">
      <xdr:nvCxnSpPr>
        <xdr:cNvPr id="186" name="直線コネクタ 185"/>
        <xdr:cNvCxnSpPr/>
      </xdr:nvCxnSpPr>
      <xdr:spPr>
        <a:xfrm>
          <a:off x="1130300" y="13483989"/>
          <a:ext cx="889000" cy="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168490</xdr:rowOff>
    </xdr:from>
    <xdr:ext cx="599010" cy="259045"/>
    <xdr:sp macro="" textlink="">
      <xdr:nvSpPr>
        <xdr:cNvPr id="188" name="テキスト ボックス 187"/>
        <xdr:cNvSpPr txBox="1"/>
      </xdr:nvSpPr>
      <xdr:spPr>
        <a:xfrm>
          <a:off x="1719794" y="135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169839</xdr:rowOff>
    </xdr:from>
    <xdr:ext cx="599010" cy="259045"/>
    <xdr:sp macro="" textlink="">
      <xdr:nvSpPr>
        <xdr:cNvPr id="190" name="テキスト ボックス 189"/>
        <xdr:cNvSpPr txBox="1"/>
      </xdr:nvSpPr>
      <xdr:spPr>
        <a:xfrm>
          <a:off x="830794" y="135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30034</xdr:rowOff>
    </xdr:from>
    <xdr:to>
      <xdr:col>6</xdr:col>
      <xdr:colOff>561975</xdr:colOff>
      <xdr:row>78</xdr:row>
      <xdr:rowOff>131634</xdr:rowOff>
    </xdr:to>
    <xdr:sp macro="" textlink="">
      <xdr:nvSpPr>
        <xdr:cNvPr id="196" name="円/楕円 195"/>
        <xdr:cNvSpPr/>
      </xdr:nvSpPr>
      <xdr:spPr>
        <a:xfrm>
          <a:off x="4584700" y="134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160861</xdr:rowOff>
    </xdr:from>
    <xdr:ext cx="599010" cy="259045"/>
    <xdr:sp macro="" textlink="">
      <xdr:nvSpPr>
        <xdr:cNvPr id="197" name="民生費該当値テキスト"/>
        <xdr:cNvSpPr txBox="1"/>
      </xdr:nvSpPr>
      <xdr:spPr>
        <a:xfrm>
          <a:off x="4686300" y="1319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174,076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30203</xdr:rowOff>
    </xdr:from>
    <xdr:to>
      <xdr:col>5</xdr:col>
      <xdr:colOff>409575</xdr:colOff>
      <xdr:row>78</xdr:row>
      <xdr:rowOff>131803</xdr:rowOff>
    </xdr:to>
    <xdr:sp macro="" textlink="">
      <xdr:nvSpPr>
        <xdr:cNvPr id="198" name="円/楕円 197"/>
        <xdr:cNvSpPr/>
      </xdr:nvSpPr>
      <xdr:spPr>
        <a:xfrm>
          <a:off x="3746500" y="1340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148330</xdr:rowOff>
    </xdr:from>
    <xdr:ext cx="599010" cy="259045"/>
    <xdr:sp macro="" textlink="">
      <xdr:nvSpPr>
        <xdr:cNvPr id="199" name="テキスト ボックス 198"/>
        <xdr:cNvSpPr txBox="1"/>
      </xdr:nvSpPr>
      <xdr:spPr>
        <a:xfrm>
          <a:off x="3497794" y="13178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173,922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46338</xdr:rowOff>
    </xdr:from>
    <xdr:to>
      <xdr:col>4</xdr:col>
      <xdr:colOff>206375</xdr:colOff>
      <xdr:row>78</xdr:row>
      <xdr:rowOff>147938</xdr:rowOff>
    </xdr:to>
    <xdr:sp macro="" textlink="">
      <xdr:nvSpPr>
        <xdr:cNvPr id="200" name="円/楕円 199"/>
        <xdr:cNvSpPr/>
      </xdr:nvSpPr>
      <xdr:spPr>
        <a:xfrm>
          <a:off x="2857500" y="1341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164465</xdr:rowOff>
    </xdr:from>
    <xdr:ext cx="599010" cy="259045"/>
    <xdr:sp macro="" textlink="">
      <xdr:nvSpPr>
        <xdr:cNvPr id="201" name="テキスト ボックス 200"/>
        <xdr:cNvSpPr txBox="1"/>
      </xdr:nvSpPr>
      <xdr:spPr>
        <a:xfrm>
          <a:off x="2608794" y="13194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159,099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62458</xdr:rowOff>
    </xdr:from>
    <xdr:to>
      <xdr:col>3</xdr:col>
      <xdr:colOff>3175</xdr:colOff>
      <xdr:row>78</xdr:row>
      <xdr:rowOff>164058</xdr:rowOff>
    </xdr:to>
    <xdr:sp macro="" textlink="">
      <xdr:nvSpPr>
        <xdr:cNvPr id="202" name="円/楕円 201"/>
        <xdr:cNvSpPr/>
      </xdr:nvSpPr>
      <xdr:spPr>
        <a:xfrm>
          <a:off x="1968500" y="1343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9135</xdr:rowOff>
    </xdr:from>
    <xdr:ext cx="599010" cy="259045"/>
    <xdr:sp macro="" textlink="">
      <xdr:nvSpPr>
        <xdr:cNvPr id="203" name="テキスト ボックス 202"/>
        <xdr:cNvSpPr txBox="1"/>
      </xdr:nvSpPr>
      <xdr:spPr>
        <a:xfrm>
          <a:off x="1719794" y="13210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144,290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60089</xdr:rowOff>
    </xdr:from>
    <xdr:to>
      <xdr:col>1</xdr:col>
      <xdr:colOff>485775</xdr:colOff>
      <xdr:row>78</xdr:row>
      <xdr:rowOff>161689</xdr:rowOff>
    </xdr:to>
    <xdr:sp macro="" textlink="">
      <xdr:nvSpPr>
        <xdr:cNvPr id="204" name="円/楕円 203"/>
        <xdr:cNvSpPr/>
      </xdr:nvSpPr>
      <xdr:spPr>
        <a:xfrm>
          <a:off x="1079500" y="1343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6766</xdr:rowOff>
    </xdr:from>
    <xdr:ext cx="599010" cy="259045"/>
    <xdr:sp macro="" textlink="">
      <xdr:nvSpPr>
        <xdr:cNvPr id="205" name="テキスト ボックス 204"/>
        <xdr:cNvSpPr txBox="1"/>
      </xdr:nvSpPr>
      <xdr:spPr>
        <a:xfrm>
          <a:off x="830794" y="13208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33,831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874</xdr:rowOff>
    </xdr:from>
    <xdr:to>
      <xdr:col>6</xdr:col>
      <xdr:colOff>511175</xdr:colOff>
      <xdr:row>98</xdr:row>
      <xdr:rowOff>4631</xdr:rowOff>
    </xdr:to>
    <xdr:cxnSp macro="">
      <xdr:nvCxnSpPr>
        <xdr:cNvPr id="236" name="直線コネクタ 235"/>
        <xdr:cNvCxnSpPr/>
      </xdr:nvCxnSpPr>
      <xdr:spPr>
        <a:xfrm>
          <a:off x="3797300" y="16802974"/>
          <a:ext cx="838200" cy="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126277</xdr:rowOff>
    </xdr:from>
    <xdr:ext cx="534377" cy="259045"/>
    <xdr:sp macro="" textlink="">
      <xdr:nvSpPr>
        <xdr:cNvPr id="237" name="衛生費平均値テキスト"/>
        <xdr:cNvSpPr txBox="1"/>
      </xdr:nvSpPr>
      <xdr:spPr>
        <a:xfrm>
          <a:off x="4686300" y="16414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874</xdr:rowOff>
    </xdr:from>
    <xdr:to>
      <xdr:col>5</xdr:col>
      <xdr:colOff>358775</xdr:colOff>
      <xdr:row>98</xdr:row>
      <xdr:rowOff>21927</xdr:rowOff>
    </xdr:to>
    <xdr:cxnSp macro="">
      <xdr:nvCxnSpPr>
        <xdr:cNvPr id="239" name="直線コネクタ 238"/>
        <xdr:cNvCxnSpPr/>
      </xdr:nvCxnSpPr>
      <xdr:spPr>
        <a:xfrm flipV="1">
          <a:off x="2908300" y="16802974"/>
          <a:ext cx="889000" cy="2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109024</xdr:rowOff>
    </xdr:from>
    <xdr:ext cx="534377" cy="259045"/>
    <xdr:sp macro="" textlink="">
      <xdr:nvSpPr>
        <xdr:cNvPr id="241" name="テキスト ボックス 240"/>
        <xdr:cNvSpPr txBox="1"/>
      </xdr:nvSpPr>
      <xdr:spPr>
        <a:xfrm>
          <a:off x="3530111" y="1639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21927</xdr:rowOff>
    </xdr:from>
    <xdr:to>
      <xdr:col>4</xdr:col>
      <xdr:colOff>155575</xdr:colOff>
      <xdr:row>98</xdr:row>
      <xdr:rowOff>27839</xdr:rowOff>
    </xdr:to>
    <xdr:cxnSp macro="">
      <xdr:nvCxnSpPr>
        <xdr:cNvPr id="242" name="直線コネクタ 241"/>
        <xdr:cNvCxnSpPr/>
      </xdr:nvCxnSpPr>
      <xdr:spPr>
        <a:xfrm flipV="1">
          <a:off x="2019300" y="16824027"/>
          <a:ext cx="889000" cy="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98617</xdr:rowOff>
    </xdr:from>
    <xdr:ext cx="534377" cy="259045"/>
    <xdr:sp macro="" textlink="">
      <xdr:nvSpPr>
        <xdr:cNvPr id="244" name="テキスト ボックス 243"/>
        <xdr:cNvSpPr txBox="1"/>
      </xdr:nvSpPr>
      <xdr:spPr>
        <a:xfrm>
          <a:off x="2641111" y="1638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18858</xdr:rowOff>
    </xdr:from>
    <xdr:to>
      <xdr:col>2</xdr:col>
      <xdr:colOff>638175</xdr:colOff>
      <xdr:row>98</xdr:row>
      <xdr:rowOff>27839</xdr:rowOff>
    </xdr:to>
    <xdr:cxnSp macro="">
      <xdr:nvCxnSpPr>
        <xdr:cNvPr id="245" name="直線コネクタ 244"/>
        <xdr:cNvCxnSpPr/>
      </xdr:nvCxnSpPr>
      <xdr:spPr>
        <a:xfrm>
          <a:off x="1130300" y="16820958"/>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119245</xdr:rowOff>
    </xdr:from>
    <xdr:ext cx="534377" cy="259045"/>
    <xdr:sp macro="" textlink="">
      <xdr:nvSpPr>
        <xdr:cNvPr id="247" name="テキスト ボックス 246"/>
        <xdr:cNvSpPr txBox="1"/>
      </xdr:nvSpPr>
      <xdr:spPr>
        <a:xfrm>
          <a:off x="1752111" y="164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110438</xdr:rowOff>
    </xdr:from>
    <xdr:ext cx="534377" cy="259045"/>
    <xdr:sp macro="" textlink="">
      <xdr:nvSpPr>
        <xdr:cNvPr id="249" name="テキスト ボックス 248"/>
        <xdr:cNvSpPr txBox="1"/>
      </xdr:nvSpPr>
      <xdr:spPr>
        <a:xfrm>
          <a:off x="863111" y="1639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125281</xdr:rowOff>
    </xdr:from>
    <xdr:to>
      <xdr:col>6</xdr:col>
      <xdr:colOff>561975</xdr:colOff>
      <xdr:row>98</xdr:row>
      <xdr:rowOff>55431</xdr:rowOff>
    </xdr:to>
    <xdr:sp macro="" textlink="">
      <xdr:nvSpPr>
        <xdr:cNvPr id="255" name="円/楕円 254"/>
        <xdr:cNvSpPr/>
      </xdr:nvSpPr>
      <xdr:spPr>
        <a:xfrm>
          <a:off x="4584700" y="1675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40208</xdr:rowOff>
    </xdr:from>
    <xdr:ext cx="534377" cy="259045"/>
    <xdr:sp macro="" textlink="">
      <xdr:nvSpPr>
        <xdr:cNvPr id="256" name="衛生費該当値テキスト"/>
        <xdr:cNvSpPr txBox="1"/>
      </xdr:nvSpPr>
      <xdr:spPr>
        <a:xfrm>
          <a:off x="4686300" y="1667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24,408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121524</xdr:rowOff>
    </xdr:from>
    <xdr:to>
      <xdr:col>5</xdr:col>
      <xdr:colOff>409575</xdr:colOff>
      <xdr:row>98</xdr:row>
      <xdr:rowOff>51674</xdr:rowOff>
    </xdr:to>
    <xdr:sp macro="" textlink="">
      <xdr:nvSpPr>
        <xdr:cNvPr id="257" name="円/楕円 256"/>
        <xdr:cNvSpPr/>
      </xdr:nvSpPr>
      <xdr:spPr>
        <a:xfrm>
          <a:off x="3746500" y="1675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42801</xdr:rowOff>
    </xdr:from>
    <xdr:ext cx="534377" cy="259045"/>
    <xdr:sp macro="" textlink="">
      <xdr:nvSpPr>
        <xdr:cNvPr id="258" name="テキスト ボックス 257"/>
        <xdr:cNvSpPr txBox="1"/>
      </xdr:nvSpPr>
      <xdr:spPr>
        <a:xfrm>
          <a:off x="3530111" y="1684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142577</xdr:rowOff>
    </xdr:from>
    <xdr:to>
      <xdr:col>4</xdr:col>
      <xdr:colOff>206375</xdr:colOff>
      <xdr:row>98</xdr:row>
      <xdr:rowOff>72727</xdr:rowOff>
    </xdr:to>
    <xdr:sp macro="" textlink="">
      <xdr:nvSpPr>
        <xdr:cNvPr id="259" name="円/楕円 258"/>
        <xdr:cNvSpPr/>
      </xdr:nvSpPr>
      <xdr:spPr>
        <a:xfrm>
          <a:off x="2857500" y="1677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63854</xdr:rowOff>
    </xdr:from>
    <xdr:ext cx="534377" cy="259045"/>
    <xdr:sp macro="" textlink="">
      <xdr:nvSpPr>
        <xdr:cNvPr id="260" name="テキスト ボックス 259"/>
        <xdr:cNvSpPr txBox="1"/>
      </xdr:nvSpPr>
      <xdr:spPr>
        <a:xfrm>
          <a:off x="2641111" y="168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22,819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148489</xdr:rowOff>
    </xdr:from>
    <xdr:to>
      <xdr:col>3</xdr:col>
      <xdr:colOff>3175</xdr:colOff>
      <xdr:row>98</xdr:row>
      <xdr:rowOff>78639</xdr:rowOff>
    </xdr:to>
    <xdr:sp macro="" textlink="">
      <xdr:nvSpPr>
        <xdr:cNvPr id="261" name="円/楕円 260"/>
        <xdr:cNvSpPr/>
      </xdr:nvSpPr>
      <xdr:spPr>
        <a:xfrm>
          <a:off x="1968500" y="1677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69766</xdr:rowOff>
    </xdr:from>
    <xdr:ext cx="534377" cy="259045"/>
    <xdr:sp macro="" textlink="">
      <xdr:nvSpPr>
        <xdr:cNvPr id="262" name="テキスト ボックス 261"/>
        <xdr:cNvSpPr txBox="1"/>
      </xdr:nvSpPr>
      <xdr:spPr>
        <a:xfrm>
          <a:off x="1752111" y="1687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22,276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139508</xdr:rowOff>
    </xdr:from>
    <xdr:to>
      <xdr:col>1</xdr:col>
      <xdr:colOff>485775</xdr:colOff>
      <xdr:row>98</xdr:row>
      <xdr:rowOff>69658</xdr:rowOff>
    </xdr:to>
    <xdr:sp macro="" textlink="">
      <xdr:nvSpPr>
        <xdr:cNvPr id="263" name="円/楕円 262"/>
        <xdr:cNvSpPr/>
      </xdr:nvSpPr>
      <xdr:spPr>
        <a:xfrm>
          <a:off x="1079500" y="1677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60785</xdr:rowOff>
    </xdr:from>
    <xdr:ext cx="534377" cy="259045"/>
    <xdr:sp macro="" textlink="">
      <xdr:nvSpPr>
        <xdr:cNvPr id="264" name="テキスト ボックス 263"/>
        <xdr:cNvSpPr txBox="1"/>
      </xdr:nvSpPr>
      <xdr:spPr>
        <a:xfrm>
          <a:off x="863111" y="1686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92964</xdr:rowOff>
    </xdr:from>
    <xdr:to>
      <xdr:col>15</xdr:col>
      <xdr:colOff>180975</xdr:colOff>
      <xdr:row>39</xdr:row>
      <xdr:rowOff>10033</xdr:rowOff>
    </xdr:to>
    <xdr:cxnSp macro="">
      <xdr:nvCxnSpPr>
        <xdr:cNvPr id="293" name="直線コネクタ 292"/>
        <xdr:cNvCxnSpPr/>
      </xdr:nvCxnSpPr>
      <xdr:spPr>
        <a:xfrm flipV="1">
          <a:off x="9639300" y="6608064"/>
          <a:ext cx="838200" cy="8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107061</xdr:rowOff>
    </xdr:from>
    <xdr:to>
      <xdr:col>14</xdr:col>
      <xdr:colOff>28575</xdr:colOff>
      <xdr:row>39</xdr:row>
      <xdr:rowOff>10033</xdr:rowOff>
    </xdr:to>
    <xdr:cxnSp macro="">
      <xdr:nvCxnSpPr>
        <xdr:cNvPr id="296" name="直線コネクタ 295"/>
        <xdr:cNvCxnSpPr/>
      </xdr:nvCxnSpPr>
      <xdr:spPr>
        <a:xfrm>
          <a:off x="8750300" y="6622161"/>
          <a:ext cx="889000" cy="7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8" name="テキスト ボックス 297"/>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107061</xdr:rowOff>
    </xdr:from>
    <xdr:to>
      <xdr:col>12</xdr:col>
      <xdr:colOff>511175</xdr:colOff>
      <xdr:row>38</xdr:row>
      <xdr:rowOff>135255</xdr:rowOff>
    </xdr:to>
    <xdr:cxnSp macro="">
      <xdr:nvCxnSpPr>
        <xdr:cNvPr id="299" name="直線コネクタ 298"/>
        <xdr:cNvCxnSpPr/>
      </xdr:nvCxnSpPr>
      <xdr:spPr>
        <a:xfrm flipV="1">
          <a:off x="7861300" y="6622161"/>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301" name="テキスト ボックス 300"/>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48768</xdr:rowOff>
    </xdr:from>
    <xdr:to>
      <xdr:col>11</xdr:col>
      <xdr:colOff>307975</xdr:colOff>
      <xdr:row>38</xdr:row>
      <xdr:rowOff>135255</xdr:rowOff>
    </xdr:to>
    <xdr:cxnSp macro="">
      <xdr:nvCxnSpPr>
        <xdr:cNvPr id="302" name="直線コネクタ 301"/>
        <xdr:cNvCxnSpPr/>
      </xdr:nvCxnSpPr>
      <xdr:spPr>
        <a:xfrm>
          <a:off x="6972300" y="6563868"/>
          <a:ext cx="8890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4" name="テキスト ボックス 303"/>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90695</xdr:rowOff>
    </xdr:from>
    <xdr:ext cx="469744" cy="259045"/>
    <xdr:sp macro="" textlink="">
      <xdr:nvSpPr>
        <xdr:cNvPr id="306" name="テキスト ボックス 305"/>
        <xdr:cNvSpPr txBox="1"/>
      </xdr:nvSpPr>
      <xdr:spPr>
        <a:xfrm>
          <a:off x="6737427" y="609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42164</xdr:rowOff>
    </xdr:from>
    <xdr:to>
      <xdr:col>15</xdr:col>
      <xdr:colOff>231775</xdr:colOff>
      <xdr:row>38</xdr:row>
      <xdr:rowOff>143764</xdr:rowOff>
    </xdr:to>
    <xdr:sp macro="" textlink="">
      <xdr:nvSpPr>
        <xdr:cNvPr id="312" name="円/楕円 311"/>
        <xdr:cNvSpPr/>
      </xdr:nvSpPr>
      <xdr:spPr>
        <a:xfrm>
          <a:off x="10426700" y="655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159021</xdr:rowOff>
    </xdr:from>
    <xdr:ext cx="378565" cy="259045"/>
    <xdr:sp macro="" textlink="">
      <xdr:nvSpPr>
        <xdr:cNvPr id="313" name="労働費該当値テキスト"/>
        <xdr:cNvSpPr txBox="1"/>
      </xdr:nvSpPr>
      <xdr:spPr>
        <a:xfrm>
          <a:off x="10528300" y="6502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130683</xdr:rowOff>
    </xdr:from>
    <xdr:to>
      <xdr:col>14</xdr:col>
      <xdr:colOff>79375</xdr:colOff>
      <xdr:row>39</xdr:row>
      <xdr:rowOff>60833</xdr:rowOff>
    </xdr:to>
    <xdr:sp macro="" textlink="">
      <xdr:nvSpPr>
        <xdr:cNvPr id="314" name="円/楕円 313"/>
        <xdr:cNvSpPr/>
      </xdr:nvSpPr>
      <xdr:spPr>
        <a:xfrm>
          <a:off x="9588500" y="664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51960</xdr:rowOff>
    </xdr:from>
    <xdr:ext cx="378565" cy="259045"/>
    <xdr:sp macro="" textlink="">
      <xdr:nvSpPr>
        <xdr:cNvPr id="315" name="テキスト ボックス 314"/>
        <xdr:cNvSpPr txBox="1"/>
      </xdr:nvSpPr>
      <xdr:spPr>
        <a:xfrm>
          <a:off x="9450017" y="673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56261</xdr:rowOff>
    </xdr:from>
    <xdr:to>
      <xdr:col>12</xdr:col>
      <xdr:colOff>561975</xdr:colOff>
      <xdr:row>38</xdr:row>
      <xdr:rowOff>157861</xdr:rowOff>
    </xdr:to>
    <xdr:sp macro="" textlink="">
      <xdr:nvSpPr>
        <xdr:cNvPr id="316" name="円/楕円 315"/>
        <xdr:cNvSpPr/>
      </xdr:nvSpPr>
      <xdr:spPr>
        <a:xfrm>
          <a:off x="8699500" y="657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148988</xdr:rowOff>
    </xdr:from>
    <xdr:ext cx="378565" cy="259045"/>
    <xdr:sp macro="" textlink="">
      <xdr:nvSpPr>
        <xdr:cNvPr id="317" name="テキスト ボックス 316"/>
        <xdr:cNvSpPr txBox="1"/>
      </xdr:nvSpPr>
      <xdr:spPr>
        <a:xfrm>
          <a:off x="8561017" y="6664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84455</xdr:rowOff>
    </xdr:from>
    <xdr:to>
      <xdr:col>11</xdr:col>
      <xdr:colOff>358775</xdr:colOff>
      <xdr:row>39</xdr:row>
      <xdr:rowOff>14605</xdr:rowOff>
    </xdr:to>
    <xdr:sp macro="" textlink="">
      <xdr:nvSpPr>
        <xdr:cNvPr id="318" name="円/楕円 317"/>
        <xdr:cNvSpPr/>
      </xdr:nvSpPr>
      <xdr:spPr>
        <a:xfrm>
          <a:off x="7810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5732</xdr:rowOff>
    </xdr:from>
    <xdr:ext cx="378565" cy="259045"/>
    <xdr:sp macro="" textlink="">
      <xdr:nvSpPr>
        <xdr:cNvPr id="319" name="テキスト ボックス 318"/>
        <xdr:cNvSpPr txBox="1"/>
      </xdr:nvSpPr>
      <xdr:spPr>
        <a:xfrm>
          <a:off x="7672017" y="6692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169418</xdr:rowOff>
    </xdr:from>
    <xdr:to>
      <xdr:col>10</xdr:col>
      <xdr:colOff>155575</xdr:colOff>
      <xdr:row>38</xdr:row>
      <xdr:rowOff>99568</xdr:rowOff>
    </xdr:to>
    <xdr:sp macro="" textlink="">
      <xdr:nvSpPr>
        <xdr:cNvPr id="320" name="円/楕円 319"/>
        <xdr:cNvSpPr/>
      </xdr:nvSpPr>
      <xdr:spPr>
        <a:xfrm>
          <a:off x="6921500" y="65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90695</xdr:rowOff>
    </xdr:from>
    <xdr:ext cx="469744" cy="259045"/>
    <xdr:sp macro="" textlink="">
      <xdr:nvSpPr>
        <xdr:cNvPr id="321" name="テキスト ボックス 320"/>
        <xdr:cNvSpPr txBox="1"/>
      </xdr:nvSpPr>
      <xdr:spPr>
        <a:xfrm>
          <a:off x="6737427" y="660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90088</xdr:rowOff>
    </xdr:from>
    <xdr:to>
      <xdr:col>15</xdr:col>
      <xdr:colOff>180975</xdr:colOff>
      <xdr:row>59</xdr:row>
      <xdr:rowOff>90770</xdr:rowOff>
    </xdr:to>
    <xdr:cxnSp macro="">
      <xdr:nvCxnSpPr>
        <xdr:cNvPr id="352" name="直線コネクタ 351"/>
        <xdr:cNvCxnSpPr/>
      </xdr:nvCxnSpPr>
      <xdr:spPr>
        <a:xfrm>
          <a:off x="9639300" y="10205638"/>
          <a:ext cx="838200" cy="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149675</xdr:rowOff>
    </xdr:from>
    <xdr:ext cx="534377" cy="259045"/>
    <xdr:sp macro="" textlink="">
      <xdr:nvSpPr>
        <xdr:cNvPr id="353" name="農林水産業費平均値テキスト"/>
        <xdr:cNvSpPr txBox="1"/>
      </xdr:nvSpPr>
      <xdr:spPr>
        <a:xfrm>
          <a:off x="10528300" y="992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90088</xdr:rowOff>
    </xdr:from>
    <xdr:to>
      <xdr:col>14</xdr:col>
      <xdr:colOff>28575</xdr:colOff>
      <xdr:row>59</xdr:row>
      <xdr:rowOff>91802</xdr:rowOff>
    </xdr:to>
    <xdr:cxnSp macro="">
      <xdr:nvCxnSpPr>
        <xdr:cNvPr id="355" name="直線コネクタ 354"/>
        <xdr:cNvCxnSpPr/>
      </xdr:nvCxnSpPr>
      <xdr:spPr>
        <a:xfrm flipV="1">
          <a:off x="8750300" y="10205638"/>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119466</xdr:rowOff>
    </xdr:from>
    <xdr:ext cx="534377" cy="259045"/>
    <xdr:sp macro="" textlink="">
      <xdr:nvSpPr>
        <xdr:cNvPr id="357" name="テキスト ボックス 356"/>
        <xdr:cNvSpPr txBox="1"/>
      </xdr:nvSpPr>
      <xdr:spPr>
        <a:xfrm>
          <a:off x="9372111" y="989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91802</xdr:rowOff>
    </xdr:from>
    <xdr:to>
      <xdr:col>12</xdr:col>
      <xdr:colOff>511175</xdr:colOff>
      <xdr:row>59</xdr:row>
      <xdr:rowOff>92951</xdr:rowOff>
    </xdr:to>
    <xdr:cxnSp macro="">
      <xdr:nvCxnSpPr>
        <xdr:cNvPr id="358" name="直線コネクタ 357"/>
        <xdr:cNvCxnSpPr/>
      </xdr:nvCxnSpPr>
      <xdr:spPr>
        <a:xfrm flipV="1">
          <a:off x="7861300" y="10207352"/>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120822</xdr:rowOff>
    </xdr:from>
    <xdr:ext cx="534377" cy="259045"/>
    <xdr:sp macro="" textlink="">
      <xdr:nvSpPr>
        <xdr:cNvPr id="360" name="テキスト ボックス 359"/>
        <xdr:cNvSpPr txBox="1"/>
      </xdr:nvSpPr>
      <xdr:spPr>
        <a:xfrm>
          <a:off x="8483111" y="98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91857</xdr:rowOff>
    </xdr:from>
    <xdr:to>
      <xdr:col>11</xdr:col>
      <xdr:colOff>307975</xdr:colOff>
      <xdr:row>59</xdr:row>
      <xdr:rowOff>92951</xdr:rowOff>
    </xdr:to>
    <xdr:cxnSp macro="">
      <xdr:nvCxnSpPr>
        <xdr:cNvPr id="361" name="直線コネクタ 360"/>
        <xdr:cNvCxnSpPr/>
      </xdr:nvCxnSpPr>
      <xdr:spPr>
        <a:xfrm>
          <a:off x="6972300" y="10207407"/>
          <a:ext cx="889000" cy="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125404</xdr:rowOff>
    </xdr:from>
    <xdr:ext cx="534377" cy="259045"/>
    <xdr:sp macro="" textlink="">
      <xdr:nvSpPr>
        <xdr:cNvPr id="363" name="テキスト ボックス 362"/>
        <xdr:cNvSpPr txBox="1"/>
      </xdr:nvSpPr>
      <xdr:spPr>
        <a:xfrm>
          <a:off x="7594111" y="989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125711</xdr:rowOff>
    </xdr:from>
    <xdr:ext cx="534377" cy="259045"/>
    <xdr:sp macro="" textlink="">
      <xdr:nvSpPr>
        <xdr:cNvPr id="365" name="テキスト ボックス 364"/>
        <xdr:cNvSpPr txBox="1"/>
      </xdr:nvSpPr>
      <xdr:spPr>
        <a:xfrm>
          <a:off x="6705111" y="989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39970</xdr:rowOff>
    </xdr:from>
    <xdr:to>
      <xdr:col>15</xdr:col>
      <xdr:colOff>231775</xdr:colOff>
      <xdr:row>59</xdr:row>
      <xdr:rowOff>141570</xdr:rowOff>
    </xdr:to>
    <xdr:sp macro="" textlink="">
      <xdr:nvSpPr>
        <xdr:cNvPr id="371" name="円/楕円 370"/>
        <xdr:cNvSpPr/>
      </xdr:nvSpPr>
      <xdr:spPr>
        <a:xfrm>
          <a:off x="10426700" y="1015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126347</xdr:rowOff>
    </xdr:from>
    <xdr:ext cx="469744" cy="259045"/>
    <xdr:sp macro="" textlink="">
      <xdr:nvSpPr>
        <xdr:cNvPr id="372" name="農林水産業費該当値テキスト"/>
        <xdr:cNvSpPr txBox="1"/>
      </xdr:nvSpPr>
      <xdr:spPr>
        <a:xfrm>
          <a:off x="10528300" y="100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2,483</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39288</xdr:rowOff>
    </xdr:from>
    <xdr:to>
      <xdr:col>14</xdr:col>
      <xdr:colOff>79375</xdr:colOff>
      <xdr:row>59</xdr:row>
      <xdr:rowOff>140888</xdr:rowOff>
    </xdr:to>
    <xdr:sp macro="" textlink="">
      <xdr:nvSpPr>
        <xdr:cNvPr id="373" name="円/楕円 372"/>
        <xdr:cNvSpPr/>
      </xdr:nvSpPr>
      <xdr:spPr>
        <a:xfrm>
          <a:off x="9588500" y="1015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132015</xdr:rowOff>
    </xdr:from>
    <xdr:ext cx="469744" cy="259045"/>
    <xdr:sp macro="" textlink="">
      <xdr:nvSpPr>
        <xdr:cNvPr id="374" name="テキスト ボックス 373"/>
        <xdr:cNvSpPr txBox="1"/>
      </xdr:nvSpPr>
      <xdr:spPr>
        <a:xfrm>
          <a:off x="9404427" y="1024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2,692</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41002</xdr:rowOff>
    </xdr:from>
    <xdr:to>
      <xdr:col>12</xdr:col>
      <xdr:colOff>561975</xdr:colOff>
      <xdr:row>59</xdr:row>
      <xdr:rowOff>142602</xdr:rowOff>
    </xdr:to>
    <xdr:sp macro="" textlink="">
      <xdr:nvSpPr>
        <xdr:cNvPr id="375" name="円/楕円 374"/>
        <xdr:cNvSpPr/>
      </xdr:nvSpPr>
      <xdr:spPr>
        <a:xfrm>
          <a:off x="8699500" y="101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133729</xdr:rowOff>
    </xdr:from>
    <xdr:ext cx="469744" cy="259045"/>
    <xdr:sp macro="" textlink="">
      <xdr:nvSpPr>
        <xdr:cNvPr id="376" name="テキスト ボックス 375"/>
        <xdr:cNvSpPr txBox="1"/>
      </xdr:nvSpPr>
      <xdr:spPr>
        <a:xfrm>
          <a:off x="8515427" y="102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42151</xdr:rowOff>
    </xdr:from>
    <xdr:to>
      <xdr:col>11</xdr:col>
      <xdr:colOff>358775</xdr:colOff>
      <xdr:row>59</xdr:row>
      <xdr:rowOff>143751</xdr:rowOff>
    </xdr:to>
    <xdr:sp macro="" textlink="">
      <xdr:nvSpPr>
        <xdr:cNvPr id="377" name="円/楕円 376"/>
        <xdr:cNvSpPr/>
      </xdr:nvSpPr>
      <xdr:spPr>
        <a:xfrm>
          <a:off x="7810500" y="1015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134878</xdr:rowOff>
    </xdr:from>
    <xdr:ext cx="469744" cy="259045"/>
    <xdr:sp macro="" textlink="">
      <xdr:nvSpPr>
        <xdr:cNvPr id="378" name="テキスト ボックス 377"/>
        <xdr:cNvSpPr txBox="1"/>
      </xdr:nvSpPr>
      <xdr:spPr>
        <a:xfrm>
          <a:off x="7626427" y="1025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41057</xdr:rowOff>
    </xdr:from>
    <xdr:to>
      <xdr:col>10</xdr:col>
      <xdr:colOff>155575</xdr:colOff>
      <xdr:row>59</xdr:row>
      <xdr:rowOff>142657</xdr:rowOff>
    </xdr:to>
    <xdr:sp macro="" textlink="">
      <xdr:nvSpPr>
        <xdr:cNvPr id="379" name="円/楕円 378"/>
        <xdr:cNvSpPr/>
      </xdr:nvSpPr>
      <xdr:spPr>
        <a:xfrm>
          <a:off x="6921500" y="1015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133784</xdr:rowOff>
    </xdr:from>
    <xdr:ext cx="469744" cy="259045"/>
    <xdr:sp macro="" textlink="">
      <xdr:nvSpPr>
        <xdr:cNvPr id="380" name="テキスト ボックス 379"/>
        <xdr:cNvSpPr txBox="1"/>
      </xdr:nvSpPr>
      <xdr:spPr>
        <a:xfrm>
          <a:off x="6737427" y="1024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150444</xdr:rowOff>
    </xdr:from>
    <xdr:to>
      <xdr:col>15</xdr:col>
      <xdr:colOff>180340</xdr:colOff>
      <xdr:row>78</xdr:row>
      <xdr:rowOff>88402</xdr:rowOff>
    </xdr:to>
    <xdr:cxnSp macro="">
      <xdr:nvCxnSpPr>
        <xdr:cNvPr id="402" name="直線コネクタ 401"/>
        <xdr:cNvCxnSpPr/>
      </xdr:nvCxnSpPr>
      <xdr:spPr>
        <a:xfrm flipV="1">
          <a:off x="10475595" y="12323394"/>
          <a:ext cx="1270" cy="1138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92229</xdr:rowOff>
    </xdr:from>
    <xdr:ext cx="469744" cy="259045"/>
    <xdr:sp macro="" textlink="">
      <xdr:nvSpPr>
        <xdr:cNvPr id="403" name="商工費最小値テキスト"/>
        <xdr:cNvSpPr txBox="1"/>
      </xdr:nvSpPr>
      <xdr:spPr>
        <a:xfrm>
          <a:off x="10528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78</xdr:row>
      <xdr:rowOff>88402</xdr:rowOff>
    </xdr:from>
    <xdr:to>
      <xdr:col>15</xdr:col>
      <xdr:colOff>269875</xdr:colOff>
      <xdr:row>78</xdr:row>
      <xdr:rowOff>88402</xdr:rowOff>
    </xdr:to>
    <xdr:cxnSp macro="">
      <xdr:nvCxnSpPr>
        <xdr:cNvPr id="404" name="直線コネクタ 403"/>
        <xdr:cNvCxnSpPr/>
      </xdr:nvCxnSpPr>
      <xdr:spPr>
        <a:xfrm>
          <a:off x="10388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97121</xdr:rowOff>
    </xdr:from>
    <xdr:ext cx="534377" cy="259045"/>
    <xdr:sp macro="" textlink="">
      <xdr:nvSpPr>
        <xdr:cNvPr id="405" name="商工費最大値テキスト"/>
        <xdr:cNvSpPr txBox="1"/>
      </xdr:nvSpPr>
      <xdr:spPr>
        <a:xfrm>
          <a:off x="10528300" y="1209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71</xdr:row>
      <xdr:rowOff>150444</xdr:rowOff>
    </xdr:from>
    <xdr:to>
      <xdr:col>15</xdr:col>
      <xdr:colOff>269875</xdr:colOff>
      <xdr:row>71</xdr:row>
      <xdr:rowOff>150444</xdr:rowOff>
    </xdr:to>
    <xdr:cxnSp macro="">
      <xdr:nvCxnSpPr>
        <xdr:cNvPr id="406" name="直線コネクタ 405"/>
        <xdr:cNvCxnSpPr/>
      </xdr:nvCxnSpPr>
      <xdr:spPr>
        <a:xfrm>
          <a:off x="10388600" y="1232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55004</xdr:rowOff>
    </xdr:from>
    <xdr:to>
      <xdr:col>15</xdr:col>
      <xdr:colOff>180975</xdr:colOff>
      <xdr:row>78</xdr:row>
      <xdr:rowOff>107764</xdr:rowOff>
    </xdr:to>
    <xdr:cxnSp macro="">
      <xdr:nvCxnSpPr>
        <xdr:cNvPr id="407" name="直線コネクタ 406"/>
        <xdr:cNvCxnSpPr/>
      </xdr:nvCxnSpPr>
      <xdr:spPr>
        <a:xfrm flipV="1">
          <a:off x="9639300" y="13428104"/>
          <a:ext cx="838200" cy="5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139963</xdr:rowOff>
    </xdr:from>
    <xdr:ext cx="534377" cy="259045"/>
    <xdr:sp macro="" textlink="">
      <xdr:nvSpPr>
        <xdr:cNvPr id="408" name="商工費平均値テキスト"/>
        <xdr:cNvSpPr txBox="1"/>
      </xdr:nvSpPr>
      <xdr:spPr>
        <a:xfrm>
          <a:off x="10528300" y="12998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117086</xdr:rowOff>
    </xdr:from>
    <xdr:to>
      <xdr:col>15</xdr:col>
      <xdr:colOff>231775</xdr:colOff>
      <xdr:row>77</xdr:row>
      <xdr:rowOff>47236</xdr:rowOff>
    </xdr:to>
    <xdr:sp macro="" textlink="">
      <xdr:nvSpPr>
        <xdr:cNvPr id="409" name="フローチャート : 判断 408"/>
        <xdr:cNvSpPr/>
      </xdr:nvSpPr>
      <xdr:spPr>
        <a:xfrm>
          <a:off x="104267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106851</xdr:rowOff>
    </xdr:from>
    <xdr:to>
      <xdr:col>14</xdr:col>
      <xdr:colOff>28575</xdr:colOff>
      <xdr:row>78</xdr:row>
      <xdr:rowOff>107764</xdr:rowOff>
    </xdr:to>
    <xdr:cxnSp macro="">
      <xdr:nvCxnSpPr>
        <xdr:cNvPr id="410" name="直線コネクタ 409"/>
        <xdr:cNvCxnSpPr/>
      </xdr:nvCxnSpPr>
      <xdr:spPr>
        <a:xfrm>
          <a:off x="8750300" y="13479951"/>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53856</xdr:rowOff>
    </xdr:from>
    <xdr:to>
      <xdr:col>14</xdr:col>
      <xdr:colOff>79375</xdr:colOff>
      <xdr:row>77</xdr:row>
      <xdr:rowOff>155456</xdr:rowOff>
    </xdr:to>
    <xdr:sp macro="" textlink="">
      <xdr:nvSpPr>
        <xdr:cNvPr id="411" name="フローチャート : 判断 410"/>
        <xdr:cNvSpPr/>
      </xdr:nvSpPr>
      <xdr:spPr>
        <a:xfrm>
          <a:off x="9588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533</xdr:rowOff>
    </xdr:from>
    <xdr:ext cx="469744" cy="259045"/>
    <xdr:sp macro="" textlink="">
      <xdr:nvSpPr>
        <xdr:cNvPr id="412" name="テキスト ボックス 411"/>
        <xdr:cNvSpPr txBox="1"/>
      </xdr:nvSpPr>
      <xdr:spPr>
        <a:xfrm>
          <a:off x="9404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103124</xdr:rowOff>
    </xdr:from>
    <xdr:to>
      <xdr:col>12</xdr:col>
      <xdr:colOff>511175</xdr:colOff>
      <xdr:row>78</xdr:row>
      <xdr:rowOff>106851</xdr:rowOff>
    </xdr:to>
    <xdr:cxnSp macro="">
      <xdr:nvCxnSpPr>
        <xdr:cNvPr id="413" name="直線コネクタ 412"/>
        <xdr:cNvCxnSpPr/>
      </xdr:nvCxnSpPr>
      <xdr:spPr>
        <a:xfrm>
          <a:off x="7861300" y="13476224"/>
          <a:ext cx="889000" cy="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63229</xdr:rowOff>
    </xdr:from>
    <xdr:to>
      <xdr:col>12</xdr:col>
      <xdr:colOff>561975</xdr:colOff>
      <xdr:row>77</xdr:row>
      <xdr:rowOff>164829</xdr:rowOff>
    </xdr:to>
    <xdr:sp macro="" textlink="">
      <xdr:nvSpPr>
        <xdr:cNvPr id="414" name="フローチャート : 判断 413"/>
        <xdr:cNvSpPr/>
      </xdr:nvSpPr>
      <xdr:spPr>
        <a:xfrm>
          <a:off x="8699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9906</xdr:rowOff>
    </xdr:from>
    <xdr:ext cx="469744" cy="259045"/>
    <xdr:sp macro="" textlink="">
      <xdr:nvSpPr>
        <xdr:cNvPr id="415" name="テキスト ボックス 414"/>
        <xdr:cNvSpPr txBox="1"/>
      </xdr:nvSpPr>
      <xdr:spPr>
        <a:xfrm>
          <a:off x="8515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103124</xdr:rowOff>
    </xdr:from>
    <xdr:to>
      <xdr:col>11</xdr:col>
      <xdr:colOff>307975</xdr:colOff>
      <xdr:row>78</xdr:row>
      <xdr:rowOff>106804</xdr:rowOff>
    </xdr:to>
    <xdr:cxnSp macro="">
      <xdr:nvCxnSpPr>
        <xdr:cNvPr id="416" name="直線コネクタ 415"/>
        <xdr:cNvCxnSpPr/>
      </xdr:nvCxnSpPr>
      <xdr:spPr>
        <a:xfrm flipV="1">
          <a:off x="6972300" y="13476224"/>
          <a:ext cx="8890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72670</xdr:rowOff>
    </xdr:from>
    <xdr:to>
      <xdr:col>11</xdr:col>
      <xdr:colOff>358775</xdr:colOff>
      <xdr:row>78</xdr:row>
      <xdr:rowOff>2820</xdr:rowOff>
    </xdr:to>
    <xdr:sp macro="" textlink="">
      <xdr:nvSpPr>
        <xdr:cNvPr id="417" name="フローチャート : 判断 416"/>
        <xdr:cNvSpPr/>
      </xdr:nvSpPr>
      <xdr:spPr>
        <a:xfrm>
          <a:off x="7810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19347</xdr:rowOff>
    </xdr:from>
    <xdr:ext cx="469744" cy="259045"/>
    <xdr:sp macro="" textlink="">
      <xdr:nvSpPr>
        <xdr:cNvPr id="418" name="テキスト ボックス 417"/>
        <xdr:cNvSpPr txBox="1"/>
      </xdr:nvSpPr>
      <xdr:spPr>
        <a:xfrm>
          <a:off x="7626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65880</xdr:rowOff>
    </xdr:from>
    <xdr:to>
      <xdr:col>10</xdr:col>
      <xdr:colOff>155575</xdr:colOff>
      <xdr:row>77</xdr:row>
      <xdr:rowOff>167480</xdr:rowOff>
    </xdr:to>
    <xdr:sp macro="" textlink="">
      <xdr:nvSpPr>
        <xdr:cNvPr id="419" name="フローチャート : 判断 418"/>
        <xdr:cNvSpPr/>
      </xdr:nvSpPr>
      <xdr:spPr>
        <a:xfrm>
          <a:off x="6921500" y="1326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12557</xdr:rowOff>
    </xdr:from>
    <xdr:ext cx="469744" cy="259045"/>
    <xdr:sp macro="" textlink="">
      <xdr:nvSpPr>
        <xdr:cNvPr id="420" name="テキスト ボックス 419"/>
        <xdr:cNvSpPr txBox="1"/>
      </xdr:nvSpPr>
      <xdr:spPr>
        <a:xfrm>
          <a:off x="6737427" y="1304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4204</xdr:rowOff>
    </xdr:from>
    <xdr:to>
      <xdr:col>15</xdr:col>
      <xdr:colOff>231775</xdr:colOff>
      <xdr:row>78</xdr:row>
      <xdr:rowOff>105804</xdr:rowOff>
    </xdr:to>
    <xdr:sp macro="" textlink="">
      <xdr:nvSpPr>
        <xdr:cNvPr id="426" name="円/楕円 425"/>
        <xdr:cNvSpPr/>
      </xdr:nvSpPr>
      <xdr:spPr>
        <a:xfrm>
          <a:off x="10426700" y="133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90581</xdr:rowOff>
    </xdr:from>
    <xdr:ext cx="469744" cy="259045"/>
    <xdr:sp macro="" textlink="">
      <xdr:nvSpPr>
        <xdr:cNvPr id="427" name="商工費該当値テキスト"/>
        <xdr:cNvSpPr txBox="1"/>
      </xdr:nvSpPr>
      <xdr:spPr>
        <a:xfrm>
          <a:off x="10528300" y="1329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56964</xdr:rowOff>
    </xdr:from>
    <xdr:to>
      <xdr:col>14</xdr:col>
      <xdr:colOff>79375</xdr:colOff>
      <xdr:row>78</xdr:row>
      <xdr:rowOff>158564</xdr:rowOff>
    </xdr:to>
    <xdr:sp macro="" textlink="">
      <xdr:nvSpPr>
        <xdr:cNvPr id="428" name="円/楕円 427"/>
        <xdr:cNvSpPr/>
      </xdr:nvSpPr>
      <xdr:spPr>
        <a:xfrm>
          <a:off x="9588500" y="1343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149691</xdr:rowOff>
    </xdr:from>
    <xdr:ext cx="469744" cy="259045"/>
    <xdr:sp macro="" textlink="">
      <xdr:nvSpPr>
        <xdr:cNvPr id="429" name="テキスト ボックス 428"/>
        <xdr:cNvSpPr txBox="1"/>
      </xdr:nvSpPr>
      <xdr:spPr>
        <a:xfrm>
          <a:off x="9404427" y="1352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56051</xdr:rowOff>
    </xdr:from>
    <xdr:to>
      <xdr:col>12</xdr:col>
      <xdr:colOff>561975</xdr:colOff>
      <xdr:row>78</xdr:row>
      <xdr:rowOff>157651</xdr:rowOff>
    </xdr:to>
    <xdr:sp macro="" textlink="">
      <xdr:nvSpPr>
        <xdr:cNvPr id="430" name="円/楕円 429"/>
        <xdr:cNvSpPr/>
      </xdr:nvSpPr>
      <xdr:spPr>
        <a:xfrm>
          <a:off x="8699500" y="1342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148778</xdr:rowOff>
    </xdr:from>
    <xdr:ext cx="469744" cy="259045"/>
    <xdr:sp macro="" textlink="">
      <xdr:nvSpPr>
        <xdr:cNvPr id="431" name="テキスト ボックス 430"/>
        <xdr:cNvSpPr txBox="1"/>
      </xdr:nvSpPr>
      <xdr:spPr>
        <a:xfrm>
          <a:off x="8515427" y="1352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52324</xdr:rowOff>
    </xdr:from>
    <xdr:to>
      <xdr:col>11</xdr:col>
      <xdr:colOff>358775</xdr:colOff>
      <xdr:row>78</xdr:row>
      <xdr:rowOff>153924</xdr:rowOff>
    </xdr:to>
    <xdr:sp macro="" textlink="">
      <xdr:nvSpPr>
        <xdr:cNvPr id="432" name="円/楕円 431"/>
        <xdr:cNvSpPr/>
      </xdr:nvSpPr>
      <xdr:spPr>
        <a:xfrm>
          <a:off x="7810500" y="1342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145051</xdr:rowOff>
    </xdr:from>
    <xdr:ext cx="469744" cy="259045"/>
    <xdr:sp macro="" textlink="">
      <xdr:nvSpPr>
        <xdr:cNvPr id="433" name="テキスト ボックス 432"/>
        <xdr:cNvSpPr txBox="1"/>
      </xdr:nvSpPr>
      <xdr:spPr>
        <a:xfrm>
          <a:off x="7626427" y="1351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56004</xdr:rowOff>
    </xdr:from>
    <xdr:to>
      <xdr:col>10</xdr:col>
      <xdr:colOff>155575</xdr:colOff>
      <xdr:row>78</xdr:row>
      <xdr:rowOff>157604</xdr:rowOff>
    </xdr:to>
    <xdr:sp macro="" textlink="">
      <xdr:nvSpPr>
        <xdr:cNvPr id="434" name="円/楕円 433"/>
        <xdr:cNvSpPr/>
      </xdr:nvSpPr>
      <xdr:spPr>
        <a:xfrm>
          <a:off x="6921500" y="1342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148731</xdr:rowOff>
    </xdr:from>
    <xdr:ext cx="469744" cy="259045"/>
    <xdr:sp macro="" textlink="">
      <xdr:nvSpPr>
        <xdr:cNvPr id="435" name="テキスト ボックス 434"/>
        <xdr:cNvSpPr txBox="1"/>
      </xdr:nvSpPr>
      <xdr:spPr>
        <a:xfrm>
          <a:off x="6737427" y="1352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59" name="直線コネクタ 458"/>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0"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1" name="直線コネクタ 460"/>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2"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3" name="直線コネクタ 462"/>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149713</xdr:rowOff>
    </xdr:from>
    <xdr:to>
      <xdr:col>15</xdr:col>
      <xdr:colOff>180975</xdr:colOff>
      <xdr:row>98</xdr:row>
      <xdr:rowOff>151014</xdr:rowOff>
    </xdr:to>
    <xdr:cxnSp macro="">
      <xdr:nvCxnSpPr>
        <xdr:cNvPr id="464" name="直線コネクタ 463"/>
        <xdr:cNvCxnSpPr/>
      </xdr:nvCxnSpPr>
      <xdr:spPr>
        <a:xfrm>
          <a:off x="9639300" y="16951813"/>
          <a:ext cx="838200" cy="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5"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66" name="フローチャート : 判断 465"/>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149713</xdr:rowOff>
    </xdr:from>
    <xdr:to>
      <xdr:col>14</xdr:col>
      <xdr:colOff>28575</xdr:colOff>
      <xdr:row>98</xdr:row>
      <xdr:rowOff>151505</xdr:rowOff>
    </xdr:to>
    <xdr:cxnSp macro="">
      <xdr:nvCxnSpPr>
        <xdr:cNvPr id="467" name="直線コネクタ 466"/>
        <xdr:cNvCxnSpPr/>
      </xdr:nvCxnSpPr>
      <xdr:spPr>
        <a:xfrm flipV="1">
          <a:off x="8750300" y="16951813"/>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68" name="フローチャート : 判断 467"/>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22272</xdr:rowOff>
    </xdr:from>
    <xdr:ext cx="534377" cy="259045"/>
    <xdr:sp macro="" textlink="">
      <xdr:nvSpPr>
        <xdr:cNvPr id="469" name="テキスト ボックス 468"/>
        <xdr:cNvSpPr txBox="1"/>
      </xdr:nvSpPr>
      <xdr:spPr>
        <a:xfrm>
          <a:off x="9372111" y="166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151505</xdr:rowOff>
    </xdr:from>
    <xdr:to>
      <xdr:col>12</xdr:col>
      <xdr:colOff>511175</xdr:colOff>
      <xdr:row>98</xdr:row>
      <xdr:rowOff>168300</xdr:rowOff>
    </xdr:to>
    <xdr:cxnSp macro="">
      <xdr:nvCxnSpPr>
        <xdr:cNvPr id="470" name="直線コネクタ 469"/>
        <xdr:cNvCxnSpPr/>
      </xdr:nvCxnSpPr>
      <xdr:spPr>
        <a:xfrm flipV="1">
          <a:off x="7861300" y="16953605"/>
          <a:ext cx="889000" cy="1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1" name="フローチャート : 判断 470"/>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19322</xdr:rowOff>
    </xdr:from>
    <xdr:ext cx="534377" cy="259045"/>
    <xdr:sp macro="" textlink="">
      <xdr:nvSpPr>
        <xdr:cNvPr id="472" name="テキスト ボックス 471"/>
        <xdr:cNvSpPr txBox="1"/>
      </xdr:nvSpPr>
      <xdr:spPr>
        <a:xfrm>
          <a:off x="8483111" y="166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168300</xdr:rowOff>
    </xdr:from>
    <xdr:to>
      <xdr:col>11</xdr:col>
      <xdr:colOff>307975</xdr:colOff>
      <xdr:row>99</xdr:row>
      <xdr:rowOff>4887</xdr:rowOff>
    </xdr:to>
    <xdr:cxnSp macro="">
      <xdr:nvCxnSpPr>
        <xdr:cNvPr id="473" name="直線コネクタ 472"/>
        <xdr:cNvCxnSpPr/>
      </xdr:nvCxnSpPr>
      <xdr:spPr>
        <a:xfrm flipV="1">
          <a:off x="6972300" y="16970400"/>
          <a:ext cx="889000" cy="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4" name="フローチャート : 判断 473"/>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32196</xdr:rowOff>
    </xdr:from>
    <xdr:ext cx="534377" cy="259045"/>
    <xdr:sp macro="" textlink="">
      <xdr:nvSpPr>
        <xdr:cNvPr id="475" name="テキスト ボックス 474"/>
        <xdr:cNvSpPr txBox="1"/>
      </xdr:nvSpPr>
      <xdr:spPr>
        <a:xfrm>
          <a:off x="7594111" y="1666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76" name="フローチャート : 判断 475"/>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30030</xdr:rowOff>
    </xdr:from>
    <xdr:ext cx="534377" cy="259045"/>
    <xdr:sp macro="" textlink="">
      <xdr:nvSpPr>
        <xdr:cNvPr id="477" name="テキスト ボックス 476"/>
        <xdr:cNvSpPr txBox="1"/>
      </xdr:nvSpPr>
      <xdr:spPr>
        <a:xfrm>
          <a:off x="6705111" y="1666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100214</xdr:rowOff>
    </xdr:from>
    <xdr:to>
      <xdr:col>15</xdr:col>
      <xdr:colOff>231775</xdr:colOff>
      <xdr:row>99</xdr:row>
      <xdr:rowOff>30364</xdr:rowOff>
    </xdr:to>
    <xdr:sp macro="" textlink="">
      <xdr:nvSpPr>
        <xdr:cNvPr id="483" name="円/楕円 482"/>
        <xdr:cNvSpPr/>
      </xdr:nvSpPr>
      <xdr:spPr>
        <a:xfrm>
          <a:off x="10426700" y="1690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25968</xdr:rowOff>
    </xdr:from>
    <xdr:ext cx="534377" cy="259045"/>
    <xdr:sp macro="" textlink="">
      <xdr:nvSpPr>
        <xdr:cNvPr id="484" name="土木費該当値テキスト"/>
        <xdr:cNvSpPr txBox="1"/>
      </xdr:nvSpPr>
      <xdr:spPr>
        <a:xfrm>
          <a:off x="10528300" y="1682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34,061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98913</xdr:rowOff>
    </xdr:from>
    <xdr:to>
      <xdr:col>14</xdr:col>
      <xdr:colOff>79375</xdr:colOff>
      <xdr:row>99</xdr:row>
      <xdr:rowOff>29063</xdr:rowOff>
    </xdr:to>
    <xdr:sp macro="" textlink="">
      <xdr:nvSpPr>
        <xdr:cNvPr id="485" name="円/楕円 484"/>
        <xdr:cNvSpPr/>
      </xdr:nvSpPr>
      <xdr:spPr>
        <a:xfrm>
          <a:off x="9588500" y="1690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20190</xdr:rowOff>
    </xdr:from>
    <xdr:ext cx="534377" cy="259045"/>
    <xdr:sp macro="" textlink="">
      <xdr:nvSpPr>
        <xdr:cNvPr id="486" name="テキスト ボックス 485"/>
        <xdr:cNvSpPr txBox="1"/>
      </xdr:nvSpPr>
      <xdr:spPr>
        <a:xfrm>
          <a:off x="9372111" y="1699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34,744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100705</xdr:rowOff>
    </xdr:from>
    <xdr:to>
      <xdr:col>12</xdr:col>
      <xdr:colOff>561975</xdr:colOff>
      <xdr:row>99</xdr:row>
      <xdr:rowOff>30855</xdr:rowOff>
    </xdr:to>
    <xdr:sp macro="" textlink="">
      <xdr:nvSpPr>
        <xdr:cNvPr id="487" name="円/楕円 486"/>
        <xdr:cNvSpPr/>
      </xdr:nvSpPr>
      <xdr:spPr>
        <a:xfrm>
          <a:off x="8699500" y="1690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21982</xdr:rowOff>
    </xdr:from>
    <xdr:ext cx="534377" cy="259045"/>
    <xdr:sp macro="" textlink="">
      <xdr:nvSpPr>
        <xdr:cNvPr id="488" name="テキスト ボックス 487"/>
        <xdr:cNvSpPr txBox="1"/>
      </xdr:nvSpPr>
      <xdr:spPr>
        <a:xfrm>
          <a:off x="8483111" y="1699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33,803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117500</xdr:rowOff>
    </xdr:from>
    <xdr:to>
      <xdr:col>11</xdr:col>
      <xdr:colOff>358775</xdr:colOff>
      <xdr:row>99</xdr:row>
      <xdr:rowOff>47650</xdr:rowOff>
    </xdr:to>
    <xdr:sp macro="" textlink="">
      <xdr:nvSpPr>
        <xdr:cNvPr id="489" name="円/楕円 488"/>
        <xdr:cNvSpPr/>
      </xdr:nvSpPr>
      <xdr:spPr>
        <a:xfrm>
          <a:off x="7810500" y="1691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38777</xdr:rowOff>
    </xdr:from>
    <xdr:ext cx="534377" cy="259045"/>
    <xdr:sp macro="" textlink="">
      <xdr:nvSpPr>
        <xdr:cNvPr id="490" name="テキスト ボックス 489"/>
        <xdr:cNvSpPr txBox="1"/>
      </xdr:nvSpPr>
      <xdr:spPr>
        <a:xfrm>
          <a:off x="7594111" y="1701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24,987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125537</xdr:rowOff>
    </xdr:from>
    <xdr:to>
      <xdr:col>10</xdr:col>
      <xdr:colOff>155575</xdr:colOff>
      <xdr:row>99</xdr:row>
      <xdr:rowOff>55687</xdr:rowOff>
    </xdr:to>
    <xdr:sp macro="" textlink="">
      <xdr:nvSpPr>
        <xdr:cNvPr id="491" name="円/楕円 490"/>
        <xdr:cNvSpPr/>
      </xdr:nvSpPr>
      <xdr:spPr>
        <a:xfrm>
          <a:off x="6921500" y="1692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46814</xdr:rowOff>
    </xdr:from>
    <xdr:ext cx="534377" cy="259045"/>
    <xdr:sp macro="" textlink="">
      <xdr:nvSpPr>
        <xdr:cNvPr id="492" name="テキスト ボックス 491"/>
        <xdr:cNvSpPr txBox="1"/>
      </xdr:nvSpPr>
      <xdr:spPr>
        <a:xfrm>
          <a:off x="6705111" y="1702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20,768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16" name="直線コネクタ 515"/>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17"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18" name="直線コネクタ 517"/>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19"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0" name="直線コネクタ 519"/>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171285</xdr:rowOff>
    </xdr:from>
    <xdr:to>
      <xdr:col>23</xdr:col>
      <xdr:colOff>517525</xdr:colOff>
      <xdr:row>38</xdr:row>
      <xdr:rowOff>26181</xdr:rowOff>
    </xdr:to>
    <xdr:cxnSp macro="">
      <xdr:nvCxnSpPr>
        <xdr:cNvPr id="521" name="直線コネクタ 520"/>
        <xdr:cNvCxnSpPr/>
      </xdr:nvCxnSpPr>
      <xdr:spPr>
        <a:xfrm>
          <a:off x="15481300" y="6514935"/>
          <a:ext cx="838200" cy="2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150601</xdr:rowOff>
    </xdr:from>
    <xdr:ext cx="534377" cy="259045"/>
    <xdr:sp macro="" textlink="">
      <xdr:nvSpPr>
        <xdr:cNvPr id="522" name="消防費平均値テキスト"/>
        <xdr:cNvSpPr txBox="1"/>
      </xdr:nvSpPr>
      <xdr:spPr>
        <a:xfrm>
          <a:off x="16370300" y="6151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3" name="フローチャート : 判断 522"/>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171285</xdr:rowOff>
    </xdr:from>
    <xdr:to>
      <xdr:col>22</xdr:col>
      <xdr:colOff>365125</xdr:colOff>
      <xdr:row>38</xdr:row>
      <xdr:rowOff>22943</xdr:rowOff>
    </xdr:to>
    <xdr:cxnSp macro="">
      <xdr:nvCxnSpPr>
        <xdr:cNvPr id="524" name="直線コネクタ 523"/>
        <xdr:cNvCxnSpPr/>
      </xdr:nvCxnSpPr>
      <xdr:spPr>
        <a:xfrm flipV="1">
          <a:off x="14592300" y="6514935"/>
          <a:ext cx="889000" cy="2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5" name="フローチャート : 判断 524"/>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125912</xdr:rowOff>
    </xdr:from>
    <xdr:ext cx="534377" cy="259045"/>
    <xdr:sp macro="" textlink="">
      <xdr:nvSpPr>
        <xdr:cNvPr id="526" name="テキスト ボックス 525"/>
        <xdr:cNvSpPr txBox="1"/>
      </xdr:nvSpPr>
      <xdr:spPr>
        <a:xfrm>
          <a:off x="15214111" y="61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160674</xdr:rowOff>
    </xdr:from>
    <xdr:to>
      <xdr:col>21</xdr:col>
      <xdr:colOff>161925</xdr:colOff>
      <xdr:row>38</xdr:row>
      <xdr:rowOff>22943</xdr:rowOff>
    </xdr:to>
    <xdr:cxnSp macro="">
      <xdr:nvCxnSpPr>
        <xdr:cNvPr id="527" name="直線コネクタ 526"/>
        <xdr:cNvCxnSpPr/>
      </xdr:nvCxnSpPr>
      <xdr:spPr>
        <a:xfrm>
          <a:off x="13703300" y="6504324"/>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28" name="フローチャート : 判断 527"/>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137742</xdr:rowOff>
    </xdr:from>
    <xdr:ext cx="534377" cy="259045"/>
    <xdr:sp macro="" textlink="">
      <xdr:nvSpPr>
        <xdr:cNvPr id="529" name="テキスト ボックス 528"/>
        <xdr:cNvSpPr txBox="1"/>
      </xdr:nvSpPr>
      <xdr:spPr>
        <a:xfrm>
          <a:off x="14325111" y="613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154349</xdr:rowOff>
    </xdr:from>
    <xdr:to>
      <xdr:col>19</xdr:col>
      <xdr:colOff>644525</xdr:colOff>
      <xdr:row>37</xdr:row>
      <xdr:rowOff>160674</xdr:rowOff>
    </xdr:to>
    <xdr:cxnSp macro="">
      <xdr:nvCxnSpPr>
        <xdr:cNvPr id="530" name="直線コネクタ 529"/>
        <xdr:cNvCxnSpPr/>
      </xdr:nvCxnSpPr>
      <xdr:spPr>
        <a:xfrm>
          <a:off x="12814300" y="6497999"/>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1" name="フローチャート : 判断 530"/>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153020</xdr:rowOff>
    </xdr:from>
    <xdr:ext cx="534377" cy="259045"/>
    <xdr:sp macro="" textlink="">
      <xdr:nvSpPr>
        <xdr:cNvPr id="532" name="テキスト ボックス 531"/>
        <xdr:cNvSpPr txBox="1"/>
      </xdr:nvSpPr>
      <xdr:spPr>
        <a:xfrm>
          <a:off x="13436111" y="615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3" name="フローチャート : 判断 532"/>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158621</xdr:rowOff>
    </xdr:from>
    <xdr:ext cx="534377" cy="259045"/>
    <xdr:sp macro="" textlink="">
      <xdr:nvSpPr>
        <xdr:cNvPr id="534" name="テキスト ボックス 533"/>
        <xdr:cNvSpPr txBox="1"/>
      </xdr:nvSpPr>
      <xdr:spPr>
        <a:xfrm>
          <a:off x="12547111" y="61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146831</xdr:rowOff>
    </xdr:from>
    <xdr:to>
      <xdr:col>23</xdr:col>
      <xdr:colOff>568325</xdr:colOff>
      <xdr:row>38</xdr:row>
      <xdr:rowOff>76981</xdr:rowOff>
    </xdr:to>
    <xdr:sp macro="" textlink="">
      <xdr:nvSpPr>
        <xdr:cNvPr id="540" name="円/楕円 539"/>
        <xdr:cNvSpPr/>
      </xdr:nvSpPr>
      <xdr:spPr>
        <a:xfrm>
          <a:off x="16268700" y="649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61758</xdr:rowOff>
    </xdr:from>
    <xdr:ext cx="469744" cy="259045"/>
    <xdr:sp macro="" textlink="">
      <xdr:nvSpPr>
        <xdr:cNvPr id="541" name="消防費該当値テキスト"/>
        <xdr:cNvSpPr txBox="1"/>
      </xdr:nvSpPr>
      <xdr:spPr>
        <a:xfrm>
          <a:off x="16370300" y="640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9,959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120485</xdr:rowOff>
    </xdr:from>
    <xdr:to>
      <xdr:col>22</xdr:col>
      <xdr:colOff>415925</xdr:colOff>
      <xdr:row>38</xdr:row>
      <xdr:rowOff>50635</xdr:rowOff>
    </xdr:to>
    <xdr:sp macro="" textlink="">
      <xdr:nvSpPr>
        <xdr:cNvPr id="542" name="円/楕円 541"/>
        <xdr:cNvSpPr/>
      </xdr:nvSpPr>
      <xdr:spPr>
        <a:xfrm>
          <a:off x="15430500" y="646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41762</xdr:rowOff>
    </xdr:from>
    <xdr:ext cx="534377" cy="259045"/>
    <xdr:sp macro="" textlink="">
      <xdr:nvSpPr>
        <xdr:cNvPr id="543" name="テキスト ボックス 542"/>
        <xdr:cNvSpPr txBox="1"/>
      </xdr:nvSpPr>
      <xdr:spPr>
        <a:xfrm>
          <a:off x="15214111" y="655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143592</xdr:rowOff>
    </xdr:from>
    <xdr:to>
      <xdr:col>21</xdr:col>
      <xdr:colOff>212725</xdr:colOff>
      <xdr:row>38</xdr:row>
      <xdr:rowOff>73743</xdr:rowOff>
    </xdr:to>
    <xdr:sp macro="" textlink="">
      <xdr:nvSpPr>
        <xdr:cNvPr id="544" name="円/楕円 543"/>
        <xdr:cNvSpPr/>
      </xdr:nvSpPr>
      <xdr:spPr>
        <a:xfrm>
          <a:off x="14541500" y="64872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64870</xdr:rowOff>
    </xdr:from>
    <xdr:ext cx="534377" cy="259045"/>
    <xdr:sp macro="" textlink="">
      <xdr:nvSpPr>
        <xdr:cNvPr id="545" name="テキスト ボックス 544"/>
        <xdr:cNvSpPr txBox="1"/>
      </xdr:nvSpPr>
      <xdr:spPr>
        <a:xfrm>
          <a:off x="14325111" y="657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109874</xdr:rowOff>
    </xdr:from>
    <xdr:to>
      <xdr:col>20</xdr:col>
      <xdr:colOff>9525</xdr:colOff>
      <xdr:row>38</xdr:row>
      <xdr:rowOff>40024</xdr:rowOff>
    </xdr:to>
    <xdr:sp macro="" textlink="">
      <xdr:nvSpPr>
        <xdr:cNvPr id="546" name="円/楕円 545"/>
        <xdr:cNvSpPr/>
      </xdr:nvSpPr>
      <xdr:spPr>
        <a:xfrm>
          <a:off x="13652500" y="64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31151</xdr:rowOff>
    </xdr:from>
    <xdr:ext cx="534377" cy="259045"/>
    <xdr:sp macro="" textlink="">
      <xdr:nvSpPr>
        <xdr:cNvPr id="547" name="テキスト ボックス 546"/>
        <xdr:cNvSpPr txBox="1"/>
      </xdr:nvSpPr>
      <xdr:spPr>
        <a:xfrm>
          <a:off x="13436111" y="654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103549</xdr:rowOff>
    </xdr:from>
    <xdr:to>
      <xdr:col>18</xdr:col>
      <xdr:colOff>492125</xdr:colOff>
      <xdr:row>38</xdr:row>
      <xdr:rowOff>33699</xdr:rowOff>
    </xdr:to>
    <xdr:sp macro="" textlink="">
      <xdr:nvSpPr>
        <xdr:cNvPr id="548" name="円/楕円 547"/>
        <xdr:cNvSpPr/>
      </xdr:nvSpPr>
      <xdr:spPr>
        <a:xfrm>
          <a:off x="12763500" y="644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24826</xdr:rowOff>
    </xdr:from>
    <xdr:ext cx="534377" cy="259045"/>
    <xdr:sp macro="" textlink="">
      <xdr:nvSpPr>
        <xdr:cNvPr id="549" name="テキスト ボックス 548"/>
        <xdr:cNvSpPr txBox="1"/>
      </xdr:nvSpPr>
      <xdr:spPr>
        <a:xfrm>
          <a:off x="12547111" y="653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4" name="直線コネクタ 573"/>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5"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76" name="直線コネクタ 575"/>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77"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78" name="直線コネクタ 577"/>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15113</xdr:rowOff>
    </xdr:from>
    <xdr:to>
      <xdr:col>23</xdr:col>
      <xdr:colOff>517525</xdr:colOff>
      <xdr:row>56</xdr:row>
      <xdr:rowOff>171018</xdr:rowOff>
    </xdr:to>
    <xdr:cxnSp macro="">
      <xdr:nvCxnSpPr>
        <xdr:cNvPr id="579" name="直線コネクタ 578"/>
        <xdr:cNvCxnSpPr/>
      </xdr:nvCxnSpPr>
      <xdr:spPr>
        <a:xfrm>
          <a:off x="15481300" y="9616313"/>
          <a:ext cx="838200" cy="15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112310</xdr:rowOff>
    </xdr:from>
    <xdr:ext cx="534377" cy="259045"/>
    <xdr:sp macro="" textlink="">
      <xdr:nvSpPr>
        <xdr:cNvPr id="580" name="教育費平均値テキスト"/>
        <xdr:cNvSpPr txBox="1"/>
      </xdr:nvSpPr>
      <xdr:spPr>
        <a:xfrm>
          <a:off x="16370300" y="9370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1" name="フローチャート : 判断 580"/>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15113</xdr:rowOff>
    </xdr:from>
    <xdr:to>
      <xdr:col>22</xdr:col>
      <xdr:colOff>365125</xdr:colOff>
      <xdr:row>57</xdr:row>
      <xdr:rowOff>60090</xdr:rowOff>
    </xdr:to>
    <xdr:cxnSp macro="">
      <xdr:nvCxnSpPr>
        <xdr:cNvPr id="582" name="直線コネクタ 581"/>
        <xdr:cNvCxnSpPr/>
      </xdr:nvCxnSpPr>
      <xdr:spPr>
        <a:xfrm flipV="1">
          <a:off x="14592300" y="9616313"/>
          <a:ext cx="889000" cy="21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3" name="フローチャート : 判断 582"/>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4" name="テキスト ボックス 583"/>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51041</xdr:rowOff>
    </xdr:from>
    <xdr:to>
      <xdr:col>21</xdr:col>
      <xdr:colOff>161925</xdr:colOff>
      <xdr:row>57</xdr:row>
      <xdr:rowOff>60090</xdr:rowOff>
    </xdr:to>
    <xdr:cxnSp macro="">
      <xdr:nvCxnSpPr>
        <xdr:cNvPr id="585" name="直線コネクタ 584"/>
        <xdr:cNvCxnSpPr/>
      </xdr:nvCxnSpPr>
      <xdr:spPr>
        <a:xfrm>
          <a:off x="13703300" y="9823691"/>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6" name="フローチャート : 判断 585"/>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87" name="テキスト ボックス 586"/>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51041</xdr:rowOff>
    </xdr:from>
    <xdr:to>
      <xdr:col>19</xdr:col>
      <xdr:colOff>644525</xdr:colOff>
      <xdr:row>57</xdr:row>
      <xdr:rowOff>119450</xdr:rowOff>
    </xdr:to>
    <xdr:cxnSp macro="">
      <xdr:nvCxnSpPr>
        <xdr:cNvPr id="588" name="直線コネクタ 587"/>
        <xdr:cNvCxnSpPr/>
      </xdr:nvCxnSpPr>
      <xdr:spPr>
        <a:xfrm flipV="1">
          <a:off x="12814300" y="9823691"/>
          <a:ext cx="889000" cy="6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89" name="フローチャート : 判断 588"/>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90" name="テキスト ボックス 589"/>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1" name="フローチャート : 判断 590"/>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2" name="テキスト ボックス 591"/>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120218</xdr:rowOff>
    </xdr:from>
    <xdr:to>
      <xdr:col>23</xdr:col>
      <xdr:colOff>568325</xdr:colOff>
      <xdr:row>57</xdr:row>
      <xdr:rowOff>50368</xdr:rowOff>
    </xdr:to>
    <xdr:sp macro="" textlink="">
      <xdr:nvSpPr>
        <xdr:cNvPr id="598" name="円/楕円 597"/>
        <xdr:cNvSpPr/>
      </xdr:nvSpPr>
      <xdr:spPr>
        <a:xfrm>
          <a:off x="16268700" y="972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98645</xdr:rowOff>
    </xdr:from>
    <xdr:ext cx="534377" cy="259045"/>
    <xdr:sp macro="" textlink="">
      <xdr:nvSpPr>
        <xdr:cNvPr id="599" name="教育費該当値テキスト"/>
        <xdr:cNvSpPr txBox="1"/>
      </xdr:nvSpPr>
      <xdr:spPr>
        <a:xfrm>
          <a:off x="16370300" y="969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40,356</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135763</xdr:rowOff>
    </xdr:from>
    <xdr:to>
      <xdr:col>22</xdr:col>
      <xdr:colOff>415925</xdr:colOff>
      <xdr:row>56</xdr:row>
      <xdr:rowOff>65913</xdr:rowOff>
    </xdr:to>
    <xdr:sp macro="" textlink="">
      <xdr:nvSpPr>
        <xdr:cNvPr id="600" name="円/楕円 599"/>
        <xdr:cNvSpPr/>
      </xdr:nvSpPr>
      <xdr:spPr>
        <a:xfrm>
          <a:off x="15430500" y="956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82440</xdr:rowOff>
    </xdr:from>
    <xdr:ext cx="534377" cy="259045"/>
    <xdr:sp macro="" textlink="">
      <xdr:nvSpPr>
        <xdr:cNvPr id="601" name="テキスト ボックス 600"/>
        <xdr:cNvSpPr txBox="1"/>
      </xdr:nvSpPr>
      <xdr:spPr>
        <a:xfrm>
          <a:off x="15214111" y="93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48,540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9290</xdr:rowOff>
    </xdr:from>
    <xdr:to>
      <xdr:col>21</xdr:col>
      <xdr:colOff>212725</xdr:colOff>
      <xdr:row>57</xdr:row>
      <xdr:rowOff>110890</xdr:rowOff>
    </xdr:to>
    <xdr:sp macro="" textlink="">
      <xdr:nvSpPr>
        <xdr:cNvPr id="602" name="円/楕円 601"/>
        <xdr:cNvSpPr/>
      </xdr:nvSpPr>
      <xdr:spPr>
        <a:xfrm>
          <a:off x="14541500" y="978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102017</xdr:rowOff>
    </xdr:from>
    <xdr:ext cx="534377" cy="259045"/>
    <xdr:sp macro="" textlink="">
      <xdr:nvSpPr>
        <xdr:cNvPr id="603" name="テキスト ボックス 602"/>
        <xdr:cNvSpPr txBox="1"/>
      </xdr:nvSpPr>
      <xdr:spPr>
        <a:xfrm>
          <a:off x="14325111" y="987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37,179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241</xdr:rowOff>
    </xdr:from>
    <xdr:to>
      <xdr:col>20</xdr:col>
      <xdr:colOff>9525</xdr:colOff>
      <xdr:row>57</xdr:row>
      <xdr:rowOff>101841</xdr:rowOff>
    </xdr:to>
    <xdr:sp macro="" textlink="">
      <xdr:nvSpPr>
        <xdr:cNvPr id="604" name="円/楕円 603"/>
        <xdr:cNvSpPr/>
      </xdr:nvSpPr>
      <xdr:spPr>
        <a:xfrm>
          <a:off x="13652500" y="977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92968</xdr:rowOff>
    </xdr:from>
    <xdr:ext cx="534377" cy="259045"/>
    <xdr:sp macro="" textlink="">
      <xdr:nvSpPr>
        <xdr:cNvPr id="605" name="テキスト ボックス 604"/>
        <xdr:cNvSpPr txBox="1"/>
      </xdr:nvSpPr>
      <xdr:spPr>
        <a:xfrm>
          <a:off x="13436111" y="986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37,654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68650</xdr:rowOff>
    </xdr:from>
    <xdr:to>
      <xdr:col>18</xdr:col>
      <xdr:colOff>492125</xdr:colOff>
      <xdr:row>57</xdr:row>
      <xdr:rowOff>170250</xdr:rowOff>
    </xdr:to>
    <xdr:sp macro="" textlink="">
      <xdr:nvSpPr>
        <xdr:cNvPr id="606" name="円/楕円 605"/>
        <xdr:cNvSpPr/>
      </xdr:nvSpPr>
      <xdr:spPr>
        <a:xfrm>
          <a:off x="12763500" y="98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161377</xdr:rowOff>
    </xdr:from>
    <xdr:ext cx="534377" cy="259045"/>
    <xdr:sp macro="" textlink="">
      <xdr:nvSpPr>
        <xdr:cNvPr id="607" name="テキスト ボックス 606"/>
        <xdr:cNvSpPr txBox="1"/>
      </xdr:nvSpPr>
      <xdr:spPr>
        <a:xfrm>
          <a:off x="12547111" y="993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34,063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29" name="直線コネクタ 628"/>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0"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2"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3" name="直線コネクタ 632"/>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136892</xdr:rowOff>
    </xdr:from>
    <xdr:to>
      <xdr:col>23</xdr:col>
      <xdr:colOff>517525</xdr:colOff>
      <xdr:row>78</xdr:row>
      <xdr:rowOff>138429</xdr:rowOff>
    </xdr:to>
    <xdr:cxnSp macro="">
      <xdr:nvCxnSpPr>
        <xdr:cNvPr id="634" name="直線コネクタ 633"/>
        <xdr:cNvCxnSpPr/>
      </xdr:nvCxnSpPr>
      <xdr:spPr>
        <a:xfrm>
          <a:off x="15481300" y="13509992"/>
          <a:ext cx="838200" cy="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5"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36" name="フローチャート : 判断 635"/>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136892</xdr:rowOff>
    </xdr:from>
    <xdr:to>
      <xdr:col>22</xdr:col>
      <xdr:colOff>365125</xdr:colOff>
      <xdr:row>78</xdr:row>
      <xdr:rowOff>137460</xdr:rowOff>
    </xdr:to>
    <xdr:cxnSp macro="">
      <xdr:nvCxnSpPr>
        <xdr:cNvPr id="637" name="直線コネクタ 636"/>
        <xdr:cNvCxnSpPr/>
      </xdr:nvCxnSpPr>
      <xdr:spPr>
        <a:xfrm flipV="1">
          <a:off x="14592300" y="13509992"/>
          <a:ext cx="889000" cy="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38" name="フローチャート : 判断 637"/>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171411</xdr:rowOff>
    </xdr:from>
    <xdr:ext cx="469744" cy="259045"/>
    <xdr:sp macro="" textlink="">
      <xdr:nvSpPr>
        <xdr:cNvPr id="639" name="テキスト ボックス 638"/>
        <xdr:cNvSpPr txBox="1"/>
      </xdr:nvSpPr>
      <xdr:spPr>
        <a:xfrm>
          <a:off x="15246427"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132659</xdr:rowOff>
    </xdr:from>
    <xdr:to>
      <xdr:col>21</xdr:col>
      <xdr:colOff>161925</xdr:colOff>
      <xdr:row>78</xdr:row>
      <xdr:rowOff>137460</xdr:rowOff>
    </xdr:to>
    <xdr:cxnSp macro="">
      <xdr:nvCxnSpPr>
        <xdr:cNvPr id="640" name="直線コネクタ 639"/>
        <xdr:cNvCxnSpPr/>
      </xdr:nvCxnSpPr>
      <xdr:spPr>
        <a:xfrm>
          <a:off x="13703300" y="13505759"/>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1" name="フローチャート : 判断 640"/>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2" name="テキスト ボックス 641"/>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132659</xdr:rowOff>
    </xdr:from>
    <xdr:to>
      <xdr:col>19</xdr:col>
      <xdr:colOff>644525</xdr:colOff>
      <xdr:row>78</xdr:row>
      <xdr:rowOff>139581</xdr:rowOff>
    </xdr:to>
    <xdr:cxnSp macro="">
      <xdr:nvCxnSpPr>
        <xdr:cNvPr id="643" name="直線コネクタ 642"/>
        <xdr:cNvCxnSpPr/>
      </xdr:nvCxnSpPr>
      <xdr:spPr>
        <a:xfrm flipV="1">
          <a:off x="12814300" y="13505759"/>
          <a:ext cx="889000" cy="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4" name="フローチャート : 判断 643"/>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163008</xdr:rowOff>
    </xdr:from>
    <xdr:ext cx="469744" cy="259045"/>
    <xdr:sp macro="" textlink="">
      <xdr:nvSpPr>
        <xdr:cNvPr id="645" name="テキスト ボックス 644"/>
        <xdr:cNvSpPr txBox="1"/>
      </xdr:nvSpPr>
      <xdr:spPr>
        <a:xfrm>
          <a:off x="13468427" y="131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46" name="フローチャート : 判断 645"/>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xdr:rowOff>
    </xdr:from>
    <xdr:ext cx="469744" cy="259045"/>
    <xdr:sp macro="" textlink="">
      <xdr:nvSpPr>
        <xdr:cNvPr id="647" name="テキスト ボックス 646"/>
        <xdr:cNvSpPr txBox="1"/>
      </xdr:nvSpPr>
      <xdr:spPr>
        <a:xfrm>
          <a:off x="12579427" y="132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87629</xdr:rowOff>
    </xdr:from>
    <xdr:to>
      <xdr:col>23</xdr:col>
      <xdr:colOff>568325</xdr:colOff>
      <xdr:row>79</xdr:row>
      <xdr:rowOff>17779</xdr:rowOff>
    </xdr:to>
    <xdr:sp macro="" textlink="">
      <xdr:nvSpPr>
        <xdr:cNvPr id="653" name="円/楕円 652"/>
        <xdr:cNvSpPr/>
      </xdr:nvSpPr>
      <xdr:spPr>
        <a:xfrm>
          <a:off x="16268700" y="1346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11037</xdr:rowOff>
    </xdr:from>
    <xdr:ext cx="378565" cy="259045"/>
    <xdr:sp macro="" textlink="">
      <xdr:nvSpPr>
        <xdr:cNvPr id="654" name="災害復旧費該当値テキスト"/>
        <xdr:cNvSpPr txBox="1"/>
      </xdr:nvSpPr>
      <xdr:spPr>
        <a:xfrm>
          <a:off x="16370300" y="13384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86092</xdr:rowOff>
    </xdr:from>
    <xdr:to>
      <xdr:col>22</xdr:col>
      <xdr:colOff>415925</xdr:colOff>
      <xdr:row>79</xdr:row>
      <xdr:rowOff>16242</xdr:rowOff>
    </xdr:to>
    <xdr:sp macro="" textlink="">
      <xdr:nvSpPr>
        <xdr:cNvPr id="655" name="円/楕円 654"/>
        <xdr:cNvSpPr/>
      </xdr:nvSpPr>
      <xdr:spPr>
        <a:xfrm>
          <a:off x="15430500" y="1345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7369</xdr:rowOff>
    </xdr:from>
    <xdr:ext cx="378565" cy="259045"/>
    <xdr:sp macro="" textlink="">
      <xdr:nvSpPr>
        <xdr:cNvPr id="656" name="テキスト ボックス 655"/>
        <xdr:cNvSpPr txBox="1"/>
      </xdr:nvSpPr>
      <xdr:spPr>
        <a:xfrm>
          <a:off x="15292017" y="13551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86660</xdr:rowOff>
    </xdr:from>
    <xdr:to>
      <xdr:col>21</xdr:col>
      <xdr:colOff>212725</xdr:colOff>
      <xdr:row>79</xdr:row>
      <xdr:rowOff>16810</xdr:rowOff>
    </xdr:to>
    <xdr:sp macro="" textlink="">
      <xdr:nvSpPr>
        <xdr:cNvPr id="657" name="円/楕円 656"/>
        <xdr:cNvSpPr/>
      </xdr:nvSpPr>
      <xdr:spPr>
        <a:xfrm>
          <a:off x="14541500" y="1345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7937</xdr:rowOff>
    </xdr:from>
    <xdr:ext cx="378565" cy="259045"/>
    <xdr:sp macro="" textlink="">
      <xdr:nvSpPr>
        <xdr:cNvPr id="658" name="テキスト ボックス 657"/>
        <xdr:cNvSpPr txBox="1"/>
      </xdr:nvSpPr>
      <xdr:spPr>
        <a:xfrm>
          <a:off x="14403017" y="13552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81859</xdr:rowOff>
    </xdr:from>
    <xdr:to>
      <xdr:col>20</xdr:col>
      <xdr:colOff>9525</xdr:colOff>
      <xdr:row>79</xdr:row>
      <xdr:rowOff>12009</xdr:rowOff>
    </xdr:to>
    <xdr:sp macro="" textlink="">
      <xdr:nvSpPr>
        <xdr:cNvPr id="659" name="円/楕円 658"/>
        <xdr:cNvSpPr/>
      </xdr:nvSpPr>
      <xdr:spPr>
        <a:xfrm>
          <a:off x="13652500" y="1345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3136</xdr:rowOff>
    </xdr:from>
    <xdr:ext cx="378565" cy="259045"/>
    <xdr:sp macro="" textlink="">
      <xdr:nvSpPr>
        <xdr:cNvPr id="660" name="テキスト ボックス 659"/>
        <xdr:cNvSpPr txBox="1"/>
      </xdr:nvSpPr>
      <xdr:spPr>
        <a:xfrm>
          <a:off x="13514017" y="13547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88781</xdr:rowOff>
    </xdr:from>
    <xdr:to>
      <xdr:col>18</xdr:col>
      <xdr:colOff>492125</xdr:colOff>
      <xdr:row>79</xdr:row>
      <xdr:rowOff>18931</xdr:rowOff>
    </xdr:to>
    <xdr:sp macro="" textlink="">
      <xdr:nvSpPr>
        <xdr:cNvPr id="661" name="円/楕円 660"/>
        <xdr:cNvSpPr/>
      </xdr:nvSpPr>
      <xdr:spPr>
        <a:xfrm>
          <a:off x="12763500" y="1346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10058</xdr:rowOff>
    </xdr:from>
    <xdr:ext cx="313932" cy="259045"/>
    <xdr:sp macro="" textlink="">
      <xdr:nvSpPr>
        <xdr:cNvPr id="662" name="テキスト ボックス 661"/>
        <xdr:cNvSpPr txBox="1"/>
      </xdr:nvSpPr>
      <xdr:spPr>
        <a:xfrm>
          <a:off x="12657333" y="135546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86" name="直線コネクタ 685"/>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87"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88" name="直線コネクタ 687"/>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89"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0" name="直線コネクタ 689"/>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55245</xdr:rowOff>
    </xdr:from>
    <xdr:to>
      <xdr:col>23</xdr:col>
      <xdr:colOff>517525</xdr:colOff>
      <xdr:row>97</xdr:row>
      <xdr:rowOff>64402</xdr:rowOff>
    </xdr:to>
    <xdr:cxnSp macro="">
      <xdr:nvCxnSpPr>
        <xdr:cNvPr id="691" name="直線コネクタ 690"/>
        <xdr:cNvCxnSpPr/>
      </xdr:nvCxnSpPr>
      <xdr:spPr>
        <a:xfrm flipV="1">
          <a:off x="15481300" y="16685895"/>
          <a:ext cx="8382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37228</xdr:rowOff>
    </xdr:from>
    <xdr:ext cx="534377" cy="259045"/>
    <xdr:sp macro="" textlink="">
      <xdr:nvSpPr>
        <xdr:cNvPr id="692" name="公債費平均値テキスト"/>
        <xdr:cNvSpPr txBox="1"/>
      </xdr:nvSpPr>
      <xdr:spPr>
        <a:xfrm>
          <a:off x="16370300" y="16153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3" name="フローチャート : 判断 692"/>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61951</xdr:rowOff>
    </xdr:from>
    <xdr:to>
      <xdr:col>22</xdr:col>
      <xdr:colOff>365125</xdr:colOff>
      <xdr:row>97</xdr:row>
      <xdr:rowOff>64402</xdr:rowOff>
    </xdr:to>
    <xdr:cxnSp macro="">
      <xdr:nvCxnSpPr>
        <xdr:cNvPr id="694" name="直線コネクタ 693"/>
        <xdr:cNvCxnSpPr/>
      </xdr:nvCxnSpPr>
      <xdr:spPr>
        <a:xfrm>
          <a:off x="14592300" y="16692601"/>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5" name="フローチャート : 判断 694"/>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54487</xdr:rowOff>
    </xdr:from>
    <xdr:ext cx="534377" cy="259045"/>
    <xdr:sp macro="" textlink="">
      <xdr:nvSpPr>
        <xdr:cNvPr id="696" name="テキスト ボックス 695"/>
        <xdr:cNvSpPr txBox="1"/>
      </xdr:nvSpPr>
      <xdr:spPr>
        <a:xfrm>
          <a:off x="15214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61531</xdr:rowOff>
    </xdr:from>
    <xdr:to>
      <xdr:col>21</xdr:col>
      <xdr:colOff>161925</xdr:colOff>
      <xdr:row>97</xdr:row>
      <xdr:rowOff>61951</xdr:rowOff>
    </xdr:to>
    <xdr:cxnSp macro="">
      <xdr:nvCxnSpPr>
        <xdr:cNvPr id="697" name="直線コネクタ 696"/>
        <xdr:cNvCxnSpPr/>
      </xdr:nvCxnSpPr>
      <xdr:spPr>
        <a:xfrm>
          <a:off x="13703300" y="16692181"/>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698" name="フローチャート : 判断 697"/>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56672</xdr:rowOff>
    </xdr:from>
    <xdr:ext cx="534377" cy="259045"/>
    <xdr:sp macro="" textlink="">
      <xdr:nvSpPr>
        <xdr:cNvPr id="699" name="テキスト ボックス 698"/>
        <xdr:cNvSpPr txBox="1"/>
      </xdr:nvSpPr>
      <xdr:spPr>
        <a:xfrm>
          <a:off x="14325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30911</xdr:rowOff>
    </xdr:from>
    <xdr:to>
      <xdr:col>19</xdr:col>
      <xdr:colOff>644525</xdr:colOff>
      <xdr:row>97</xdr:row>
      <xdr:rowOff>61531</xdr:rowOff>
    </xdr:to>
    <xdr:cxnSp macro="">
      <xdr:nvCxnSpPr>
        <xdr:cNvPr id="700" name="直線コネクタ 699"/>
        <xdr:cNvCxnSpPr/>
      </xdr:nvCxnSpPr>
      <xdr:spPr>
        <a:xfrm>
          <a:off x="12814300" y="16661561"/>
          <a:ext cx="889000" cy="3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1" name="フローチャート : 判断 700"/>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54970</xdr:rowOff>
    </xdr:from>
    <xdr:ext cx="534377" cy="259045"/>
    <xdr:sp macro="" textlink="">
      <xdr:nvSpPr>
        <xdr:cNvPr id="702" name="テキスト ボックス 701"/>
        <xdr:cNvSpPr txBox="1"/>
      </xdr:nvSpPr>
      <xdr:spPr>
        <a:xfrm>
          <a:off x="13436111" y="161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3" name="フローチャート : 判断 702"/>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40378</xdr:rowOff>
    </xdr:from>
    <xdr:ext cx="534377" cy="259045"/>
    <xdr:sp macro="" textlink="">
      <xdr:nvSpPr>
        <xdr:cNvPr id="704" name="テキスト ボックス 703"/>
        <xdr:cNvSpPr txBox="1"/>
      </xdr:nvSpPr>
      <xdr:spPr>
        <a:xfrm>
          <a:off x="12547111" y="1615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4445</xdr:rowOff>
    </xdr:from>
    <xdr:to>
      <xdr:col>23</xdr:col>
      <xdr:colOff>568325</xdr:colOff>
      <xdr:row>97</xdr:row>
      <xdr:rowOff>106045</xdr:rowOff>
    </xdr:to>
    <xdr:sp macro="" textlink="">
      <xdr:nvSpPr>
        <xdr:cNvPr id="710" name="円/楕円 709"/>
        <xdr:cNvSpPr/>
      </xdr:nvSpPr>
      <xdr:spPr>
        <a:xfrm>
          <a:off x="16268700" y="166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90822</xdr:rowOff>
    </xdr:from>
    <xdr:ext cx="534377" cy="259045"/>
    <xdr:sp macro="" textlink="">
      <xdr:nvSpPr>
        <xdr:cNvPr id="711" name="公債費該当値テキスト"/>
        <xdr:cNvSpPr txBox="1"/>
      </xdr:nvSpPr>
      <xdr:spPr>
        <a:xfrm>
          <a:off x="16370300" y="1655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26,150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13602</xdr:rowOff>
    </xdr:from>
    <xdr:to>
      <xdr:col>22</xdr:col>
      <xdr:colOff>415925</xdr:colOff>
      <xdr:row>97</xdr:row>
      <xdr:rowOff>115202</xdr:rowOff>
    </xdr:to>
    <xdr:sp macro="" textlink="">
      <xdr:nvSpPr>
        <xdr:cNvPr id="712" name="円/楕円 711"/>
        <xdr:cNvSpPr/>
      </xdr:nvSpPr>
      <xdr:spPr>
        <a:xfrm>
          <a:off x="15430500" y="1664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106329</xdr:rowOff>
    </xdr:from>
    <xdr:ext cx="534377" cy="259045"/>
    <xdr:sp macro="" textlink="">
      <xdr:nvSpPr>
        <xdr:cNvPr id="713" name="テキスト ボックス 712"/>
        <xdr:cNvSpPr txBox="1"/>
      </xdr:nvSpPr>
      <xdr:spPr>
        <a:xfrm>
          <a:off x="15214111" y="1673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25,429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11151</xdr:rowOff>
    </xdr:from>
    <xdr:to>
      <xdr:col>21</xdr:col>
      <xdr:colOff>212725</xdr:colOff>
      <xdr:row>97</xdr:row>
      <xdr:rowOff>112751</xdr:rowOff>
    </xdr:to>
    <xdr:sp macro="" textlink="">
      <xdr:nvSpPr>
        <xdr:cNvPr id="714" name="円/楕円 713"/>
        <xdr:cNvSpPr/>
      </xdr:nvSpPr>
      <xdr:spPr>
        <a:xfrm>
          <a:off x="14541500" y="1664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103878</xdr:rowOff>
    </xdr:from>
    <xdr:ext cx="534377" cy="259045"/>
    <xdr:sp macro="" textlink="">
      <xdr:nvSpPr>
        <xdr:cNvPr id="715" name="テキスト ボックス 714"/>
        <xdr:cNvSpPr txBox="1"/>
      </xdr:nvSpPr>
      <xdr:spPr>
        <a:xfrm>
          <a:off x="14325111" y="167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25,622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10731</xdr:rowOff>
    </xdr:from>
    <xdr:to>
      <xdr:col>20</xdr:col>
      <xdr:colOff>9525</xdr:colOff>
      <xdr:row>97</xdr:row>
      <xdr:rowOff>112331</xdr:rowOff>
    </xdr:to>
    <xdr:sp macro="" textlink="">
      <xdr:nvSpPr>
        <xdr:cNvPr id="716" name="円/楕円 715"/>
        <xdr:cNvSpPr/>
      </xdr:nvSpPr>
      <xdr:spPr>
        <a:xfrm>
          <a:off x="13652500" y="1664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103458</xdr:rowOff>
    </xdr:from>
    <xdr:ext cx="534377" cy="259045"/>
    <xdr:sp macro="" textlink="">
      <xdr:nvSpPr>
        <xdr:cNvPr id="717" name="テキスト ボックス 716"/>
        <xdr:cNvSpPr txBox="1"/>
      </xdr:nvSpPr>
      <xdr:spPr>
        <a:xfrm>
          <a:off x="13436111" y="167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151561</xdr:rowOff>
    </xdr:from>
    <xdr:to>
      <xdr:col>18</xdr:col>
      <xdr:colOff>492125</xdr:colOff>
      <xdr:row>97</xdr:row>
      <xdr:rowOff>81711</xdr:rowOff>
    </xdr:to>
    <xdr:sp macro="" textlink="">
      <xdr:nvSpPr>
        <xdr:cNvPr id="718" name="円/楕円 717"/>
        <xdr:cNvSpPr/>
      </xdr:nvSpPr>
      <xdr:spPr>
        <a:xfrm>
          <a:off x="12763500" y="166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72838</xdr:rowOff>
    </xdr:from>
    <xdr:ext cx="534377" cy="259045"/>
    <xdr:sp macro="" textlink="">
      <xdr:nvSpPr>
        <xdr:cNvPr id="719" name="テキスト ボックス 718"/>
        <xdr:cNvSpPr txBox="1"/>
      </xdr:nvSpPr>
      <xdr:spPr>
        <a:xfrm>
          <a:off x="12547111" y="1670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1" name="直線コネクタ 740"/>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2"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4"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5" name="直線コネクタ 744"/>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47"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48" name="フローチャート : 判断 747"/>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0" name="フローチャート : 判断 749"/>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1" name="テキスト ボックス 750"/>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3" name="フローチャート : 判断 752"/>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4" name="テキスト ボックス 753"/>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56" name="フローチャート : 判断 755"/>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57" name="テキスト ボックス 756"/>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58" name="フローチャート : 判断 757"/>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59" name="テキスト ボックス 758"/>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66"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5" name="直線コネクタ 78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6" name="テキスト ボックス 78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7" name="直線コネクタ 78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88" name="テキスト ボックス 787"/>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89" name="直線コネクタ 78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0" name="テキスト ボックス 789"/>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1" name="直線コネクタ 79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2" name="テキスト ボックス 791"/>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3" name="直線コネクタ 79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4" name="テキスト ボックス 793"/>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5" name="直線コネクタ 79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96" name="テキスト ボックス 795"/>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8" name="テキスト ボックス 79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0" name="直線コネクタ 799"/>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1"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2" name="直線コネクタ 80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3"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5" name="直線コネクタ 80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06"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7" name="フローチャート : 判断 806"/>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08" name="直線コネクタ 80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09" name="フローチャート : 判断 808"/>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0" name="テキスト ボックス 809"/>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1" name="直線コネクタ 81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2" name="フローチャート : 判断 811"/>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3" name="テキスト ボックス 812"/>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4" name="直線コネクタ 81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5" name="フローチャート : 判断 814"/>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16" name="テキスト ボックス 815"/>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17" name="フローチャート : 判断 816"/>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18" name="テキスト ボックス 817"/>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4" name="円/楕円 82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5"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6" name="円/楕円 82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27" name="テキスト ボックス 826"/>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28" name="円/楕円 82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29" name="テキスト ボックス 828"/>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0" name="円/楕円 82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1" name="テキスト ボックス 830"/>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2" name="円/楕円 83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3" name="テキスト ボックス 832"/>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農林水産業費は住民一人当たり</a:t>
          </a:r>
          <a:r>
            <a:rPr lang="en-US" altLang="ja-JP" sz="1100" b="0" i="0" baseline="0">
              <a:solidFill>
                <a:schemeClr val="dk1"/>
              </a:solidFill>
              <a:effectLst/>
              <a:latin typeface="+mn-lt"/>
              <a:ea typeface="+mn-ea"/>
              <a:cs typeface="+mn-cs"/>
            </a:rPr>
            <a:t>2,483</a:t>
          </a:r>
          <a:r>
            <a:rPr lang="ja-JP" altLang="ja-JP" sz="1100" b="0" i="0" baseline="0">
              <a:solidFill>
                <a:schemeClr val="dk1"/>
              </a:solidFill>
              <a:effectLst/>
              <a:latin typeface="+mn-lt"/>
              <a:ea typeface="+mn-ea"/>
              <a:cs typeface="+mn-cs"/>
            </a:rPr>
            <a:t>円となっており、類似団体と比較して一人当たりコストが低い状況となっている。類似団体と比較して、農地が少なく農業就業者数が少ないことが影響している。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商工費は住民一人当たり</a:t>
          </a:r>
          <a:r>
            <a:rPr lang="en-US" altLang="ja-JP" sz="1100" b="0" i="0" baseline="0">
              <a:solidFill>
                <a:schemeClr val="dk1"/>
              </a:solidFill>
              <a:effectLst/>
              <a:latin typeface="+mn-lt"/>
              <a:ea typeface="+mn-ea"/>
              <a:cs typeface="+mn-cs"/>
            </a:rPr>
            <a:t>3,705</a:t>
          </a:r>
          <a:r>
            <a:rPr lang="ja-JP" altLang="ja-JP" sz="1100" b="0" i="0" baseline="0">
              <a:solidFill>
                <a:schemeClr val="dk1"/>
              </a:solidFill>
              <a:effectLst/>
              <a:latin typeface="+mn-lt"/>
              <a:ea typeface="+mn-ea"/>
              <a:cs typeface="+mn-cs"/>
            </a:rPr>
            <a:t>円となっており、類似団体と比較して一人当たりコストが低い状況となっている。石清水八幡宮が国宝に指定され、今後観光協会の体制と機能を強化する等、市の魅力を高める取組を進めていく。</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消防費は住民一人当たり</a:t>
          </a:r>
          <a:r>
            <a:rPr lang="en-US" altLang="ja-JP" sz="1100" b="0" i="0" baseline="0">
              <a:solidFill>
                <a:schemeClr val="dk1"/>
              </a:solidFill>
              <a:effectLst/>
              <a:latin typeface="+mn-lt"/>
              <a:ea typeface="+mn-ea"/>
              <a:cs typeface="+mn-cs"/>
            </a:rPr>
            <a:t>9,959</a:t>
          </a:r>
          <a:r>
            <a:rPr lang="ja-JP" altLang="ja-JP" sz="1100" b="0" i="0" baseline="0">
              <a:solidFill>
                <a:schemeClr val="dk1"/>
              </a:solidFill>
              <a:effectLst/>
              <a:latin typeface="+mn-lt"/>
              <a:ea typeface="+mn-ea"/>
              <a:cs typeface="+mn-cs"/>
            </a:rPr>
            <a:t>円となっており、類似団体と比較して一人当たりコストが低い状況となっている。類似団体と比較して、本市は面積が小さいので消防費を低く抑えることができている。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京都府八幡市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退職手当債を発行することで財源措置を行っているが、</a:t>
          </a:r>
          <a:r>
            <a:rPr kumimoji="1" lang="ja-JP" altLang="ja-JP" sz="1100">
              <a:solidFill>
                <a:schemeClr val="dk1"/>
              </a:solidFill>
              <a:effectLst/>
              <a:latin typeface="+mn-lt"/>
              <a:ea typeface="+mn-ea"/>
              <a:cs typeface="+mn-cs"/>
            </a:rPr>
            <a:t>職員人件費が高く、</a:t>
          </a:r>
          <a:r>
            <a:rPr lang="ja-JP" altLang="ja-JP" sz="1100" b="0" i="0" baseline="0">
              <a:solidFill>
                <a:schemeClr val="dk1"/>
              </a:solidFill>
              <a:effectLst/>
              <a:latin typeface="+mn-lt"/>
              <a:ea typeface="+mn-ea"/>
              <a:cs typeface="+mn-cs"/>
            </a:rPr>
            <a:t>社会保障給付の伸びにより扶助費が増加している</a:t>
          </a:r>
          <a:r>
            <a:rPr lang="ja-JP" altLang="en-US" sz="1100" b="0" i="0" baseline="0">
              <a:solidFill>
                <a:schemeClr val="dk1"/>
              </a:solidFill>
              <a:effectLst/>
              <a:latin typeface="+mn-lt"/>
              <a:ea typeface="+mn-ea"/>
              <a:cs typeface="+mn-cs"/>
            </a:rPr>
            <a:t>。そのため</a:t>
          </a:r>
          <a:r>
            <a:rPr lang="ja-JP" altLang="ja-JP" sz="1100" b="0" i="0" baseline="0">
              <a:solidFill>
                <a:schemeClr val="dk1"/>
              </a:solidFill>
              <a:effectLst/>
              <a:latin typeface="+mn-lt"/>
              <a:ea typeface="+mn-ea"/>
              <a:cs typeface="+mn-cs"/>
            </a:rPr>
            <a:t>財政調整基金を取り崩して財源補てんを実施してい</a:t>
          </a:r>
          <a:r>
            <a:rPr lang="ja-JP" altLang="en-US" sz="1100" b="0" i="0" baseline="0">
              <a:solidFill>
                <a:schemeClr val="dk1"/>
              </a:solidFill>
              <a:effectLst/>
              <a:latin typeface="+mn-lt"/>
              <a:ea typeface="+mn-ea"/>
              <a:cs typeface="+mn-cs"/>
            </a:rPr>
            <a:t>るため、</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年度と</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年度は実質単年度がマイナス数値になっている</a:t>
          </a:r>
          <a:r>
            <a:rPr lang="ja-JP" altLang="ja-JP" sz="1100" b="0" i="0" baseline="0">
              <a:solidFill>
                <a:schemeClr val="dk1"/>
              </a:solidFill>
              <a:effectLst/>
              <a:latin typeface="+mn-lt"/>
              <a:ea typeface="+mn-ea"/>
              <a:cs typeface="+mn-cs"/>
            </a:rPr>
            <a:t>。今後も、義務的経費の削減を行い、収支改善を図ることにより、財政健全化を図る。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京都府八幡市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上下水道事業において、経営の健全化が図られており、標準財政規模比で黒字となっている。下水道事業については、平成２２年度から一部法適用とし、経営の明確化・健全化・効率化を図っており今後も住民サービスの向上を図りつつ、経営の健全化に努めていく。</a:t>
          </a:r>
          <a:endParaRPr lang="ja-JP" altLang="ja-JP" sz="1400">
            <a:effectLst/>
          </a:endParaRPr>
        </a:p>
        <a:p>
          <a:r>
            <a:rPr kumimoji="1" lang="ja-JP" altLang="ja-JP" sz="1100">
              <a:solidFill>
                <a:schemeClr val="dk1"/>
              </a:solidFill>
              <a:effectLst/>
              <a:latin typeface="+mn-lt"/>
              <a:ea typeface="+mn-ea"/>
              <a:cs typeface="+mn-cs"/>
            </a:rPr>
            <a:t>国民健康保険事業において、高齢化による歳出増及び不況による歳入減により平成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年度から累積した赤字が続いている。今後については、収納率の向上・給付等の適正化、健康推進事業の一層の充実を図っていくことで、国保財政の健全化・適正化に努めていく。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62102_&#20843;&#24161;&#2406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30.9</v>
          </cell>
          <cell r="L73">
            <v>28.3</v>
          </cell>
          <cell r="M73">
            <v>17.899999999999999</v>
          </cell>
          <cell r="N73">
            <v>22.9</v>
          </cell>
          <cell r="O73">
            <v>21.7</v>
          </cell>
        </row>
        <row r="75">
          <cell r="K75">
            <v>2.6</v>
          </cell>
          <cell r="L75">
            <v>1.7</v>
          </cell>
          <cell r="M75">
            <v>0.5</v>
          </cell>
          <cell r="N75">
            <v>-0.1</v>
          </cell>
          <cell r="O75">
            <v>0</v>
          </cell>
        </row>
        <row r="77">
          <cell r="G77" t="str">
            <v>類似団体内平均値</v>
          </cell>
          <cell r="K77">
            <v>69.2</v>
          </cell>
          <cell r="L77">
            <v>58.2</v>
          </cell>
          <cell r="M77">
            <v>50.3</v>
          </cell>
          <cell r="N77">
            <v>45.9</v>
          </cell>
          <cell r="O77">
            <v>39</v>
          </cell>
        </row>
        <row r="79">
          <cell r="K79">
            <v>11.1</v>
          </cell>
          <cell r="L79">
            <v>10.3</v>
          </cell>
          <cell r="M79">
            <v>9.6</v>
          </cell>
          <cell r="N79">
            <v>8.8000000000000007</v>
          </cell>
          <cell r="O79">
            <v>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27613005</v>
      </c>
      <c r="BO4" s="379"/>
      <c r="BP4" s="379"/>
      <c r="BQ4" s="379"/>
      <c r="BR4" s="379"/>
      <c r="BS4" s="379"/>
      <c r="BT4" s="379"/>
      <c r="BU4" s="380"/>
      <c r="BV4" s="378">
        <v>28122926</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3.7</v>
      </c>
      <c r="CU4" s="556"/>
      <c r="CV4" s="556"/>
      <c r="CW4" s="556"/>
      <c r="CX4" s="556"/>
      <c r="CY4" s="556"/>
      <c r="CZ4" s="556"/>
      <c r="DA4" s="557"/>
      <c r="DB4" s="555">
        <v>4.2</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26998402</v>
      </c>
      <c r="BO5" s="384"/>
      <c r="BP5" s="384"/>
      <c r="BQ5" s="384"/>
      <c r="BR5" s="384"/>
      <c r="BS5" s="384"/>
      <c r="BT5" s="384"/>
      <c r="BU5" s="385"/>
      <c r="BV5" s="383">
        <v>27324658</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94.7</v>
      </c>
      <c r="CU5" s="354"/>
      <c r="CV5" s="354"/>
      <c r="CW5" s="354"/>
      <c r="CX5" s="354"/>
      <c r="CY5" s="354"/>
      <c r="CZ5" s="354"/>
      <c r="DA5" s="355"/>
      <c r="DB5" s="353">
        <v>95.7</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614603</v>
      </c>
      <c r="BO6" s="384"/>
      <c r="BP6" s="384"/>
      <c r="BQ6" s="384"/>
      <c r="BR6" s="384"/>
      <c r="BS6" s="384"/>
      <c r="BT6" s="384"/>
      <c r="BU6" s="385"/>
      <c r="BV6" s="383">
        <v>798268</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102.7</v>
      </c>
      <c r="CU6" s="530"/>
      <c r="CV6" s="530"/>
      <c r="CW6" s="530"/>
      <c r="CX6" s="530"/>
      <c r="CY6" s="530"/>
      <c r="CZ6" s="530"/>
      <c r="DA6" s="531"/>
      <c r="DB6" s="529">
        <v>104.3</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77</v>
      </c>
      <c r="AV7" s="441"/>
      <c r="AW7" s="441"/>
      <c r="AX7" s="441"/>
      <c r="AY7" s="363" t="s">
        <v>88</v>
      </c>
      <c r="AZ7" s="364"/>
      <c r="BA7" s="364"/>
      <c r="BB7" s="364"/>
      <c r="BC7" s="364"/>
      <c r="BD7" s="364"/>
      <c r="BE7" s="364"/>
      <c r="BF7" s="364"/>
      <c r="BG7" s="364"/>
      <c r="BH7" s="364"/>
      <c r="BI7" s="364"/>
      <c r="BJ7" s="364"/>
      <c r="BK7" s="364"/>
      <c r="BL7" s="364"/>
      <c r="BM7" s="365"/>
      <c r="BN7" s="383">
        <v>72148</v>
      </c>
      <c r="BO7" s="384"/>
      <c r="BP7" s="384"/>
      <c r="BQ7" s="384"/>
      <c r="BR7" s="384"/>
      <c r="BS7" s="384"/>
      <c r="BT7" s="384"/>
      <c r="BU7" s="385"/>
      <c r="BV7" s="383">
        <v>201710</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14587320</v>
      </c>
      <c r="CU7" s="384"/>
      <c r="CV7" s="384"/>
      <c r="CW7" s="384"/>
      <c r="CX7" s="384"/>
      <c r="CY7" s="384"/>
      <c r="CZ7" s="384"/>
      <c r="DA7" s="385"/>
      <c r="DB7" s="383">
        <v>14364813</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91</v>
      </c>
      <c r="AV8" s="441"/>
      <c r="AW8" s="441"/>
      <c r="AX8" s="441"/>
      <c r="AY8" s="363" t="s">
        <v>92</v>
      </c>
      <c r="AZ8" s="364"/>
      <c r="BA8" s="364"/>
      <c r="BB8" s="364"/>
      <c r="BC8" s="364"/>
      <c r="BD8" s="364"/>
      <c r="BE8" s="364"/>
      <c r="BF8" s="364"/>
      <c r="BG8" s="364"/>
      <c r="BH8" s="364"/>
      <c r="BI8" s="364"/>
      <c r="BJ8" s="364"/>
      <c r="BK8" s="364"/>
      <c r="BL8" s="364"/>
      <c r="BM8" s="365"/>
      <c r="BN8" s="383">
        <v>542455</v>
      </c>
      <c r="BO8" s="384"/>
      <c r="BP8" s="384"/>
      <c r="BQ8" s="384"/>
      <c r="BR8" s="384"/>
      <c r="BS8" s="384"/>
      <c r="BT8" s="384"/>
      <c r="BU8" s="385"/>
      <c r="BV8" s="383">
        <v>596558</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0.7</v>
      </c>
      <c r="CU8" s="493"/>
      <c r="CV8" s="493"/>
      <c r="CW8" s="493"/>
      <c r="CX8" s="493"/>
      <c r="CY8" s="493"/>
      <c r="CZ8" s="493"/>
      <c r="DA8" s="494"/>
      <c r="DB8" s="492">
        <v>0.69</v>
      </c>
      <c r="DC8" s="493"/>
      <c r="DD8" s="493"/>
      <c r="DE8" s="493"/>
      <c r="DF8" s="493"/>
      <c r="DG8" s="493"/>
      <c r="DH8" s="493"/>
      <c r="DI8" s="494"/>
      <c r="DJ8" s="137"/>
      <c r="DK8" s="137"/>
      <c r="DL8" s="137"/>
      <c r="DM8" s="137"/>
      <c r="DN8" s="137"/>
      <c r="DO8" s="137"/>
    </row>
    <row r="9" spans="1:119" ht="18.75" customHeight="1" thickBot="1" x14ac:dyDescent="0.2">
      <c r="A9" s="138"/>
      <c r="B9" s="518" t="s">
        <v>94</v>
      </c>
      <c r="C9" s="519"/>
      <c r="D9" s="519"/>
      <c r="E9" s="519"/>
      <c r="F9" s="519"/>
      <c r="G9" s="519"/>
      <c r="H9" s="519"/>
      <c r="I9" s="519"/>
      <c r="J9" s="519"/>
      <c r="K9" s="446"/>
      <c r="L9" s="520" t="s">
        <v>95</v>
      </c>
      <c r="M9" s="521"/>
      <c r="N9" s="521"/>
      <c r="O9" s="521"/>
      <c r="P9" s="521"/>
      <c r="Q9" s="522"/>
      <c r="R9" s="523">
        <v>72664</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77</v>
      </c>
      <c r="AV9" s="441"/>
      <c r="AW9" s="441"/>
      <c r="AX9" s="441"/>
      <c r="AY9" s="363" t="s">
        <v>98</v>
      </c>
      <c r="AZ9" s="364"/>
      <c r="BA9" s="364"/>
      <c r="BB9" s="364"/>
      <c r="BC9" s="364"/>
      <c r="BD9" s="364"/>
      <c r="BE9" s="364"/>
      <c r="BF9" s="364"/>
      <c r="BG9" s="364"/>
      <c r="BH9" s="364"/>
      <c r="BI9" s="364"/>
      <c r="BJ9" s="364"/>
      <c r="BK9" s="364"/>
      <c r="BL9" s="364"/>
      <c r="BM9" s="365"/>
      <c r="BN9" s="383">
        <v>-54103</v>
      </c>
      <c r="BO9" s="384"/>
      <c r="BP9" s="384"/>
      <c r="BQ9" s="384"/>
      <c r="BR9" s="384"/>
      <c r="BS9" s="384"/>
      <c r="BT9" s="384"/>
      <c r="BU9" s="385"/>
      <c r="BV9" s="383">
        <v>153168</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10.5</v>
      </c>
      <c r="CU9" s="354"/>
      <c r="CV9" s="354"/>
      <c r="CW9" s="354"/>
      <c r="CX9" s="354"/>
      <c r="CY9" s="354"/>
      <c r="CZ9" s="354"/>
      <c r="DA9" s="355"/>
      <c r="DB9" s="353">
        <v>10.5</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100</v>
      </c>
      <c r="M10" s="357"/>
      <c r="N10" s="357"/>
      <c r="O10" s="357"/>
      <c r="P10" s="357"/>
      <c r="Q10" s="358"/>
      <c r="R10" s="359">
        <v>74227</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77</v>
      </c>
      <c r="AV10" s="441"/>
      <c r="AW10" s="441"/>
      <c r="AX10" s="441"/>
      <c r="AY10" s="363" t="s">
        <v>102</v>
      </c>
      <c r="AZ10" s="364"/>
      <c r="BA10" s="364"/>
      <c r="BB10" s="364"/>
      <c r="BC10" s="364"/>
      <c r="BD10" s="364"/>
      <c r="BE10" s="364"/>
      <c r="BF10" s="364"/>
      <c r="BG10" s="364"/>
      <c r="BH10" s="364"/>
      <c r="BI10" s="364"/>
      <c r="BJ10" s="364"/>
      <c r="BK10" s="364"/>
      <c r="BL10" s="364"/>
      <c r="BM10" s="365"/>
      <c r="BN10" s="383">
        <v>10596</v>
      </c>
      <c r="BO10" s="384"/>
      <c r="BP10" s="384"/>
      <c r="BQ10" s="384"/>
      <c r="BR10" s="384"/>
      <c r="BS10" s="384"/>
      <c r="BT10" s="384"/>
      <c r="BU10" s="385"/>
      <c r="BV10" s="383">
        <v>11193</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104</v>
      </c>
      <c r="M11" s="430"/>
      <c r="N11" s="430"/>
      <c r="O11" s="430"/>
      <c r="P11" s="430"/>
      <c r="Q11" s="431"/>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77</v>
      </c>
      <c r="AV11" s="441"/>
      <c r="AW11" s="441"/>
      <c r="AX11" s="441"/>
      <c r="AY11" s="363" t="s">
        <v>107</v>
      </c>
      <c r="AZ11" s="364"/>
      <c r="BA11" s="364"/>
      <c r="BB11" s="364"/>
      <c r="BC11" s="364"/>
      <c r="BD11" s="364"/>
      <c r="BE11" s="364"/>
      <c r="BF11" s="364"/>
      <c r="BG11" s="364"/>
      <c r="BH11" s="364"/>
      <c r="BI11" s="364"/>
      <c r="BJ11" s="364"/>
      <c r="BK11" s="364"/>
      <c r="BL11" s="364"/>
      <c r="BM11" s="365"/>
      <c r="BN11" s="383" t="s">
        <v>108</v>
      </c>
      <c r="BO11" s="384"/>
      <c r="BP11" s="384"/>
      <c r="BQ11" s="384"/>
      <c r="BR11" s="384"/>
      <c r="BS11" s="384"/>
      <c r="BT11" s="384"/>
      <c r="BU11" s="385"/>
      <c r="BV11" s="383" t="s">
        <v>108</v>
      </c>
      <c r="BW11" s="384"/>
      <c r="BX11" s="384"/>
      <c r="BY11" s="384"/>
      <c r="BZ11" s="384"/>
      <c r="CA11" s="384"/>
      <c r="CB11" s="384"/>
      <c r="CC11" s="385"/>
      <c r="CD11" s="392" t="s">
        <v>109</v>
      </c>
      <c r="CE11" s="393"/>
      <c r="CF11" s="393"/>
      <c r="CG11" s="393"/>
      <c r="CH11" s="393"/>
      <c r="CI11" s="393"/>
      <c r="CJ11" s="393"/>
      <c r="CK11" s="393"/>
      <c r="CL11" s="393"/>
      <c r="CM11" s="393"/>
      <c r="CN11" s="393"/>
      <c r="CO11" s="393"/>
      <c r="CP11" s="393"/>
      <c r="CQ11" s="393"/>
      <c r="CR11" s="393"/>
      <c r="CS11" s="394"/>
      <c r="CT11" s="492" t="s">
        <v>108</v>
      </c>
      <c r="CU11" s="493"/>
      <c r="CV11" s="493"/>
      <c r="CW11" s="493"/>
      <c r="CX11" s="493"/>
      <c r="CY11" s="493"/>
      <c r="CZ11" s="493"/>
      <c r="DA11" s="494"/>
      <c r="DB11" s="492" t="s">
        <v>108</v>
      </c>
      <c r="DC11" s="493"/>
      <c r="DD11" s="493"/>
      <c r="DE11" s="493"/>
      <c r="DF11" s="493"/>
      <c r="DG11" s="493"/>
      <c r="DH11" s="493"/>
      <c r="DI11" s="494"/>
      <c r="DJ11" s="137"/>
      <c r="DK11" s="137"/>
      <c r="DL11" s="137"/>
      <c r="DM11" s="137"/>
      <c r="DN11" s="137"/>
      <c r="DO11" s="137"/>
    </row>
    <row r="12" spans="1:119" ht="18.75" customHeight="1" x14ac:dyDescent="0.15">
      <c r="A12" s="138"/>
      <c r="B12" s="495" t="s">
        <v>110</v>
      </c>
      <c r="C12" s="496"/>
      <c r="D12" s="496"/>
      <c r="E12" s="496"/>
      <c r="F12" s="496"/>
      <c r="G12" s="496"/>
      <c r="H12" s="496"/>
      <c r="I12" s="496"/>
      <c r="J12" s="496"/>
      <c r="K12" s="497"/>
      <c r="L12" s="504" t="s">
        <v>111</v>
      </c>
      <c r="M12" s="505"/>
      <c r="N12" s="505"/>
      <c r="O12" s="505"/>
      <c r="P12" s="505"/>
      <c r="Q12" s="506"/>
      <c r="R12" s="507">
        <v>72589</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115</v>
      </c>
      <c r="AV12" s="441"/>
      <c r="AW12" s="441"/>
      <c r="AX12" s="441"/>
      <c r="AY12" s="363" t="s">
        <v>116</v>
      </c>
      <c r="AZ12" s="364"/>
      <c r="BA12" s="364"/>
      <c r="BB12" s="364"/>
      <c r="BC12" s="364"/>
      <c r="BD12" s="364"/>
      <c r="BE12" s="364"/>
      <c r="BF12" s="364"/>
      <c r="BG12" s="364"/>
      <c r="BH12" s="364"/>
      <c r="BI12" s="364"/>
      <c r="BJ12" s="364"/>
      <c r="BK12" s="364"/>
      <c r="BL12" s="364"/>
      <c r="BM12" s="365"/>
      <c r="BN12" s="383">
        <v>529539</v>
      </c>
      <c r="BO12" s="384"/>
      <c r="BP12" s="384"/>
      <c r="BQ12" s="384"/>
      <c r="BR12" s="384"/>
      <c r="BS12" s="384"/>
      <c r="BT12" s="384"/>
      <c r="BU12" s="385"/>
      <c r="BV12" s="383">
        <v>409586</v>
      </c>
      <c r="BW12" s="384"/>
      <c r="BX12" s="384"/>
      <c r="BY12" s="384"/>
      <c r="BZ12" s="384"/>
      <c r="CA12" s="384"/>
      <c r="CB12" s="384"/>
      <c r="CC12" s="385"/>
      <c r="CD12" s="392" t="s">
        <v>117</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119</v>
      </c>
      <c r="N13" s="482"/>
      <c r="O13" s="482"/>
      <c r="P13" s="482"/>
      <c r="Q13" s="483"/>
      <c r="R13" s="484">
        <v>71659</v>
      </c>
      <c r="S13" s="485"/>
      <c r="T13" s="485"/>
      <c r="U13" s="485"/>
      <c r="V13" s="486"/>
      <c r="W13" s="472" t="s">
        <v>120</v>
      </c>
      <c r="X13" s="396"/>
      <c r="Y13" s="396"/>
      <c r="Z13" s="396"/>
      <c r="AA13" s="396"/>
      <c r="AB13" s="397"/>
      <c r="AC13" s="359">
        <v>599</v>
      </c>
      <c r="AD13" s="360"/>
      <c r="AE13" s="360"/>
      <c r="AF13" s="360"/>
      <c r="AG13" s="361"/>
      <c r="AH13" s="359">
        <v>730</v>
      </c>
      <c r="AI13" s="360"/>
      <c r="AJ13" s="360"/>
      <c r="AK13" s="360"/>
      <c r="AL13" s="362"/>
      <c r="AM13" s="452" t="s">
        <v>121</v>
      </c>
      <c r="AN13" s="357"/>
      <c r="AO13" s="357"/>
      <c r="AP13" s="357"/>
      <c r="AQ13" s="357"/>
      <c r="AR13" s="357"/>
      <c r="AS13" s="357"/>
      <c r="AT13" s="358"/>
      <c r="AU13" s="440" t="s">
        <v>122</v>
      </c>
      <c r="AV13" s="441"/>
      <c r="AW13" s="441"/>
      <c r="AX13" s="441"/>
      <c r="AY13" s="363" t="s">
        <v>123</v>
      </c>
      <c r="AZ13" s="364"/>
      <c r="BA13" s="364"/>
      <c r="BB13" s="364"/>
      <c r="BC13" s="364"/>
      <c r="BD13" s="364"/>
      <c r="BE13" s="364"/>
      <c r="BF13" s="364"/>
      <c r="BG13" s="364"/>
      <c r="BH13" s="364"/>
      <c r="BI13" s="364"/>
      <c r="BJ13" s="364"/>
      <c r="BK13" s="364"/>
      <c r="BL13" s="364"/>
      <c r="BM13" s="365"/>
      <c r="BN13" s="383">
        <v>-573046</v>
      </c>
      <c r="BO13" s="384"/>
      <c r="BP13" s="384"/>
      <c r="BQ13" s="384"/>
      <c r="BR13" s="384"/>
      <c r="BS13" s="384"/>
      <c r="BT13" s="384"/>
      <c r="BU13" s="385"/>
      <c r="BV13" s="383">
        <v>-245225</v>
      </c>
      <c r="BW13" s="384"/>
      <c r="BX13" s="384"/>
      <c r="BY13" s="384"/>
      <c r="BZ13" s="384"/>
      <c r="CA13" s="384"/>
      <c r="CB13" s="384"/>
      <c r="CC13" s="385"/>
      <c r="CD13" s="392" t="s">
        <v>124</v>
      </c>
      <c r="CE13" s="393"/>
      <c r="CF13" s="393"/>
      <c r="CG13" s="393"/>
      <c r="CH13" s="393"/>
      <c r="CI13" s="393"/>
      <c r="CJ13" s="393"/>
      <c r="CK13" s="393"/>
      <c r="CL13" s="393"/>
      <c r="CM13" s="393"/>
      <c r="CN13" s="393"/>
      <c r="CO13" s="393"/>
      <c r="CP13" s="393"/>
      <c r="CQ13" s="393"/>
      <c r="CR13" s="393"/>
      <c r="CS13" s="394"/>
      <c r="CT13" s="353">
        <v>0</v>
      </c>
      <c r="CU13" s="354"/>
      <c r="CV13" s="354"/>
      <c r="CW13" s="354"/>
      <c r="CX13" s="354"/>
      <c r="CY13" s="354"/>
      <c r="CZ13" s="354"/>
      <c r="DA13" s="355"/>
      <c r="DB13" s="353">
        <v>-0.1</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125</v>
      </c>
      <c r="M14" s="513"/>
      <c r="N14" s="513"/>
      <c r="O14" s="513"/>
      <c r="P14" s="513"/>
      <c r="Q14" s="514"/>
      <c r="R14" s="484">
        <v>73038</v>
      </c>
      <c r="S14" s="485"/>
      <c r="T14" s="485"/>
      <c r="U14" s="485"/>
      <c r="V14" s="486"/>
      <c r="W14" s="487"/>
      <c r="X14" s="399"/>
      <c r="Y14" s="399"/>
      <c r="Z14" s="399"/>
      <c r="AA14" s="399"/>
      <c r="AB14" s="400"/>
      <c r="AC14" s="477">
        <v>2</v>
      </c>
      <c r="AD14" s="478"/>
      <c r="AE14" s="478"/>
      <c r="AF14" s="478"/>
      <c r="AG14" s="479"/>
      <c r="AH14" s="477">
        <v>2.2000000000000002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126</v>
      </c>
      <c r="CE14" s="390"/>
      <c r="CF14" s="390"/>
      <c r="CG14" s="390"/>
      <c r="CH14" s="390"/>
      <c r="CI14" s="390"/>
      <c r="CJ14" s="390"/>
      <c r="CK14" s="390"/>
      <c r="CL14" s="390"/>
      <c r="CM14" s="390"/>
      <c r="CN14" s="390"/>
      <c r="CO14" s="390"/>
      <c r="CP14" s="390"/>
      <c r="CQ14" s="390"/>
      <c r="CR14" s="390"/>
      <c r="CS14" s="391"/>
      <c r="CT14" s="488">
        <v>21.7</v>
      </c>
      <c r="CU14" s="456"/>
      <c r="CV14" s="456"/>
      <c r="CW14" s="456"/>
      <c r="CX14" s="456"/>
      <c r="CY14" s="456"/>
      <c r="CZ14" s="456"/>
      <c r="DA14" s="457"/>
      <c r="DB14" s="488">
        <v>22.9</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119</v>
      </c>
      <c r="N15" s="482"/>
      <c r="O15" s="482"/>
      <c r="P15" s="482"/>
      <c r="Q15" s="483"/>
      <c r="R15" s="484">
        <v>72195</v>
      </c>
      <c r="S15" s="485"/>
      <c r="T15" s="485"/>
      <c r="U15" s="485"/>
      <c r="V15" s="486"/>
      <c r="W15" s="472" t="s">
        <v>127</v>
      </c>
      <c r="X15" s="396"/>
      <c r="Y15" s="396"/>
      <c r="Z15" s="396"/>
      <c r="AA15" s="396"/>
      <c r="AB15" s="397"/>
      <c r="AC15" s="359">
        <v>7536</v>
      </c>
      <c r="AD15" s="360"/>
      <c r="AE15" s="360"/>
      <c r="AF15" s="360"/>
      <c r="AG15" s="361"/>
      <c r="AH15" s="359">
        <v>8201</v>
      </c>
      <c r="AI15" s="360"/>
      <c r="AJ15" s="360"/>
      <c r="AK15" s="360"/>
      <c r="AL15" s="362"/>
      <c r="AM15" s="452"/>
      <c r="AN15" s="357"/>
      <c r="AO15" s="357"/>
      <c r="AP15" s="357"/>
      <c r="AQ15" s="357"/>
      <c r="AR15" s="357"/>
      <c r="AS15" s="357"/>
      <c r="AT15" s="358"/>
      <c r="AU15" s="440"/>
      <c r="AV15" s="441"/>
      <c r="AW15" s="441"/>
      <c r="AX15" s="441"/>
      <c r="AY15" s="375" t="s">
        <v>128</v>
      </c>
      <c r="AZ15" s="376"/>
      <c r="BA15" s="376"/>
      <c r="BB15" s="376"/>
      <c r="BC15" s="376"/>
      <c r="BD15" s="376"/>
      <c r="BE15" s="376"/>
      <c r="BF15" s="376"/>
      <c r="BG15" s="376"/>
      <c r="BH15" s="376"/>
      <c r="BI15" s="376"/>
      <c r="BJ15" s="376"/>
      <c r="BK15" s="376"/>
      <c r="BL15" s="376"/>
      <c r="BM15" s="377"/>
      <c r="BN15" s="378">
        <v>7852411</v>
      </c>
      <c r="BO15" s="379"/>
      <c r="BP15" s="379"/>
      <c r="BQ15" s="379"/>
      <c r="BR15" s="379"/>
      <c r="BS15" s="379"/>
      <c r="BT15" s="379"/>
      <c r="BU15" s="380"/>
      <c r="BV15" s="378">
        <v>7639562</v>
      </c>
      <c r="BW15" s="379"/>
      <c r="BX15" s="379"/>
      <c r="BY15" s="379"/>
      <c r="BZ15" s="379"/>
      <c r="CA15" s="379"/>
      <c r="CB15" s="379"/>
      <c r="CC15" s="380"/>
      <c r="CD15" s="489" t="s">
        <v>129</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130</v>
      </c>
      <c r="M16" s="475"/>
      <c r="N16" s="475"/>
      <c r="O16" s="475"/>
      <c r="P16" s="475"/>
      <c r="Q16" s="476"/>
      <c r="R16" s="469" t="s">
        <v>131</v>
      </c>
      <c r="S16" s="470"/>
      <c r="T16" s="470"/>
      <c r="U16" s="470"/>
      <c r="V16" s="471"/>
      <c r="W16" s="487"/>
      <c r="X16" s="399"/>
      <c r="Y16" s="399"/>
      <c r="Z16" s="399"/>
      <c r="AA16" s="399"/>
      <c r="AB16" s="400"/>
      <c r="AC16" s="477">
        <v>24.7</v>
      </c>
      <c r="AD16" s="478"/>
      <c r="AE16" s="478"/>
      <c r="AF16" s="478"/>
      <c r="AG16" s="479"/>
      <c r="AH16" s="477">
        <v>24.7</v>
      </c>
      <c r="AI16" s="478"/>
      <c r="AJ16" s="478"/>
      <c r="AK16" s="478"/>
      <c r="AL16" s="480"/>
      <c r="AM16" s="452"/>
      <c r="AN16" s="357"/>
      <c r="AO16" s="357"/>
      <c r="AP16" s="357"/>
      <c r="AQ16" s="357"/>
      <c r="AR16" s="357"/>
      <c r="AS16" s="357"/>
      <c r="AT16" s="358"/>
      <c r="AU16" s="440"/>
      <c r="AV16" s="441"/>
      <c r="AW16" s="441"/>
      <c r="AX16" s="441"/>
      <c r="AY16" s="363" t="s">
        <v>132</v>
      </c>
      <c r="AZ16" s="364"/>
      <c r="BA16" s="364"/>
      <c r="BB16" s="364"/>
      <c r="BC16" s="364"/>
      <c r="BD16" s="364"/>
      <c r="BE16" s="364"/>
      <c r="BF16" s="364"/>
      <c r="BG16" s="364"/>
      <c r="BH16" s="364"/>
      <c r="BI16" s="364"/>
      <c r="BJ16" s="364"/>
      <c r="BK16" s="364"/>
      <c r="BL16" s="364"/>
      <c r="BM16" s="365"/>
      <c r="BN16" s="383">
        <v>11275376</v>
      </c>
      <c r="BO16" s="384"/>
      <c r="BP16" s="384"/>
      <c r="BQ16" s="384"/>
      <c r="BR16" s="384"/>
      <c r="BS16" s="384"/>
      <c r="BT16" s="384"/>
      <c r="BU16" s="385"/>
      <c r="BV16" s="383">
        <v>10931920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133</v>
      </c>
      <c r="N17" s="467"/>
      <c r="O17" s="467"/>
      <c r="P17" s="467"/>
      <c r="Q17" s="468"/>
      <c r="R17" s="469" t="s">
        <v>134</v>
      </c>
      <c r="S17" s="470"/>
      <c r="T17" s="470"/>
      <c r="U17" s="470"/>
      <c r="V17" s="471"/>
      <c r="W17" s="472" t="s">
        <v>135</v>
      </c>
      <c r="X17" s="396"/>
      <c r="Y17" s="396"/>
      <c r="Z17" s="396"/>
      <c r="AA17" s="396"/>
      <c r="AB17" s="397"/>
      <c r="AC17" s="359">
        <v>22412</v>
      </c>
      <c r="AD17" s="360"/>
      <c r="AE17" s="360"/>
      <c r="AF17" s="360"/>
      <c r="AG17" s="361"/>
      <c r="AH17" s="359">
        <v>22123</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10004238</v>
      </c>
      <c r="BO17" s="384"/>
      <c r="BP17" s="384"/>
      <c r="BQ17" s="384"/>
      <c r="BR17" s="384"/>
      <c r="BS17" s="384"/>
      <c r="BT17" s="384"/>
      <c r="BU17" s="385"/>
      <c r="BV17" s="383">
        <v>9847044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137</v>
      </c>
      <c r="C18" s="446"/>
      <c r="D18" s="446"/>
      <c r="E18" s="447"/>
      <c r="F18" s="447"/>
      <c r="G18" s="447"/>
      <c r="H18" s="447"/>
      <c r="I18" s="447"/>
      <c r="J18" s="447"/>
      <c r="K18" s="447"/>
      <c r="L18" s="448">
        <v>24.35</v>
      </c>
      <c r="M18" s="448"/>
      <c r="N18" s="448"/>
      <c r="O18" s="448"/>
      <c r="P18" s="448"/>
      <c r="Q18" s="448"/>
      <c r="R18" s="449"/>
      <c r="S18" s="449"/>
      <c r="T18" s="449"/>
      <c r="U18" s="449"/>
      <c r="V18" s="450"/>
      <c r="W18" s="464"/>
      <c r="X18" s="465"/>
      <c r="Y18" s="465"/>
      <c r="Z18" s="465"/>
      <c r="AA18" s="465"/>
      <c r="AB18" s="473"/>
      <c r="AC18" s="347">
        <v>73.400000000000006</v>
      </c>
      <c r="AD18" s="348"/>
      <c r="AE18" s="348"/>
      <c r="AF18" s="348"/>
      <c r="AG18" s="451"/>
      <c r="AH18" s="347">
        <v>66.7</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14265561</v>
      </c>
      <c r="BO18" s="384"/>
      <c r="BP18" s="384"/>
      <c r="BQ18" s="384"/>
      <c r="BR18" s="384"/>
      <c r="BS18" s="384"/>
      <c r="BT18" s="384"/>
      <c r="BU18" s="385"/>
      <c r="BV18" s="383">
        <v>13966771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139</v>
      </c>
      <c r="C19" s="446"/>
      <c r="D19" s="446"/>
      <c r="E19" s="447"/>
      <c r="F19" s="447"/>
      <c r="G19" s="447"/>
      <c r="H19" s="447"/>
      <c r="I19" s="447"/>
      <c r="J19" s="447"/>
      <c r="K19" s="447"/>
      <c r="L19" s="453">
        <v>2984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17882718</v>
      </c>
      <c r="BO19" s="384"/>
      <c r="BP19" s="384"/>
      <c r="BQ19" s="384"/>
      <c r="BR19" s="384"/>
      <c r="BS19" s="384"/>
      <c r="BT19" s="384"/>
      <c r="BU19" s="385"/>
      <c r="BV19" s="383">
        <v>17478537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141</v>
      </c>
      <c r="C20" s="446"/>
      <c r="D20" s="446"/>
      <c r="E20" s="447"/>
      <c r="F20" s="447"/>
      <c r="G20" s="447"/>
      <c r="H20" s="447"/>
      <c r="I20" s="447"/>
      <c r="J20" s="447"/>
      <c r="K20" s="447"/>
      <c r="L20" s="453">
        <v>29259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26826899</v>
      </c>
      <c r="BO23" s="384"/>
      <c r="BP23" s="384"/>
      <c r="BQ23" s="384"/>
      <c r="BR23" s="384"/>
      <c r="BS23" s="384"/>
      <c r="BT23" s="384"/>
      <c r="BU23" s="385"/>
      <c r="BV23" s="383">
        <v>25644597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150</v>
      </c>
      <c r="F24" s="357"/>
      <c r="G24" s="357"/>
      <c r="H24" s="357"/>
      <c r="I24" s="357"/>
      <c r="J24" s="357"/>
      <c r="K24" s="358"/>
      <c r="L24" s="359">
        <v>1</v>
      </c>
      <c r="M24" s="360"/>
      <c r="N24" s="360"/>
      <c r="O24" s="360"/>
      <c r="P24" s="361"/>
      <c r="Q24" s="359">
        <v>8487</v>
      </c>
      <c r="R24" s="360"/>
      <c r="S24" s="360"/>
      <c r="T24" s="360"/>
      <c r="U24" s="360"/>
      <c r="V24" s="361"/>
      <c r="W24" s="425"/>
      <c r="X24" s="416"/>
      <c r="Y24" s="417"/>
      <c r="Z24" s="356" t="s">
        <v>151</v>
      </c>
      <c r="AA24" s="357"/>
      <c r="AB24" s="357"/>
      <c r="AC24" s="357"/>
      <c r="AD24" s="357"/>
      <c r="AE24" s="357"/>
      <c r="AF24" s="357"/>
      <c r="AG24" s="358"/>
      <c r="AH24" s="359">
        <v>511</v>
      </c>
      <c r="AI24" s="360"/>
      <c r="AJ24" s="360"/>
      <c r="AK24" s="360"/>
      <c r="AL24" s="361"/>
      <c r="AM24" s="359">
        <v>1499785</v>
      </c>
      <c r="AN24" s="360"/>
      <c r="AO24" s="360"/>
      <c r="AP24" s="360"/>
      <c r="AQ24" s="360"/>
      <c r="AR24" s="361"/>
      <c r="AS24" s="359">
        <v>2935</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4549689</v>
      </c>
      <c r="BO24" s="384"/>
      <c r="BP24" s="384"/>
      <c r="BQ24" s="384"/>
      <c r="BR24" s="384"/>
      <c r="BS24" s="384"/>
      <c r="BT24" s="384"/>
      <c r="BU24" s="385"/>
      <c r="BV24" s="383">
        <v>5201136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153</v>
      </c>
      <c r="F25" s="357"/>
      <c r="G25" s="357"/>
      <c r="H25" s="357"/>
      <c r="I25" s="357"/>
      <c r="J25" s="357"/>
      <c r="K25" s="358"/>
      <c r="L25" s="359">
        <v>2</v>
      </c>
      <c r="M25" s="360"/>
      <c r="N25" s="360"/>
      <c r="O25" s="360"/>
      <c r="P25" s="361"/>
      <c r="Q25" s="359">
        <v>7213</v>
      </c>
      <c r="R25" s="360"/>
      <c r="S25" s="360"/>
      <c r="T25" s="360"/>
      <c r="U25" s="360"/>
      <c r="V25" s="361"/>
      <c r="W25" s="425"/>
      <c r="X25" s="416"/>
      <c r="Y25" s="417"/>
      <c r="Z25" s="356" t="s">
        <v>154</v>
      </c>
      <c r="AA25" s="357"/>
      <c r="AB25" s="357"/>
      <c r="AC25" s="357"/>
      <c r="AD25" s="357"/>
      <c r="AE25" s="357"/>
      <c r="AF25" s="357"/>
      <c r="AG25" s="358"/>
      <c r="AH25" s="359">
        <v>69</v>
      </c>
      <c r="AI25" s="360"/>
      <c r="AJ25" s="360"/>
      <c r="AK25" s="360"/>
      <c r="AL25" s="361"/>
      <c r="AM25" s="359">
        <v>212175</v>
      </c>
      <c r="AN25" s="360"/>
      <c r="AO25" s="360"/>
      <c r="AP25" s="360"/>
      <c r="AQ25" s="360"/>
      <c r="AR25" s="361"/>
      <c r="AS25" s="359">
        <v>3075</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843626</v>
      </c>
      <c r="BO25" s="379"/>
      <c r="BP25" s="379"/>
      <c r="BQ25" s="379"/>
      <c r="BR25" s="379"/>
      <c r="BS25" s="379"/>
      <c r="BT25" s="379"/>
      <c r="BU25" s="380"/>
      <c r="BV25" s="378">
        <v>1771526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156</v>
      </c>
      <c r="F26" s="357"/>
      <c r="G26" s="357"/>
      <c r="H26" s="357"/>
      <c r="I26" s="357"/>
      <c r="J26" s="357"/>
      <c r="K26" s="358"/>
      <c r="L26" s="359">
        <v>1</v>
      </c>
      <c r="M26" s="360"/>
      <c r="N26" s="360"/>
      <c r="O26" s="360"/>
      <c r="P26" s="361"/>
      <c r="Q26" s="359">
        <v>6547</v>
      </c>
      <c r="R26" s="360"/>
      <c r="S26" s="360"/>
      <c r="T26" s="360"/>
      <c r="U26" s="360"/>
      <c r="V26" s="361"/>
      <c r="W26" s="425"/>
      <c r="X26" s="416"/>
      <c r="Y26" s="417"/>
      <c r="Z26" s="356" t="s">
        <v>157</v>
      </c>
      <c r="AA26" s="438"/>
      <c r="AB26" s="438"/>
      <c r="AC26" s="438"/>
      <c r="AD26" s="438"/>
      <c r="AE26" s="438"/>
      <c r="AF26" s="438"/>
      <c r="AG26" s="439"/>
      <c r="AH26" s="359">
        <v>58</v>
      </c>
      <c r="AI26" s="360"/>
      <c r="AJ26" s="360"/>
      <c r="AK26" s="360"/>
      <c r="AL26" s="361"/>
      <c r="AM26" s="359">
        <v>185948</v>
      </c>
      <c r="AN26" s="360"/>
      <c r="AO26" s="360"/>
      <c r="AP26" s="360"/>
      <c r="AQ26" s="360"/>
      <c r="AR26" s="361"/>
      <c r="AS26" s="359">
        <v>3206</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118</v>
      </c>
      <c r="BO26" s="384"/>
      <c r="BP26" s="384"/>
      <c r="BQ26" s="384"/>
      <c r="BR26" s="384"/>
      <c r="BS26" s="384"/>
      <c r="BT26" s="384"/>
      <c r="BU26" s="385"/>
      <c r="BV26" s="383" t="s">
        <v>118</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159</v>
      </c>
      <c r="F27" s="357"/>
      <c r="G27" s="357"/>
      <c r="H27" s="357"/>
      <c r="I27" s="357"/>
      <c r="J27" s="357"/>
      <c r="K27" s="358"/>
      <c r="L27" s="359">
        <v>1</v>
      </c>
      <c r="M27" s="360"/>
      <c r="N27" s="360"/>
      <c r="O27" s="360"/>
      <c r="P27" s="361"/>
      <c r="Q27" s="359">
        <v>5500</v>
      </c>
      <c r="R27" s="360"/>
      <c r="S27" s="360"/>
      <c r="T27" s="360"/>
      <c r="U27" s="360"/>
      <c r="V27" s="361"/>
      <c r="W27" s="425"/>
      <c r="X27" s="416"/>
      <c r="Y27" s="417"/>
      <c r="Z27" s="356" t="s">
        <v>160</v>
      </c>
      <c r="AA27" s="357"/>
      <c r="AB27" s="357"/>
      <c r="AC27" s="357"/>
      <c r="AD27" s="357"/>
      <c r="AE27" s="357"/>
      <c r="AF27" s="357"/>
      <c r="AG27" s="358"/>
      <c r="AH27" s="359">
        <v>25</v>
      </c>
      <c r="AI27" s="360"/>
      <c r="AJ27" s="360"/>
      <c r="AK27" s="360"/>
      <c r="AL27" s="361"/>
      <c r="AM27" s="359">
        <v>77535</v>
      </c>
      <c r="AN27" s="360"/>
      <c r="AO27" s="360"/>
      <c r="AP27" s="360"/>
      <c r="AQ27" s="360"/>
      <c r="AR27" s="361"/>
      <c r="AS27" s="359">
        <v>3101</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v>94000</v>
      </c>
      <c r="BO27" s="387"/>
      <c r="BP27" s="387"/>
      <c r="BQ27" s="387"/>
      <c r="BR27" s="387"/>
      <c r="BS27" s="387"/>
      <c r="BT27" s="387"/>
      <c r="BU27" s="388"/>
      <c r="BV27" s="386">
        <v>94000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162</v>
      </c>
      <c r="F28" s="357"/>
      <c r="G28" s="357"/>
      <c r="H28" s="357"/>
      <c r="I28" s="357"/>
      <c r="J28" s="357"/>
      <c r="K28" s="358"/>
      <c r="L28" s="359">
        <v>1</v>
      </c>
      <c r="M28" s="360"/>
      <c r="N28" s="360"/>
      <c r="O28" s="360"/>
      <c r="P28" s="361"/>
      <c r="Q28" s="359">
        <v>5000</v>
      </c>
      <c r="R28" s="360"/>
      <c r="S28" s="360"/>
      <c r="T28" s="360"/>
      <c r="U28" s="360"/>
      <c r="V28" s="361"/>
      <c r="W28" s="425"/>
      <c r="X28" s="416"/>
      <c r="Y28" s="417"/>
      <c r="Z28" s="356" t="s">
        <v>163</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164</v>
      </c>
      <c r="AZ28" s="367"/>
      <c r="BA28" s="367"/>
      <c r="BB28" s="368"/>
      <c r="BC28" s="375" t="s">
        <v>165</v>
      </c>
      <c r="BD28" s="376"/>
      <c r="BE28" s="376"/>
      <c r="BF28" s="376"/>
      <c r="BG28" s="376"/>
      <c r="BH28" s="376"/>
      <c r="BI28" s="376"/>
      <c r="BJ28" s="376"/>
      <c r="BK28" s="376"/>
      <c r="BL28" s="376"/>
      <c r="BM28" s="377"/>
      <c r="BN28" s="378">
        <v>1843241</v>
      </c>
      <c r="BO28" s="379"/>
      <c r="BP28" s="379"/>
      <c r="BQ28" s="379"/>
      <c r="BR28" s="379"/>
      <c r="BS28" s="379"/>
      <c r="BT28" s="379"/>
      <c r="BU28" s="380"/>
      <c r="BV28" s="378">
        <v>2062184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166</v>
      </c>
      <c r="F29" s="357"/>
      <c r="G29" s="357"/>
      <c r="H29" s="357"/>
      <c r="I29" s="357"/>
      <c r="J29" s="357"/>
      <c r="K29" s="358"/>
      <c r="L29" s="359">
        <v>19</v>
      </c>
      <c r="M29" s="360"/>
      <c r="N29" s="360"/>
      <c r="O29" s="360"/>
      <c r="P29" s="361"/>
      <c r="Q29" s="359">
        <v>4700</v>
      </c>
      <c r="R29" s="360"/>
      <c r="S29" s="360"/>
      <c r="T29" s="360"/>
      <c r="U29" s="360"/>
      <c r="V29" s="361"/>
      <c r="W29" s="426"/>
      <c r="X29" s="427"/>
      <c r="Y29" s="428"/>
      <c r="Z29" s="356" t="s">
        <v>167</v>
      </c>
      <c r="AA29" s="357"/>
      <c r="AB29" s="357"/>
      <c r="AC29" s="357"/>
      <c r="AD29" s="357"/>
      <c r="AE29" s="357"/>
      <c r="AF29" s="357"/>
      <c r="AG29" s="358"/>
      <c r="AH29" s="359">
        <v>536</v>
      </c>
      <c r="AI29" s="360"/>
      <c r="AJ29" s="360"/>
      <c r="AK29" s="360"/>
      <c r="AL29" s="361"/>
      <c r="AM29" s="359">
        <v>1577320</v>
      </c>
      <c r="AN29" s="360"/>
      <c r="AO29" s="360"/>
      <c r="AP29" s="360"/>
      <c r="AQ29" s="360"/>
      <c r="AR29" s="361"/>
      <c r="AS29" s="359">
        <v>2943</v>
      </c>
      <c r="AT29" s="360"/>
      <c r="AU29" s="360"/>
      <c r="AV29" s="360"/>
      <c r="AW29" s="360"/>
      <c r="AX29" s="362"/>
      <c r="AY29" s="369"/>
      <c r="AZ29" s="370"/>
      <c r="BA29" s="370"/>
      <c r="BB29" s="371"/>
      <c r="BC29" s="363" t="s">
        <v>168</v>
      </c>
      <c r="BD29" s="364"/>
      <c r="BE29" s="364"/>
      <c r="BF29" s="364"/>
      <c r="BG29" s="364"/>
      <c r="BH29" s="364"/>
      <c r="BI29" s="364"/>
      <c r="BJ29" s="364"/>
      <c r="BK29" s="364"/>
      <c r="BL29" s="364"/>
      <c r="BM29" s="365"/>
      <c r="BN29" s="383">
        <v>494910</v>
      </c>
      <c r="BO29" s="384"/>
      <c r="BP29" s="384"/>
      <c r="BQ29" s="384"/>
      <c r="BR29" s="384"/>
      <c r="BS29" s="384"/>
      <c r="BT29" s="384"/>
      <c r="BU29" s="385"/>
      <c r="BV29" s="383">
        <v>394359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169</v>
      </c>
      <c r="X30" s="436"/>
      <c r="Y30" s="436"/>
      <c r="Z30" s="436"/>
      <c r="AA30" s="436"/>
      <c r="AB30" s="436"/>
      <c r="AC30" s="436"/>
      <c r="AD30" s="436"/>
      <c r="AE30" s="436"/>
      <c r="AF30" s="436"/>
      <c r="AG30" s="437"/>
      <c r="AH30" s="347">
        <v>99.7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170</v>
      </c>
      <c r="BD30" s="351"/>
      <c r="BE30" s="351"/>
      <c r="BF30" s="351"/>
      <c r="BG30" s="351"/>
      <c r="BH30" s="351"/>
      <c r="BI30" s="351"/>
      <c r="BJ30" s="351"/>
      <c r="BK30" s="351"/>
      <c r="BL30" s="351"/>
      <c r="BM30" s="352"/>
      <c r="BN30" s="386">
        <v>4701713</v>
      </c>
      <c r="BO30" s="387"/>
      <c r="BP30" s="387"/>
      <c r="BQ30" s="387"/>
      <c r="BR30" s="387"/>
      <c r="BS30" s="387"/>
      <c r="BT30" s="387"/>
      <c r="BU30" s="388"/>
      <c r="BV30" s="386">
        <v>4021565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177</v>
      </c>
      <c r="D33" s="346"/>
      <c r="E33" s="345" t="s">
        <v>178</v>
      </c>
      <c r="F33" s="345"/>
      <c r="G33" s="345"/>
      <c r="H33" s="345"/>
      <c r="I33" s="345"/>
      <c r="J33" s="345"/>
      <c r="K33" s="345"/>
      <c r="L33" s="345"/>
      <c r="M33" s="345"/>
      <c r="N33" s="345"/>
      <c r="O33" s="345"/>
      <c r="P33" s="345"/>
      <c r="Q33" s="345"/>
      <c r="R33" s="345"/>
      <c r="S33" s="345"/>
      <c r="T33" s="167"/>
      <c r="U33" s="346" t="s">
        <v>177</v>
      </c>
      <c r="V33" s="346"/>
      <c r="W33" s="345" t="s">
        <v>178</v>
      </c>
      <c r="X33" s="345"/>
      <c r="Y33" s="345"/>
      <c r="Z33" s="345"/>
      <c r="AA33" s="345"/>
      <c r="AB33" s="345"/>
      <c r="AC33" s="345"/>
      <c r="AD33" s="345"/>
      <c r="AE33" s="345"/>
      <c r="AF33" s="345"/>
      <c r="AG33" s="345"/>
      <c r="AH33" s="345"/>
      <c r="AI33" s="345"/>
      <c r="AJ33" s="345"/>
      <c r="AK33" s="345"/>
      <c r="AL33" s="167"/>
      <c r="AM33" s="346" t="s">
        <v>177</v>
      </c>
      <c r="AN33" s="346"/>
      <c r="AO33" s="345" t="s">
        <v>178</v>
      </c>
      <c r="AP33" s="345"/>
      <c r="AQ33" s="345"/>
      <c r="AR33" s="345"/>
      <c r="AS33" s="345"/>
      <c r="AT33" s="345"/>
      <c r="AU33" s="345"/>
      <c r="AV33" s="345"/>
      <c r="AW33" s="345"/>
      <c r="AX33" s="345"/>
      <c r="AY33" s="345"/>
      <c r="AZ33" s="345"/>
      <c r="BA33" s="345"/>
      <c r="BB33" s="345"/>
      <c r="BC33" s="345"/>
      <c r="BD33" s="168"/>
      <c r="BE33" s="345" t="s">
        <v>179</v>
      </c>
      <c r="BF33" s="345"/>
      <c r="BG33" s="345" t="s">
        <v>180</v>
      </c>
      <c r="BH33" s="345"/>
      <c r="BI33" s="345"/>
      <c r="BJ33" s="345"/>
      <c r="BK33" s="345"/>
      <c r="BL33" s="345"/>
      <c r="BM33" s="345"/>
      <c r="BN33" s="345"/>
      <c r="BO33" s="345"/>
      <c r="BP33" s="345"/>
      <c r="BQ33" s="345"/>
      <c r="BR33" s="345"/>
      <c r="BS33" s="345"/>
      <c r="BT33" s="345"/>
      <c r="BU33" s="345"/>
      <c r="BV33" s="168"/>
      <c r="BW33" s="346" t="s">
        <v>179</v>
      </c>
      <c r="BX33" s="346"/>
      <c r="BY33" s="345" t="s">
        <v>181</v>
      </c>
      <c r="BZ33" s="345"/>
      <c r="CA33" s="345"/>
      <c r="CB33" s="345"/>
      <c r="CC33" s="345"/>
      <c r="CD33" s="345"/>
      <c r="CE33" s="345"/>
      <c r="CF33" s="345"/>
      <c r="CG33" s="345"/>
      <c r="CH33" s="345"/>
      <c r="CI33" s="345"/>
      <c r="CJ33" s="345"/>
      <c r="CK33" s="345"/>
      <c r="CL33" s="345"/>
      <c r="CM33" s="345"/>
      <c r="CN33" s="167"/>
      <c r="CO33" s="346" t="s">
        <v>177</v>
      </c>
      <c r="CP33" s="346"/>
      <c r="CQ33" s="345" t="s">
        <v>182</v>
      </c>
      <c r="CR33" s="345"/>
      <c r="CS33" s="345"/>
      <c r="CT33" s="345"/>
      <c r="CU33" s="345"/>
      <c r="CV33" s="345"/>
      <c r="CW33" s="345"/>
      <c r="CX33" s="345"/>
      <c r="CY33" s="345"/>
      <c r="CZ33" s="345"/>
      <c r="DA33" s="345"/>
      <c r="DB33" s="345"/>
      <c r="DC33" s="345"/>
      <c r="DD33" s="345"/>
      <c r="DE33" s="345"/>
      <c r="DF33" s="167"/>
      <c r="DG33" s="345" t="s">
        <v>183</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城南衛生管理組合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やわた市民文化事業団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休日応急診療所特別会計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介護保険特別会計（保険事業勘定）</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IF('各会計、関係団体の財政状況及び健全化判断比率'!B33="","",'各会計、関係団体の財政状況及び健全化判断比率'!B33)</f>
        <v>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澱川右岸水防事務組合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八幡市公園施設事業団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淀川・木津川水防事務組合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駐車場特別会計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京都府自治会館管理組合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京都府住宅新築資金等貸付事業管理組合
（一般会計）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京都府住宅新築資金等貸付事業管理組合
（特別会計）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京都府後期高齢者医療広域連合
（一般会計）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京都府後期高齢者医療広域連合（特別会計）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京都地方税機構</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51" t="s">
        <v>523</v>
      </c>
      <c r="D34" s="1151"/>
      <c r="E34" s="1152"/>
      <c r="F34" s="32" t="s">
        <v>524</v>
      </c>
      <c r="G34" s="33" t="s">
        <v>525</v>
      </c>
      <c r="H34" s="33" t="s">
        <v>526</v>
      </c>
      <c r="I34" s="33" t="s">
        <v>527</v>
      </c>
      <c r="J34" s="34" t="s">
        <v>528</v>
      </c>
      <c r="K34" s="22"/>
      <c r="L34" s="22"/>
      <c r="M34" s="22"/>
      <c r="N34" s="22"/>
      <c r="O34" s="22"/>
      <c r="P34" s="22"/>
    </row>
    <row r="35" spans="1:16" ht="39" customHeight="1" x14ac:dyDescent="0.15">
      <c r="A35" s="22"/>
      <c r="B35" s="35"/>
      <c r="C35" s="1145" t="s">
        <v>529</v>
      </c>
      <c r="D35" s="1146"/>
      <c r="E35" s="1147"/>
      <c r="F35" s="36">
        <v>8.99</v>
      </c>
      <c r="G35" s="37">
        <v>9.16</v>
      </c>
      <c r="H35" s="37">
        <v>8.35</v>
      </c>
      <c r="I35" s="37">
        <v>8.24</v>
      </c>
      <c r="J35" s="38">
        <v>7.62</v>
      </c>
      <c r="K35" s="22"/>
      <c r="L35" s="22"/>
      <c r="M35" s="22"/>
      <c r="N35" s="22"/>
      <c r="O35" s="22"/>
      <c r="P35" s="22"/>
    </row>
    <row r="36" spans="1:16" ht="39" customHeight="1" x14ac:dyDescent="0.15">
      <c r="A36" s="22"/>
      <c r="B36" s="35"/>
      <c r="C36" s="1145" t="s">
        <v>530</v>
      </c>
      <c r="D36" s="1146"/>
      <c r="E36" s="1147"/>
      <c r="F36" s="36">
        <v>4.88</v>
      </c>
      <c r="G36" s="37">
        <v>4.9400000000000004</v>
      </c>
      <c r="H36" s="37">
        <v>4.83</v>
      </c>
      <c r="I36" s="37">
        <v>4.58</v>
      </c>
      <c r="J36" s="38">
        <v>4.9400000000000004</v>
      </c>
      <c r="K36" s="22"/>
      <c r="L36" s="22"/>
      <c r="M36" s="22"/>
      <c r="N36" s="22"/>
      <c r="O36" s="22"/>
      <c r="P36" s="22"/>
    </row>
    <row r="37" spans="1:16" ht="39" customHeight="1" x14ac:dyDescent="0.15">
      <c r="A37" s="22"/>
      <c r="B37" s="35"/>
      <c r="C37" s="1145" t="s">
        <v>531</v>
      </c>
      <c r="D37" s="1146"/>
      <c r="E37" s="1147"/>
      <c r="F37" s="36">
        <v>2.64</v>
      </c>
      <c r="G37" s="37">
        <v>2.75</v>
      </c>
      <c r="H37" s="37">
        <v>3.09</v>
      </c>
      <c r="I37" s="37">
        <v>4.1500000000000004</v>
      </c>
      <c r="J37" s="38">
        <v>3.71</v>
      </c>
      <c r="K37" s="22"/>
      <c r="L37" s="22"/>
      <c r="M37" s="22"/>
      <c r="N37" s="22"/>
      <c r="O37" s="22"/>
      <c r="P37" s="22"/>
    </row>
    <row r="38" spans="1:16" ht="39" customHeight="1" x14ac:dyDescent="0.15">
      <c r="A38" s="22"/>
      <c r="B38" s="35"/>
      <c r="C38" s="1145" t="s">
        <v>532</v>
      </c>
      <c r="D38" s="1146"/>
      <c r="E38" s="1147"/>
      <c r="F38" s="36">
        <v>0.28000000000000003</v>
      </c>
      <c r="G38" s="37">
        <v>0.41</v>
      </c>
      <c r="H38" s="37">
        <v>0.11</v>
      </c>
      <c r="I38" s="37">
        <v>0.37</v>
      </c>
      <c r="J38" s="38">
        <v>0.22</v>
      </c>
      <c r="K38" s="22"/>
      <c r="L38" s="22"/>
      <c r="M38" s="22"/>
      <c r="N38" s="22"/>
      <c r="O38" s="22"/>
      <c r="P38" s="22"/>
    </row>
    <row r="39" spans="1:16" ht="39" customHeight="1" x14ac:dyDescent="0.15">
      <c r="A39" s="22"/>
      <c r="B39" s="35"/>
      <c r="C39" s="1145" t="s">
        <v>533</v>
      </c>
      <c r="D39" s="1146"/>
      <c r="E39" s="1147"/>
      <c r="F39" s="36">
        <v>0.13</v>
      </c>
      <c r="G39" s="37">
        <v>0.02</v>
      </c>
      <c r="H39" s="37">
        <v>0.14000000000000001</v>
      </c>
      <c r="I39" s="37">
        <v>0.14000000000000001</v>
      </c>
      <c r="J39" s="38">
        <v>0.13</v>
      </c>
      <c r="K39" s="22"/>
      <c r="L39" s="22"/>
      <c r="M39" s="22"/>
      <c r="N39" s="22"/>
      <c r="O39" s="22"/>
      <c r="P39" s="22"/>
    </row>
    <row r="40" spans="1:16" ht="39" customHeight="1" x14ac:dyDescent="0.15">
      <c r="A40" s="22"/>
      <c r="B40" s="35"/>
      <c r="C40" s="1145" t="s">
        <v>534</v>
      </c>
      <c r="D40" s="1146"/>
      <c r="E40" s="1147"/>
      <c r="F40" s="36">
        <v>0</v>
      </c>
      <c r="G40" s="37">
        <v>0</v>
      </c>
      <c r="H40" s="37">
        <v>0</v>
      </c>
      <c r="I40" s="37">
        <v>0</v>
      </c>
      <c r="J40" s="38">
        <v>0</v>
      </c>
      <c r="K40" s="22"/>
      <c r="L40" s="22"/>
      <c r="M40" s="22"/>
      <c r="N40" s="22"/>
      <c r="O40" s="22"/>
      <c r="P40" s="22"/>
    </row>
    <row r="41" spans="1:16" ht="39" customHeight="1" x14ac:dyDescent="0.15">
      <c r="A41" s="22"/>
      <c r="B41" s="35"/>
      <c r="C41" s="1145" t="s">
        <v>535</v>
      </c>
      <c r="D41" s="1146"/>
      <c r="E41" s="1147"/>
      <c r="F41" s="36">
        <v>0</v>
      </c>
      <c r="G41" s="37">
        <v>0</v>
      </c>
      <c r="H41" s="37">
        <v>0</v>
      </c>
      <c r="I41" s="37">
        <v>0</v>
      </c>
      <c r="J41" s="38">
        <v>0</v>
      </c>
      <c r="K41" s="22"/>
      <c r="L41" s="22"/>
      <c r="M41" s="22"/>
      <c r="N41" s="22"/>
      <c r="O41" s="22"/>
      <c r="P41" s="22"/>
    </row>
    <row r="42" spans="1:16" ht="39" customHeight="1" x14ac:dyDescent="0.15">
      <c r="A42" s="22"/>
      <c r="B42" s="39"/>
      <c r="C42" s="1145" t="s">
        <v>536</v>
      </c>
      <c r="D42" s="1146"/>
      <c r="E42" s="1147"/>
      <c r="F42" s="36" t="s">
        <v>477</v>
      </c>
      <c r="G42" s="37" t="s">
        <v>477</v>
      </c>
      <c r="H42" s="37" t="s">
        <v>477</v>
      </c>
      <c r="I42" s="37" t="s">
        <v>477</v>
      </c>
      <c r="J42" s="38" t="s">
        <v>477</v>
      </c>
      <c r="K42" s="22"/>
      <c r="L42" s="22"/>
      <c r="M42" s="22"/>
      <c r="N42" s="22"/>
      <c r="O42" s="22"/>
      <c r="P42" s="22"/>
    </row>
    <row r="43" spans="1:16" ht="39" customHeight="1" thickBot="1" x14ac:dyDescent="0.2">
      <c r="A43" s="22"/>
      <c r="B43" s="40"/>
      <c r="C43" s="1148" t="s">
        <v>537</v>
      </c>
      <c r="D43" s="1149"/>
      <c r="E43" s="1150"/>
      <c r="F43" s="41">
        <v>0</v>
      </c>
      <c r="G43" s="42">
        <v>0</v>
      </c>
      <c r="H43" s="42" t="s">
        <v>477</v>
      </c>
      <c r="I43" s="42" t="s">
        <v>477</v>
      </c>
      <c r="J43" s="43" t="s">
        <v>477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2053</v>
      </c>
      <c r="L45" s="60">
        <v>1887</v>
      </c>
      <c r="M45" s="60">
        <v>1881</v>
      </c>
      <c r="N45" s="60">
        <v>1857</v>
      </c>
      <c r="O45" s="61">
        <v>1898</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x14ac:dyDescent="0.15">
      <c r="A48" s="48"/>
      <c r="B48" s="1163"/>
      <c r="C48" s="1164"/>
      <c r="D48" s="62"/>
      <c r="E48" s="1155" t="s">
        <v>14</v>
      </c>
      <c r="F48" s="1155"/>
      <c r="G48" s="1155"/>
      <c r="H48" s="1155"/>
      <c r="I48" s="1155"/>
      <c r="J48" s="1156"/>
      <c r="K48" s="63">
        <v>337</v>
      </c>
      <c r="L48" s="64">
        <v>251</v>
      </c>
      <c r="M48" s="64">
        <v>274</v>
      </c>
      <c r="N48" s="64">
        <v>177</v>
      </c>
      <c r="O48" s="65">
        <v>272</v>
      </c>
      <c r="P48" s="48"/>
      <c r="Q48" s="48"/>
      <c r="R48" s="48"/>
      <c r="S48" s="48"/>
      <c r="T48" s="48"/>
      <c r="U48" s="48"/>
    </row>
    <row r="49" spans="1:21" ht="30.75" customHeight="1" x14ac:dyDescent="0.15">
      <c r="A49" s="48"/>
      <c r="B49" s="1163"/>
      <c r="C49" s="1164"/>
      <c r="D49" s="62"/>
      <c r="E49" s="1155" t="s">
        <v>15</v>
      </c>
      <c r="F49" s="1155"/>
      <c r="G49" s="1155"/>
      <c r="H49" s="1155"/>
      <c r="I49" s="1155"/>
      <c r="J49" s="1156"/>
      <c r="K49" s="63">
        <v>141</v>
      </c>
      <c r="L49" s="64">
        <v>113</v>
      </c>
      <c r="M49" s="64">
        <v>116</v>
      </c>
      <c r="N49" s="64">
        <v>106</v>
      </c>
      <c r="O49" s="65">
        <v>92</v>
      </c>
      <c r="P49" s="48"/>
      <c r="Q49" s="48"/>
      <c r="R49" s="48"/>
      <c r="S49" s="48"/>
      <c r="T49" s="48"/>
      <c r="U49" s="48"/>
    </row>
    <row r="50" spans="1:21" ht="30.75" customHeight="1" x14ac:dyDescent="0.15">
      <c r="A50" s="48"/>
      <c r="B50" s="1163"/>
      <c r="C50" s="1164"/>
      <c r="D50" s="62"/>
      <c r="E50" s="1155" t="s">
        <v>16</v>
      </c>
      <c r="F50" s="1155"/>
      <c r="G50" s="1155"/>
      <c r="H50" s="1155"/>
      <c r="I50" s="1155"/>
      <c r="J50" s="1156"/>
      <c r="K50" s="63">
        <v>57</v>
      </c>
      <c r="L50" s="64">
        <v>45</v>
      </c>
      <c r="M50" s="64">
        <v>28</v>
      </c>
      <c r="N50" s="64">
        <v>19</v>
      </c>
      <c r="O50" s="65">
        <v>6</v>
      </c>
      <c r="P50" s="48"/>
      <c r="Q50" s="48"/>
      <c r="R50" s="48"/>
      <c r="S50" s="48"/>
      <c r="T50" s="48"/>
      <c r="U50" s="48"/>
    </row>
    <row r="51" spans="1:21" ht="30.75" customHeight="1" x14ac:dyDescent="0.15">
      <c r="A51" s="48"/>
      <c r="B51" s="1165"/>
      <c r="C51" s="1166"/>
      <c r="D51" s="66"/>
      <c r="E51" s="1155" t="s">
        <v>17</v>
      </c>
      <c r="F51" s="1155"/>
      <c r="G51" s="1155"/>
      <c r="H51" s="1155"/>
      <c r="I51" s="1155"/>
      <c r="J51" s="1156"/>
      <c r="K51" s="63" t="s">
        <v>477</v>
      </c>
      <c r="L51" s="64" t="s">
        <v>477</v>
      </c>
      <c r="M51" s="64" t="s">
        <v>477</v>
      </c>
      <c r="N51" s="64" t="s">
        <v>477</v>
      </c>
      <c r="O51" s="65" t="s">
        <v>477</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2425</v>
      </c>
      <c r="L52" s="64">
        <v>2264</v>
      </c>
      <c r="M52" s="64">
        <v>2287</v>
      </c>
      <c r="N52" s="64">
        <v>2241</v>
      </c>
      <c r="O52" s="65">
        <v>2191</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163</v>
      </c>
      <c r="L53" s="69">
        <v>32</v>
      </c>
      <c r="M53" s="69">
        <v>12</v>
      </c>
      <c r="N53" s="69">
        <v>-82</v>
      </c>
      <c r="O53" s="70">
        <v>77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6"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516</v>
      </c>
      <c r="J40" s="79" t="s">
        <v>517</v>
      </c>
      <c r="K40" s="79" t="s">
        <v>518</v>
      </c>
      <c r="L40" s="79" t="s">
        <v>519</v>
      </c>
      <c r="M40" s="80" t="s">
        <v>520</v>
      </c>
    </row>
    <row r="41" spans="2:13" ht="27.75" customHeight="1" x14ac:dyDescent="0.15">
      <c r="B41" s="1181" t="s">
        <v>23</v>
      </c>
      <c r="C41" s="1182"/>
      <c r="D41" s="81"/>
      <c r="E41" s="1183" t="s">
        <v>24</v>
      </c>
      <c r="F41" s="1183"/>
      <c r="G41" s="1183"/>
      <c r="H41" s="1184"/>
      <c r="I41" s="82">
        <v>21182</v>
      </c>
      <c r="J41" s="83">
        <v>22421</v>
      </c>
      <c r="K41" s="83">
        <v>23992</v>
      </c>
      <c r="L41" s="83">
        <v>25645</v>
      </c>
      <c r="M41" s="84">
        <v>26827</v>
      </c>
    </row>
    <row r="42" spans="2:13" ht="27.75" customHeight="1" x14ac:dyDescent="0.15">
      <c r="B42" s="1171"/>
      <c r="C42" s="1172"/>
      <c r="D42" s="85"/>
      <c r="E42" s="1175" t="s">
        <v>25</v>
      </c>
      <c r="F42" s="1175"/>
      <c r="G42" s="1175"/>
      <c r="H42" s="1176"/>
      <c r="I42" s="86">
        <v>104</v>
      </c>
      <c r="J42" s="87">
        <v>84</v>
      </c>
      <c r="K42" s="87">
        <v>24</v>
      </c>
      <c r="L42" s="87">
        <v>6</v>
      </c>
      <c r="M42" s="88" t="s">
        <v>477</v>
      </c>
    </row>
    <row r="43" spans="2:13" ht="27.75" customHeight="1" x14ac:dyDescent="0.15">
      <c r="B43" s="1171"/>
      <c r="C43" s="1172"/>
      <c r="D43" s="85"/>
      <c r="E43" s="1175" t="s">
        <v>26</v>
      </c>
      <c r="F43" s="1175"/>
      <c r="G43" s="1175"/>
      <c r="H43" s="1176"/>
      <c r="I43" s="86">
        <v>3875</v>
      </c>
      <c r="J43" s="87">
        <v>3160</v>
      </c>
      <c r="K43" s="87">
        <v>2274</v>
      </c>
      <c r="L43" s="87">
        <v>1520</v>
      </c>
      <c r="M43" s="88">
        <v>1537</v>
      </c>
    </row>
    <row r="44" spans="2:13" ht="27.75" customHeight="1" x14ac:dyDescent="0.15">
      <c r="B44" s="1171"/>
      <c r="C44" s="1172"/>
      <c r="D44" s="85"/>
      <c r="E44" s="1175" t="s">
        <v>27</v>
      </c>
      <c r="F44" s="1175"/>
      <c r="G44" s="1175"/>
      <c r="H44" s="1176"/>
      <c r="I44" s="86">
        <v>867</v>
      </c>
      <c r="J44" s="87">
        <v>735</v>
      </c>
      <c r="K44" s="87">
        <v>656</v>
      </c>
      <c r="L44" s="87">
        <v>755</v>
      </c>
      <c r="M44" s="88">
        <v>697</v>
      </c>
    </row>
    <row r="45" spans="2:13" ht="27.75" customHeight="1" x14ac:dyDescent="0.15">
      <c r="B45" s="1171"/>
      <c r="C45" s="1172"/>
      <c r="D45" s="85"/>
      <c r="E45" s="1175" t="s">
        <v>28</v>
      </c>
      <c r="F45" s="1175"/>
      <c r="G45" s="1175"/>
      <c r="H45" s="1176"/>
      <c r="I45" s="86">
        <v>5680</v>
      </c>
      <c r="J45" s="87">
        <v>5440</v>
      </c>
      <c r="K45" s="87">
        <v>4599</v>
      </c>
      <c r="L45" s="87">
        <v>4014</v>
      </c>
      <c r="M45" s="88">
        <v>3977</v>
      </c>
    </row>
    <row r="46" spans="2:13" ht="27.75" customHeight="1" x14ac:dyDescent="0.15">
      <c r="B46" s="1171"/>
      <c r="C46" s="1172"/>
      <c r="D46" s="85"/>
      <c r="E46" s="1175" t="s">
        <v>29</v>
      </c>
      <c r="F46" s="1175"/>
      <c r="G46" s="1175"/>
      <c r="H46" s="1176"/>
      <c r="I46" s="86" t="s">
        <v>477</v>
      </c>
      <c r="J46" s="87" t="s">
        <v>477</v>
      </c>
      <c r="K46" s="87" t="s">
        <v>477</v>
      </c>
      <c r="L46" s="87" t="s">
        <v>477</v>
      </c>
      <c r="M46" s="88" t="s">
        <v>477</v>
      </c>
    </row>
    <row r="47" spans="2:13" ht="27.75" customHeight="1" x14ac:dyDescent="0.15">
      <c r="B47" s="1171"/>
      <c r="C47" s="1172"/>
      <c r="D47" s="85"/>
      <c r="E47" s="1175" t="s">
        <v>30</v>
      </c>
      <c r="F47" s="1175"/>
      <c r="G47" s="1175"/>
      <c r="H47" s="1176"/>
      <c r="I47" s="86" t="s">
        <v>477</v>
      </c>
      <c r="J47" s="87" t="s">
        <v>477</v>
      </c>
      <c r="K47" s="87" t="s">
        <v>477</v>
      </c>
      <c r="L47" s="87" t="s">
        <v>477</v>
      </c>
      <c r="M47" s="88" t="s">
        <v>477</v>
      </c>
    </row>
    <row r="48" spans="2:13" ht="27.75" customHeight="1" x14ac:dyDescent="0.15">
      <c r="B48" s="1173"/>
      <c r="C48" s="1174"/>
      <c r="D48" s="85"/>
      <c r="E48" s="1175" t="s">
        <v>31</v>
      </c>
      <c r="F48" s="1175"/>
      <c r="G48" s="1175"/>
      <c r="H48" s="1176"/>
      <c r="I48" s="86" t="s">
        <v>477</v>
      </c>
      <c r="J48" s="87" t="s">
        <v>477</v>
      </c>
      <c r="K48" s="87" t="s">
        <v>477</v>
      </c>
      <c r="L48" s="87" t="s">
        <v>477</v>
      </c>
      <c r="M48" s="88" t="s">
        <v>477</v>
      </c>
    </row>
    <row r="49" spans="2:13" ht="27.75" customHeight="1" x14ac:dyDescent="0.15">
      <c r="B49" s="1169" t="s">
        <v>32</v>
      </c>
      <c r="C49" s="1170"/>
      <c r="D49" s="89"/>
      <c r="E49" s="1175" t="s">
        <v>33</v>
      </c>
      <c r="F49" s="1175"/>
      <c r="G49" s="1175"/>
      <c r="H49" s="1176"/>
      <c r="I49" s="86">
        <v>5618</v>
      </c>
      <c r="J49" s="87">
        <v>6283</v>
      </c>
      <c r="K49" s="87">
        <v>6448</v>
      </c>
      <c r="L49" s="87">
        <v>6530</v>
      </c>
      <c r="M49" s="88">
        <v>7092</v>
      </c>
    </row>
    <row r="50" spans="2:13" ht="27.75" customHeight="1" x14ac:dyDescent="0.15">
      <c r="B50" s="1171"/>
      <c r="C50" s="1172"/>
      <c r="D50" s="85"/>
      <c r="E50" s="1175" t="s">
        <v>34</v>
      </c>
      <c r="F50" s="1175"/>
      <c r="G50" s="1175"/>
      <c r="H50" s="1176"/>
      <c r="I50" s="86">
        <v>5160</v>
      </c>
      <c r="J50" s="87">
        <v>4668</v>
      </c>
      <c r="K50" s="87">
        <v>4543</v>
      </c>
      <c r="L50" s="87">
        <v>4084</v>
      </c>
      <c r="M50" s="88">
        <v>4453</v>
      </c>
    </row>
    <row r="51" spans="2:13" ht="27.75" customHeight="1" x14ac:dyDescent="0.15">
      <c r="B51" s="1173"/>
      <c r="C51" s="1174"/>
      <c r="D51" s="85"/>
      <c r="E51" s="1175" t="s">
        <v>35</v>
      </c>
      <c r="F51" s="1175"/>
      <c r="G51" s="1175"/>
      <c r="H51" s="1176"/>
      <c r="I51" s="86">
        <v>17080</v>
      </c>
      <c r="J51" s="87">
        <v>17377</v>
      </c>
      <c r="K51" s="87">
        <v>18286</v>
      </c>
      <c r="L51" s="87">
        <v>18430</v>
      </c>
      <c r="M51" s="88">
        <v>18671</v>
      </c>
    </row>
    <row r="52" spans="2:13" ht="27.75" customHeight="1" thickBot="1" x14ac:dyDescent="0.2">
      <c r="B52" s="1177" t="s">
        <v>36</v>
      </c>
      <c r="C52" s="1178"/>
      <c r="D52" s="90"/>
      <c r="E52" s="1179" t="s">
        <v>37</v>
      </c>
      <c r="F52" s="1179"/>
      <c r="G52" s="1179"/>
      <c r="H52" s="1180"/>
      <c r="I52" s="91">
        <v>3849</v>
      </c>
      <c r="J52" s="92">
        <v>3512</v>
      </c>
      <c r="K52" s="92">
        <v>2270</v>
      </c>
      <c r="L52" s="92">
        <v>2894</v>
      </c>
      <c r="M52" s="93">
        <v>2821</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13" zoomScaleNormal="100" zoomScaleSheetLayoutView="55" workbookViewId="0">
      <selection activeCell="F39" sqref="F39"/>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550</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550</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551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552</v>
      </c>
      <c r="I42" s="1195"/>
      <c r="J42" s="1195"/>
      <c r="K42" s="1195"/>
      <c r="L42" s="244"/>
      <c r="M42" s="244"/>
      <c r="N42" s="244"/>
      <c r="O42" s="244"/>
    </row>
    <row r="43" spans="2:17" x14ac:dyDescent="0.15">
      <c r="B43" s="248"/>
      <c r="C43" s="244"/>
      <c r="D43" s="244"/>
      <c r="E43" s="244"/>
      <c r="F43" s="244"/>
      <c r="G43" s="1196"/>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553</v>
      </c>
    </row>
    <row r="50" spans="1:17" x14ac:dyDescent="0.15">
      <c r="B50" s="248"/>
      <c r="C50" s="244"/>
      <c r="D50" s="244"/>
      <c r="E50" s="244"/>
      <c r="F50" s="244"/>
      <c r="G50" s="1206"/>
      <c r="H50" s="1207"/>
      <c r="I50" s="1207"/>
      <c r="J50" s="1208"/>
      <c r="K50" s="1209" t="s">
        <v>516</v>
      </c>
      <c r="L50" s="1209" t="s">
        <v>517</v>
      </c>
      <c r="M50" s="1209" t="s">
        <v>518</v>
      </c>
      <c r="N50" s="1209" t="s">
        <v>519</v>
      </c>
      <c r="O50" s="1209" t="s">
        <v>520</v>
      </c>
    </row>
    <row r="51" spans="1:17" x14ac:dyDescent="0.15">
      <c r="B51" s="248"/>
      <c r="C51" s="244"/>
      <c r="D51" s="244"/>
      <c r="E51" s="244"/>
      <c r="F51" s="244"/>
      <c r="G51" s="1210" t="s">
        <v>554</v>
      </c>
      <c r="H51" s="1211"/>
      <c r="I51" s="1212" t="s">
        <v>555</v>
      </c>
      <c r="J51" s="1212"/>
      <c r="K51" s="1213"/>
      <c r="L51" s="1213"/>
      <c r="M51" s="1213"/>
      <c r="N51" s="1213"/>
      <c r="O51" s="1213"/>
    </row>
    <row r="52" spans="1:17" x14ac:dyDescent="0.15">
      <c r="B52" s="248"/>
      <c r="C52" s="244"/>
      <c r="D52" s="244"/>
      <c r="E52" s="244"/>
      <c r="F52" s="244"/>
      <c r="G52" s="1214"/>
      <c r="H52" s="1215"/>
      <c r="I52" s="1216"/>
      <c r="J52" s="1216"/>
      <c r="K52" s="1217"/>
      <c r="L52" s="1217"/>
      <c r="M52" s="1217"/>
      <c r="N52" s="1217"/>
      <c r="O52" s="1217"/>
    </row>
    <row r="53" spans="1:17" x14ac:dyDescent="0.15">
      <c r="A53" s="1218"/>
      <c r="B53" s="248"/>
      <c r="C53" s="244"/>
      <c r="D53" s="244"/>
      <c r="E53" s="244"/>
      <c r="F53" s="244"/>
      <c r="G53" s="1214"/>
      <c r="H53" s="1215"/>
      <c r="I53" s="1219" t="s">
        <v>556</v>
      </c>
      <c r="J53" s="1219"/>
      <c r="K53" s="1220"/>
      <c r="L53" s="1220"/>
      <c r="M53" s="1220"/>
      <c r="N53" s="1220"/>
      <c r="O53" s="1220"/>
    </row>
    <row r="54" spans="1:17" x14ac:dyDescent="0.15">
      <c r="A54" s="1218"/>
      <c r="B54" s="248"/>
      <c r="C54" s="244"/>
      <c r="D54" s="244"/>
      <c r="E54" s="244"/>
      <c r="F54" s="244"/>
      <c r="G54" s="1221"/>
      <c r="H54" s="1222"/>
      <c r="I54" s="1219"/>
      <c r="J54" s="1219"/>
      <c r="K54" s="1223"/>
      <c r="L54" s="1223"/>
      <c r="M54" s="1223"/>
      <c r="N54" s="1223"/>
      <c r="O54" s="1223"/>
    </row>
    <row r="55" spans="1:17" x14ac:dyDescent="0.15">
      <c r="A55" s="1218"/>
      <c r="B55" s="248"/>
      <c r="C55" s="244"/>
      <c r="D55" s="244"/>
      <c r="E55" s="244"/>
      <c r="F55" s="244"/>
      <c r="G55" s="1224" t="s">
        <v>557</v>
      </c>
      <c r="H55" s="1225"/>
      <c r="I55" s="1219" t="s">
        <v>555</v>
      </c>
      <c r="J55" s="1219"/>
      <c r="K55" s="1213"/>
      <c r="L55" s="1213"/>
      <c r="M55" s="1213"/>
      <c r="N55" s="1213"/>
      <c r="O55" s="1213"/>
    </row>
    <row r="56" spans="1:17" x14ac:dyDescent="0.15">
      <c r="A56" s="1218"/>
      <c r="B56" s="248"/>
      <c r="C56" s="244"/>
      <c r="D56" s="244"/>
      <c r="E56" s="244"/>
      <c r="F56" s="244"/>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556</v>
      </c>
      <c r="J57" s="1229"/>
      <c r="K57" s="1220"/>
      <c r="L57" s="1220"/>
      <c r="M57" s="1220"/>
      <c r="N57" s="1220"/>
      <c r="O57" s="1220"/>
      <c r="P57" s="1230"/>
      <c r="Q57" s="1228"/>
    </row>
    <row r="58" spans="1:17" s="1218" customFormat="1" x14ac:dyDescent="0.15">
      <c r="A58" s="243"/>
      <c r="B58" s="1228"/>
      <c r="C58" s="1195"/>
      <c r="D58" s="1195"/>
      <c r="E58" s="1195"/>
      <c r="F58" s="1195"/>
      <c r="G58" s="1231"/>
      <c r="H58" s="1232"/>
      <c r="I58" s="1229"/>
      <c r="J58" s="1229"/>
      <c r="K58" s="1223"/>
      <c r="L58" s="1223"/>
      <c r="M58" s="1223"/>
      <c r="N58" s="1223"/>
      <c r="O58" s="1223"/>
      <c r="P58" s="1230"/>
      <c r="Q58" s="1228"/>
    </row>
    <row r="59" spans="1:17" s="1218" customFormat="1" x14ac:dyDescent="0.15">
      <c r="A59" s="243"/>
      <c r="B59" s="1228"/>
      <c r="C59" s="1195"/>
      <c r="D59" s="1195"/>
      <c r="E59" s="1195"/>
      <c r="F59" s="1195"/>
      <c r="G59" s="1195"/>
      <c r="H59" s="1195"/>
      <c r="I59" s="1195"/>
      <c r="J59" s="1195"/>
      <c r="K59" s="1233"/>
      <c r="L59" s="1233"/>
      <c r="M59" s="1233"/>
      <c r="N59" s="1233"/>
      <c r="O59" s="1233"/>
      <c r="P59" s="1230"/>
      <c r="Q59" s="1228"/>
    </row>
    <row r="60" spans="1:17" s="1218" customFormat="1" x14ac:dyDescent="0.15">
      <c r="A60" s="243"/>
      <c r="B60" s="1228"/>
      <c r="C60" s="1195"/>
      <c r="D60" s="1195"/>
      <c r="E60" s="1195"/>
      <c r="F60" s="1195"/>
      <c r="G60" s="1195"/>
      <c r="H60" s="1195"/>
      <c r="I60" s="1195"/>
      <c r="J60" s="1195"/>
      <c r="K60" s="1233"/>
      <c r="L60" s="1233"/>
      <c r="M60" s="1233"/>
      <c r="N60" s="1233"/>
      <c r="O60" s="1233"/>
      <c r="P60" s="1230"/>
      <c r="Q60" s="1228"/>
    </row>
    <row r="61" spans="1:17" s="1218"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558</v>
      </c>
      <c r="C63" s="244"/>
      <c r="D63" s="244"/>
      <c r="E63" s="244"/>
      <c r="F63" s="244"/>
      <c r="G63" s="244"/>
      <c r="H63" s="244"/>
      <c r="I63" s="244"/>
      <c r="J63" s="244"/>
      <c r="K63" s="244"/>
      <c r="L63" s="244"/>
      <c r="M63" s="244"/>
      <c r="N63" s="244"/>
      <c r="O63" s="244"/>
    </row>
    <row r="64" spans="1:17" x14ac:dyDescent="0.15">
      <c r="B64" s="248"/>
      <c r="C64" s="244"/>
      <c r="D64" s="244"/>
      <c r="E64" s="244"/>
      <c r="F64" s="244"/>
      <c r="G64" s="1194" t="s">
        <v>552</v>
      </c>
      <c r="I64" s="1195"/>
      <c r="J64" s="1195"/>
      <c r="K64" s="1195"/>
      <c r="L64" s="244"/>
      <c r="M64" s="244"/>
      <c r="N64" s="244"/>
      <c r="O64" s="244"/>
    </row>
    <row r="65" spans="2:30" x14ac:dyDescent="0.15">
      <c r="B65" s="248"/>
      <c r="C65" s="244"/>
      <c r="D65" s="244"/>
      <c r="E65" s="244"/>
      <c r="F65" s="244"/>
      <c r="G65" s="1238" t="s">
        <v>559</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9"/>
      <c r="I70" s="1239"/>
      <c r="J70" s="1240"/>
      <c r="K70" s="1240"/>
      <c r="L70" s="1241"/>
      <c r="M70" s="1240"/>
      <c r="N70" s="1241"/>
      <c r="O70" s="1242"/>
    </row>
    <row r="71" spans="2:30" x14ac:dyDescent="0.15">
      <c r="B71" s="248"/>
      <c r="C71" s="244"/>
      <c r="D71" s="244"/>
      <c r="E71" s="244"/>
      <c r="F71" s="244"/>
      <c r="G71" s="1243" t="s">
        <v>560</v>
      </c>
      <c r="I71" s="1244"/>
      <c r="J71" s="1240"/>
      <c r="K71" s="1240"/>
      <c r="L71" s="1241"/>
      <c r="M71" s="1240"/>
      <c r="N71" s="1241"/>
      <c r="O71" s="1242"/>
    </row>
    <row r="72" spans="2:30" x14ac:dyDescent="0.15">
      <c r="B72" s="248"/>
      <c r="C72" s="244"/>
      <c r="D72" s="244"/>
      <c r="E72" s="244"/>
      <c r="F72" s="244"/>
      <c r="G72" s="1206"/>
      <c r="H72" s="1207"/>
      <c r="I72" s="1207"/>
      <c r="J72" s="1208"/>
      <c r="K72" s="1209" t="s">
        <v>516</v>
      </c>
      <c r="L72" s="1209" t="s">
        <v>517</v>
      </c>
      <c r="M72" s="1209" t="s">
        <v>518</v>
      </c>
      <c r="N72" s="1209" t="s">
        <v>519</v>
      </c>
      <c r="O72" s="1209" t="s">
        <v>520</v>
      </c>
    </row>
    <row r="73" spans="2:30" x14ac:dyDescent="0.15">
      <c r="B73" s="248"/>
      <c r="C73" s="244"/>
      <c r="D73" s="244"/>
      <c r="E73" s="244"/>
      <c r="F73" s="244"/>
      <c r="G73" s="1210" t="s">
        <v>554</v>
      </c>
      <c r="H73" s="1211"/>
      <c r="I73" s="1212" t="s">
        <v>555</v>
      </c>
      <c r="J73" s="1212"/>
      <c r="K73" s="1245">
        <v>30.9</v>
      </c>
      <c r="L73" s="1245">
        <v>28.3</v>
      </c>
      <c r="M73" s="1217">
        <v>17.899999999999999</v>
      </c>
      <c r="N73" s="1217">
        <v>22.9</v>
      </c>
      <c r="O73" s="1217">
        <v>21.7</v>
      </c>
      <c r="S73" s="243">
        <v>9.9</v>
      </c>
    </row>
    <row r="74" spans="2:30" x14ac:dyDescent="0.15">
      <c r="B74" s="248"/>
      <c r="C74" s="244"/>
      <c r="D74" s="244"/>
      <c r="E74" s="244"/>
      <c r="F74" s="244"/>
      <c r="G74" s="1214"/>
      <c r="H74" s="1215"/>
      <c r="I74" s="1216"/>
      <c r="J74" s="1216"/>
      <c r="K74" s="1245"/>
      <c r="L74" s="1245"/>
      <c r="M74" s="1217"/>
      <c r="N74" s="1217"/>
      <c r="O74" s="1217"/>
    </row>
    <row r="75" spans="2:30" x14ac:dyDescent="0.15">
      <c r="B75" s="248"/>
      <c r="C75" s="244"/>
      <c r="D75" s="244"/>
      <c r="E75" s="244"/>
      <c r="F75" s="244"/>
      <c r="G75" s="1214"/>
      <c r="H75" s="1215"/>
      <c r="I75" s="1219" t="s">
        <v>561</v>
      </c>
      <c r="J75" s="1219"/>
      <c r="K75" s="1246">
        <v>2.6</v>
      </c>
      <c r="L75" s="1246">
        <v>1.7</v>
      </c>
      <c r="M75" s="1246">
        <v>0.5</v>
      </c>
      <c r="N75" s="1246">
        <v>-0.1</v>
      </c>
      <c r="O75" s="1246">
        <v>0</v>
      </c>
      <c r="U75" s="243">
        <v>81.2</v>
      </c>
      <c r="W75" s="243">
        <v>87.2</v>
      </c>
      <c r="Y75" s="243">
        <v>99.8</v>
      </c>
      <c r="AA75" s="243">
        <v>109.5</v>
      </c>
      <c r="AC75" s="243">
        <v>115.2</v>
      </c>
    </row>
    <row r="76" spans="2:30" x14ac:dyDescent="0.15">
      <c r="B76" s="248"/>
      <c r="C76" s="244"/>
      <c r="D76" s="244"/>
      <c r="E76" s="244"/>
      <c r="F76" s="244"/>
      <c r="G76" s="1221"/>
      <c r="H76" s="1222"/>
      <c r="I76" s="1219"/>
      <c r="J76" s="1219"/>
      <c r="K76" s="1223"/>
      <c r="L76" s="1223"/>
      <c r="M76" s="1223"/>
      <c r="N76" s="1223"/>
      <c r="O76" s="1223"/>
    </row>
    <row r="77" spans="2:30" x14ac:dyDescent="0.15">
      <c r="B77" s="248"/>
      <c r="C77" s="244"/>
      <c r="D77" s="244"/>
      <c r="E77" s="244"/>
      <c r="F77" s="244"/>
      <c r="G77" s="1224" t="s">
        <v>557</v>
      </c>
      <c r="H77" s="1225"/>
      <c r="I77" s="1219" t="s">
        <v>555</v>
      </c>
      <c r="J77" s="1219"/>
      <c r="K77" s="1245">
        <v>69.2</v>
      </c>
      <c r="L77" s="1245">
        <v>58.2</v>
      </c>
      <c r="M77" s="1217">
        <v>50.3</v>
      </c>
      <c r="N77" s="1217">
        <v>45.9</v>
      </c>
      <c r="O77" s="1217">
        <v>39</v>
      </c>
      <c r="R77" s="243">
        <v>12.3</v>
      </c>
      <c r="T77" s="243">
        <v>11.1</v>
      </c>
    </row>
    <row r="78" spans="2:30" x14ac:dyDescent="0.15">
      <c r="B78" s="248"/>
      <c r="C78" s="244"/>
      <c r="D78" s="244"/>
      <c r="E78" s="244"/>
      <c r="F78" s="244"/>
      <c r="G78" s="1226"/>
      <c r="H78" s="1227"/>
      <c r="I78" s="1219"/>
      <c r="J78" s="1219"/>
      <c r="K78" s="1245"/>
      <c r="L78" s="1245"/>
      <c r="M78" s="1217"/>
      <c r="N78" s="1217"/>
      <c r="O78" s="1217"/>
    </row>
    <row r="79" spans="2:30" x14ac:dyDescent="0.15">
      <c r="B79" s="248"/>
      <c r="C79" s="244"/>
      <c r="D79" s="244"/>
      <c r="E79" s="244"/>
      <c r="F79" s="244"/>
      <c r="G79" s="1226"/>
      <c r="H79" s="1227"/>
      <c r="I79" s="1247" t="s">
        <v>561</v>
      </c>
      <c r="J79" s="1229"/>
      <c r="K79" s="1248">
        <v>11.1</v>
      </c>
      <c r="L79" s="1248">
        <v>10.3</v>
      </c>
      <c r="M79" s="1248">
        <v>9.6</v>
      </c>
      <c r="N79" s="1248">
        <v>8.8000000000000007</v>
      </c>
      <c r="O79" s="1248">
        <v>9</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8"/>
      <c r="L80" s="1248"/>
      <c r="M80" s="1248"/>
      <c r="N80" s="1248"/>
      <c r="O80" s="1248"/>
    </row>
    <row r="81" spans="2:17" x14ac:dyDescent="0.15">
      <c r="B81" s="248"/>
      <c r="C81" s="244"/>
      <c r="D81" s="244"/>
      <c r="E81" s="244"/>
      <c r="F81" s="244"/>
      <c r="G81" s="244"/>
      <c r="H81" s="244"/>
      <c r="I81" s="244"/>
      <c r="J81" s="244"/>
      <c r="K81" s="1249"/>
      <c r="L81" s="244"/>
      <c r="M81" s="244"/>
      <c r="N81" s="244"/>
      <c r="O81" s="244"/>
    </row>
    <row r="82" spans="2:17" ht="17.25" x14ac:dyDescent="0.15">
      <c r="B82" s="248"/>
      <c r="C82" s="244"/>
      <c r="D82" s="244"/>
      <c r="E82" s="244"/>
      <c r="F82" s="244"/>
      <c r="G82" s="244"/>
      <c r="H82" s="244"/>
      <c r="I82" s="244"/>
      <c r="J82" s="244"/>
      <c r="K82" s="1250"/>
      <c r="L82" s="1250"/>
      <c r="M82" s="1250"/>
      <c r="N82" s="1250"/>
      <c r="O82" s="125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Normal="100" zoomScaleSheetLayoutView="70" workbookViewId="0">
      <selection activeCell="F39" sqref="F39"/>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Normal="100" zoomScaleSheetLayoutView="55" workbookViewId="0">
      <selection activeCell="F39" sqref="F39"/>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515</v>
      </c>
      <c r="G2" s="111"/>
      <c r="H2" s="112"/>
    </row>
    <row r="3" spans="1:8" x14ac:dyDescent="0.15">
      <c r="A3" s="108" t="s">
        <v>508</v>
      </c>
      <c r="B3" s="113"/>
      <c r="C3" s="114"/>
      <c r="D3" s="115">
        <v>21699</v>
      </c>
      <c r="E3" s="116"/>
      <c r="F3" s="117">
        <v>47569</v>
      </c>
      <c r="G3" s="118"/>
      <c r="H3" s="119"/>
    </row>
    <row r="4" spans="1:8" x14ac:dyDescent="0.15">
      <c r="A4" s="120"/>
      <c r="B4" s="121"/>
      <c r="C4" s="122"/>
      <c r="D4" s="123">
        <v>12902</v>
      </c>
      <c r="E4" s="124"/>
      <c r="F4" s="125">
        <v>26255</v>
      </c>
      <c r="G4" s="126"/>
      <c r="H4" s="127"/>
    </row>
    <row r="5" spans="1:8" x14ac:dyDescent="0.15">
      <c r="A5" s="108" t="s">
        <v>510</v>
      </c>
      <c r="B5" s="113"/>
      <c r="C5" s="114"/>
      <c r="D5" s="115">
        <v>27713</v>
      </c>
      <c r="E5" s="116"/>
      <c r="F5" s="117">
        <v>50880</v>
      </c>
      <c r="G5" s="118"/>
      <c r="H5" s="119"/>
    </row>
    <row r="6" spans="1:8" x14ac:dyDescent="0.15">
      <c r="A6" s="120"/>
      <c r="B6" s="121"/>
      <c r="C6" s="122"/>
      <c r="D6" s="123">
        <v>14000</v>
      </c>
      <c r="E6" s="124"/>
      <c r="F6" s="125">
        <v>26879</v>
      </c>
      <c r="G6" s="126"/>
      <c r="H6" s="127"/>
    </row>
    <row r="7" spans="1:8" x14ac:dyDescent="0.15">
      <c r="A7" s="108" t="s">
        <v>511</v>
      </c>
      <c r="B7" s="113"/>
      <c r="C7" s="114"/>
      <c r="D7" s="115">
        <v>49132</v>
      </c>
      <c r="E7" s="116"/>
      <c r="F7" s="117">
        <v>63956</v>
      </c>
      <c r="G7" s="118"/>
      <c r="H7" s="119"/>
    </row>
    <row r="8" spans="1:8" x14ac:dyDescent="0.15">
      <c r="A8" s="120"/>
      <c r="B8" s="121"/>
      <c r="C8" s="122"/>
      <c r="D8" s="123">
        <v>30915</v>
      </c>
      <c r="E8" s="124"/>
      <c r="F8" s="125">
        <v>29239</v>
      </c>
      <c r="G8" s="126"/>
      <c r="H8" s="127"/>
    </row>
    <row r="9" spans="1:8" x14ac:dyDescent="0.15">
      <c r="A9" s="108" t="s">
        <v>512</v>
      </c>
      <c r="B9" s="113"/>
      <c r="C9" s="114"/>
      <c r="D9" s="115">
        <v>61893</v>
      </c>
      <c r="E9" s="116"/>
      <c r="F9" s="117">
        <v>66255</v>
      </c>
      <c r="G9" s="118"/>
      <c r="H9" s="119"/>
    </row>
    <row r="10" spans="1:8" x14ac:dyDescent="0.15">
      <c r="A10" s="120"/>
      <c r="B10" s="121"/>
      <c r="C10" s="122"/>
      <c r="D10" s="123">
        <v>33226</v>
      </c>
      <c r="E10" s="124"/>
      <c r="F10" s="125">
        <v>31822</v>
      </c>
      <c r="G10" s="126"/>
      <c r="H10" s="127"/>
    </row>
    <row r="11" spans="1:8" x14ac:dyDescent="0.15">
      <c r="A11" s="108" t="s">
        <v>513</v>
      </c>
      <c r="B11" s="113"/>
      <c r="C11" s="114"/>
      <c r="D11" s="115">
        <v>40730</v>
      </c>
      <c r="E11" s="116"/>
      <c r="F11" s="117">
        <v>92247</v>
      </c>
      <c r="G11" s="118"/>
      <c r="H11" s="119"/>
    </row>
    <row r="12" spans="1:8" x14ac:dyDescent="0.15">
      <c r="A12" s="120"/>
      <c r="B12" s="121"/>
      <c r="C12" s="128"/>
      <c r="D12" s="123">
        <v>18145</v>
      </c>
      <c r="E12" s="124"/>
      <c r="F12" s="125">
        <v>37204</v>
      </c>
      <c r="G12" s="126"/>
      <c r="H12" s="127"/>
    </row>
    <row r="13" spans="1:8" x14ac:dyDescent="0.15">
      <c r="A13" s="108"/>
      <c r="B13" s="113"/>
      <c r="C13" s="129"/>
      <c r="D13" s="130">
        <v>40233</v>
      </c>
      <c r="E13" s="131"/>
      <c r="F13" s="132">
        <v>64181</v>
      </c>
      <c r="G13" s="133"/>
      <c r="H13" s="119"/>
    </row>
    <row r="14" spans="1:8" x14ac:dyDescent="0.15">
      <c r="A14" s="120"/>
      <c r="B14" s="121"/>
      <c r="C14" s="122"/>
      <c r="D14" s="123">
        <v>21838</v>
      </c>
      <c r="E14" s="124"/>
      <c r="F14" s="125">
        <v>30280</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2.65</v>
      </c>
      <c r="C19" s="134">
        <f>ROUND(VALUE(SUBSTITUTE(実質収支比率等に係る経年分析!G$48,"▲","-")),2)</f>
        <v>2.76</v>
      </c>
      <c r="D19" s="134">
        <f>ROUND(VALUE(SUBSTITUTE(実質収支比率等に係る経年分析!H$48,"▲","-")),2)</f>
        <v>3.1</v>
      </c>
      <c r="E19" s="134">
        <f>ROUND(VALUE(SUBSTITUTE(実質収支比率等に係る経年分析!I$48,"▲","-")),2)</f>
        <v>4.1500000000000004</v>
      </c>
      <c r="F19" s="134">
        <f>ROUND(VALUE(SUBSTITUTE(実質収支比率等に係る経年分析!J$48,"▲","-")),2)</f>
        <v>3.72</v>
      </c>
    </row>
    <row r="20" spans="1:11" x14ac:dyDescent="0.15">
      <c r="A20" s="134" t="s">
        <v>42</v>
      </c>
      <c r="B20" s="134">
        <f>ROUND(VALUE(SUBSTITUTE(実質収支比率等に係る経年分析!F$47,"▲","-")),2)</f>
        <v>12.93</v>
      </c>
      <c r="C20" s="134">
        <f>ROUND(VALUE(SUBSTITUTE(実質収支比率等に係る経年分析!G$47,"▲","-")),2)</f>
        <v>14.38</v>
      </c>
      <c r="D20" s="134">
        <f>ROUND(VALUE(SUBSTITUTE(実質収支比率等に係る経年分析!H$47,"▲","-")),2)</f>
        <v>15.58</v>
      </c>
      <c r="E20" s="134">
        <f>ROUND(VALUE(SUBSTITUTE(実質収支比率等に係る経年分析!I$47,"▲","-")),2)</f>
        <v>14.36</v>
      </c>
      <c r="F20" s="134">
        <f>ROUND(VALUE(SUBSTITUTE(実質収支比率等に係る経年分析!J$47,"▲","-")),2)</f>
        <v>12.64</v>
      </c>
    </row>
    <row r="21" spans="1:11" x14ac:dyDescent="0.15">
      <c r="A21" s="134" t="s">
        <v>43</v>
      </c>
      <c r="B21" s="134">
        <f>IF(ISNUMBER(VALUE(SUBSTITUTE(実質収支比率等に係る経年分析!F$49,"▲","-"))),ROUND(VALUE(SUBSTITUTE(実質収支比率等に係る経年分析!F$49,"▲","-")),2),NA())</f>
        <v>0.35</v>
      </c>
      <c r="C21" s="134">
        <f>IF(ISNUMBER(VALUE(SUBSTITUTE(実質収支比率等に係る経年分析!G$49,"▲","-"))),ROUND(VALUE(SUBSTITUTE(実質収支比率等に係る経年分析!G$49,"▲","-")),2),NA())</f>
        <v>0.11</v>
      </c>
      <c r="D21" s="134">
        <f>IF(ISNUMBER(VALUE(SUBSTITUTE(実質収支比率等に係る経年分析!H$49,"▲","-"))),ROUND(VALUE(SUBSTITUTE(実質収支比率等に係る経年分析!H$49,"▲","-")),2),NA())</f>
        <v>0.39</v>
      </c>
      <c r="E21" s="134">
        <f>IF(ISNUMBER(VALUE(SUBSTITUTE(実質収支比率等に係る経年分析!I$49,"▲","-"))),ROUND(VALUE(SUBSTITUTE(実質収支比率等に係る経年分析!I$49,"▲","-")),2),NA())</f>
        <v>-1.71</v>
      </c>
      <c r="F21" s="134">
        <f>IF(ISNUMBER(VALUE(SUBSTITUTE(実質収支比率等に係る経年分析!J$49,"▲","-"))),ROUND(VALUE(SUBSTITUTE(実質収支比率等に係る経年分析!J$49,"▲","-")),2),NA())</f>
        <v>-3.93</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休日応急診療所特別会計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駐車場特別会計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0.14000000000000001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x14ac:dyDescent="0.15">
      <c r="A32" s="135" t="str">
        <f>IF(連結実質赤字比率に係る赤字・黒字の構成分析!C$38="",NA(),連結実質赤字比率に係る赤字・黒字の構成分析!C$38)</f>
        <v>介護保険特別会計（保険事業勘定）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0.28000000000000003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2.64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2.75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4.1500000000000004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3.71</v>
      </c>
    </row>
    <row r="34" spans="1:16" x14ac:dyDescent="0.15">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4.88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4.9400000000000004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4.83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4.58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4.9400000000000004</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9.16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8.35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8.24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7.62</v>
      </c>
    </row>
    <row r="36" spans="1:16" x14ac:dyDescent="0.15">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2.08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2.33</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2.21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1.41</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2425</v>
      </c>
      <c r="E42" s="136"/>
      <c r="F42" s="136"/>
      <c r="G42" s="136">
        <f>'実質公債費比率（分子）の構造'!L$52</f>
        <v>2264</v>
      </c>
      <c r="H42" s="136"/>
      <c r="I42" s="136"/>
      <c r="J42" s="136">
        <f>'実質公債費比率（分子）の構造'!M$52</f>
        <v>2287</v>
      </c>
      <c r="K42" s="136"/>
      <c r="L42" s="136"/>
      <c r="M42" s="136">
        <f>'実質公債費比率（分子）の構造'!N$52</f>
        <v>2241</v>
      </c>
      <c r="N42" s="136"/>
      <c r="O42" s="136"/>
      <c r="P42" s="136">
        <f>'実質公債費比率（分子）の構造'!O$52</f>
        <v>2191</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57</v>
      </c>
      <c r="C44" s="136"/>
      <c r="D44" s="136"/>
      <c r="E44" s="136">
        <f>'実質公債費比率（分子）の構造'!L$50</f>
        <v>45</v>
      </c>
      <c r="F44" s="136"/>
      <c r="G44" s="136"/>
      <c r="H44" s="136">
        <f>'実質公債費比率（分子）の構造'!M$50</f>
        <v>28</v>
      </c>
      <c r="I44" s="136"/>
      <c r="J44" s="136"/>
      <c r="K44" s="136">
        <f>'実質公債費比率（分子）の構造'!N$50</f>
        <v>19</v>
      </c>
      <c r="L44" s="136"/>
      <c r="M44" s="136"/>
      <c r="N44" s="136">
        <f>'実質公債費比率（分子）の構造'!O$50</f>
        <v>6</v>
      </c>
      <c r="O44" s="136"/>
      <c r="P44" s="136"/>
    </row>
    <row r="45" spans="1:16" x14ac:dyDescent="0.15">
      <c r="A45" s="136" t="s">
        <v>53</v>
      </c>
      <c r="B45" s="136">
        <f>'実質公債費比率（分子）の構造'!K$49</f>
        <v>141</v>
      </c>
      <c r="C45" s="136"/>
      <c r="D45" s="136"/>
      <c r="E45" s="136">
        <f>'実質公債費比率（分子）の構造'!L$49</f>
        <v>113</v>
      </c>
      <c r="F45" s="136"/>
      <c r="G45" s="136"/>
      <c r="H45" s="136">
        <f>'実質公債費比率（分子）の構造'!M$49</f>
        <v>116</v>
      </c>
      <c r="I45" s="136"/>
      <c r="J45" s="136"/>
      <c r="K45" s="136">
        <f>'実質公債費比率（分子）の構造'!N$49</f>
        <v>106</v>
      </c>
      <c r="L45" s="136"/>
      <c r="M45" s="136"/>
      <c r="N45" s="136">
        <f>'実質公債費比率（分子）の構造'!O$49</f>
        <v>92</v>
      </c>
      <c r="O45" s="136"/>
      <c r="P45" s="136"/>
    </row>
    <row r="46" spans="1:16" x14ac:dyDescent="0.15">
      <c r="A46" s="136" t="s">
        <v>54</v>
      </c>
      <c r="B46" s="136">
        <f>'実質公債費比率（分子）の構造'!K$48</f>
        <v>337</v>
      </c>
      <c r="C46" s="136"/>
      <c r="D46" s="136"/>
      <c r="E46" s="136">
        <f>'実質公債費比率（分子）の構造'!L$48</f>
        <v>251</v>
      </c>
      <c r="F46" s="136"/>
      <c r="G46" s="136"/>
      <c r="H46" s="136">
        <f>'実質公債費比率（分子）の構造'!M$48</f>
        <v>274</v>
      </c>
      <c r="I46" s="136"/>
      <c r="J46" s="136"/>
      <c r="K46" s="136">
        <f>'実質公債費比率（分子）の構造'!N$48</f>
        <v>177</v>
      </c>
      <c r="L46" s="136"/>
      <c r="M46" s="136"/>
      <c r="N46" s="136">
        <f>'実質公債費比率（分子）の構造'!O$48</f>
        <v>272</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2053</v>
      </c>
      <c r="C49" s="136"/>
      <c r="D49" s="136"/>
      <c r="E49" s="136">
        <f>'実質公債費比率（分子）の構造'!L$45</f>
        <v>1887</v>
      </c>
      <c r="F49" s="136"/>
      <c r="G49" s="136"/>
      <c r="H49" s="136">
        <f>'実質公債費比率（分子）の構造'!M$45</f>
        <v>1881</v>
      </c>
      <c r="I49" s="136"/>
      <c r="J49" s="136"/>
      <c r="K49" s="136">
        <f>'実質公債費比率（分子）の構造'!N$45</f>
        <v>1857</v>
      </c>
      <c r="L49" s="136"/>
      <c r="M49" s="136"/>
      <c r="N49" s="136">
        <f>'実質公債費比率（分子）の構造'!O$45</f>
        <v>1898</v>
      </c>
      <c r="O49" s="136"/>
      <c r="P49" s="136"/>
    </row>
    <row r="50" spans="1:16" x14ac:dyDescent="0.15">
      <c r="A50" s="136" t="s">
        <v>58</v>
      </c>
      <c r="B50" s="136" t="e">
        <f>NA()</f>
        <v>#N/A</v>
      </c>
      <c r="C50" s="136">
        <f>IF(ISNUMBER('実質公債費比率（分子）の構造'!K$53),'実質公債費比率（分子）の構造'!K$53,NA())</f>
        <v>163</v>
      </c>
      <c r="D50" s="136" t="e">
        <f>NA()</f>
        <v>#N/A</v>
      </c>
      <c r="E50" s="136" t="e">
        <f>NA()</f>
        <v>#N/A</v>
      </c>
      <c r="F50" s="136">
        <f>IF(ISNUMBER('実質公債費比率（分子）の構造'!L$53),'実質公債費比率（分子）の構造'!L$53,NA())</f>
        <v>32</v>
      </c>
      <c r="G50" s="136" t="e">
        <f>NA()</f>
        <v>#N/A</v>
      </c>
      <c r="H50" s="136" t="e">
        <f>NA()</f>
        <v>#N/A</v>
      </c>
      <c r="I50" s="136">
        <f>IF(ISNUMBER('実質公債費比率（分子）の構造'!M$53),'実質公債費比率（分子）の構造'!M$53,NA())</f>
        <v>12</v>
      </c>
      <c r="J50" s="136" t="e">
        <f>NA()</f>
        <v>#N/A</v>
      </c>
      <c r="K50" s="136" t="e">
        <f>NA()</f>
        <v>#N/A</v>
      </c>
      <c r="L50" s="136">
        <f>IF(ISNUMBER('実質公債費比率（分子）の構造'!N$53),'実質公債費比率（分子）の構造'!N$53,NA())</f>
        <v>-82</v>
      </c>
      <c r="M50" s="136" t="e">
        <f>NA()</f>
        <v>#N/A</v>
      </c>
      <c r="N50" s="136" t="e">
        <f>NA()</f>
        <v>#N/A</v>
      </c>
      <c r="O50" s="136">
        <f>IF(ISNUMBER('実質公債費比率（分子）の構造'!O$53),'実質公債費比率（分子）の構造'!O$53,NA())</f>
        <v>77</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17080</v>
      </c>
      <c r="E56" s="135"/>
      <c r="F56" s="135"/>
      <c r="G56" s="135">
        <f>'将来負担比率（分子）の構造'!J$51</f>
        <v>17377</v>
      </c>
      <c r="H56" s="135"/>
      <c r="I56" s="135"/>
      <c r="J56" s="135">
        <f>'将来負担比率（分子）の構造'!K$51</f>
        <v>18286</v>
      </c>
      <c r="K56" s="135"/>
      <c r="L56" s="135"/>
      <c r="M56" s="135">
        <f>'将来負担比率（分子）の構造'!L$51</f>
        <v>18430</v>
      </c>
      <c r="N56" s="135"/>
      <c r="O56" s="135"/>
      <c r="P56" s="135">
        <f>'将来負担比率（分子）の構造'!M$51</f>
        <v>18671</v>
      </c>
    </row>
    <row r="57" spans="1:16" x14ac:dyDescent="0.15">
      <c r="A57" s="135" t="s">
        <v>34</v>
      </c>
      <c r="B57" s="135"/>
      <c r="C57" s="135"/>
      <c r="D57" s="135">
        <f>'将来負担比率（分子）の構造'!I$50</f>
        <v>5160</v>
      </c>
      <c r="E57" s="135"/>
      <c r="F57" s="135"/>
      <c r="G57" s="135">
        <f>'将来負担比率（分子）の構造'!J$50</f>
        <v>4668</v>
      </c>
      <c r="H57" s="135"/>
      <c r="I57" s="135"/>
      <c r="J57" s="135">
        <f>'将来負担比率（分子）の構造'!K$50</f>
        <v>4543</v>
      </c>
      <c r="K57" s="135"/>
      <c r="L57" s="135"/>
      <c r="M57" s="135">
        <f>'将来負担比率（分子）の構造'!L$50</f>
        <v>4084</v>
      </c>
      <c r="N57" s="135"/>
      <c r="O57" s="135"/>
      <c r="P57" s="135">
        <f>'将来負担比率（分子）の構造'!M$50</f>
        <v>4453</v>
      </c>
    </row>
    <row r="58" spans="1:16" x14ac:dyDescent="0.15">
      <c r="A58" s="135" t="s">
        <v>33</v>
      </c>
      <c r="B58" s="135"/>
      <c r="C58" s="135"/>
      <c r="D58" s="135">
        <f>'将来負担比率（分子）の構造'!I$49</f>
        <v>5618</v>
      </c>
      <c r="E58" s="135"/>
      <c r="F58" s="135"/>
      <c r="G58" s="135">
        <f>'将来負担比率（分子）の構造'!J$49</f>
        <v>6283</v>
      </c>
      <c r="H58" s="135"/>
      <c r="I58" s="135"/>
      <c r="J58" s="135">
        <f>'将来負担比率（分子）の構造'!K$49</f>
        <v>6448</v>
      </c>
      <c r="K58" s="135"/>
      <c r="L58" s="135"/>
      <c r="M58" s="135">
        <f>'将来負担比率（分子）の構造'!L$49</f>
        <v>6530</v>
      </c>
      <c r="N58" s="135"/>
      <c r="O58" s="135"/>
      <c r="P58" s="135">
        <f>'将来負担比率（分子）の構造'!M$49</f>
        <v>7092</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5680</v>
      </c>
      <c r="C62" s="135"/>
      <c r="D62" s="135"/>
      <c r="E62" s="135">
        <f>'将来負担比率（分子）の構造'!J$45</f>
        <v>5440</v>
      </c>
      <c r="F62" s="135"/>
      <c r="G62" s="135"/>
      <c r="H62" s="135">
        <f>'将来負担比率（分子）の構造'!K$45</f>
        <v>4599</v>
      </c>
      <c r="I62" s="135"/>
      <c r="J62" s="135"/>
      <c r="K62" s="135">
        <f>'将来負担比率（分子）の構造'!L$45</f>
        <v>4014</v>
      </c>
      <c r="L62" s="135"/>
      <c r="M62" s="135"/>
      <c r="N62" s="135">
        <f>'将来負担比率（分子）の構造'!M$45</f>
        <v>3977</v>
      </c>
      <c r="O62" s="135"/>
      <c r="P62" s="135"/>
    </row>
    <row r="63" spans="1:16" x14ac:dyDescent="0.15">
      <c r="A63" s="135" t="s">
        <v>27</v>
      </c>
      <c r="B63" s="135">
        <f>'将来負担比率（分子）の構造'!I$44</f>
        <v>867</v>
      </c>
      <c r="C63" s="135"/>
      <c r="D63" s="135"/>
      <c r="E63" s="135">
        <f>'将来負担比率（分子）の構造'!J$44</f>
        <v>735</v>
      </c>
      <c r="F63" s="135"/>
      <c r="G63" s="135"/>
      <c r="H63" s="135">
        <f>'将来負担比率（分子）の構造'!K$44</f>
        <v>656</v>
      </c>
      <c r="I63" s="135"/>
      <c r="J63" s="135"/>
      <c r="K63" s="135">
        <f>'将来負担比率（分子）の構造'!L$44</f>
        <v>755</v>
      </c>
      <c r="L63" s="135"/>
      <c r="M63" s="135"/>
      <c r="N63" s="135">
        <f>'将来負担比率（分子）の構造'!M$44</f>
        <v>697</v>
      </c>
      <c r="O63" s="135"/>
      <c r="P63" s="135"/>
    </row>
    <row r="64" spans="1:16" x14ac:dyDescent="0.15">
      <c r="A64" s="135" t="s">
        <v>26</v>
      </c>
      <c r="B64" s="135">
        <f>'将来負担比率（分子）の構造'!I$43</f>
        <v>3875</v>
      </c>
      <c r="C64" s="135"/>
      <c r="D64" s="135"/>
      <c r="E64" s="135">
        <f>'将来負担比率（分子）の構造'!J$43</f>
        <v>3160</v>
      </c>
      <c r="F64" s="135"/>
      <c r="G64" s="135"/>
      <c r="H64" s="135">
        <f>'将来負担比率（分子）の構造'!K$43</f>
        <v>2274</v>
      </c>
      <c r="I64" s="135"/>
      <c r="J64" s="135"/>
      <c r="K64" s="135">
        <f>'将来負担比率（分子）の構造'!L$43</f>
        <v>1520</v>
      </c>
      <c r="L64" s="135"/>
      <c r="M64" s="135"/>
      <c r="N64" s="135">
        <f>'将来負担比率（分子）の構造'!M$43</f>
        <v>1537</v>
      </c>
      <c r="O64" s="135"/>
      <c r="P64" s="135"/>
    </row>
    <row r="65" spans="1:16" x14ac:dyDescent="0.15">
      <c r="A65" s="135" t="s">
        <v>25</v>
      </c>
      <c r="B65" s="135">
        <f>'将来負担比率（分子）の構造'!I$42</f>
        <v>104</v>
      </c>
      <c r="C65" s="135"/>
      <c r="D65" s="135"/>
      <c r="E65" s="135">
        <f>'将来負担比率（分子）の構造'!J$42</f>
        <v>84</v>
      </c>
      <c r="F65" s="135"/>
      <c r="G65" s="135"/>
      <c r="H65" s="135">
        <f>'将来負担比率（分子）の構造'!K$42</f>
        <v>24</v>
      </c>
      <c r="I65" s="135"/>
      <c r="J65" s="135"/>
      <c r="K65" s="135">
        <f>'将来負担比率（分子）の構造'!L$42</f>
        <v>6</v>
      </c>
      <c r="L65" s="135"/>
      <c r="M65" s="135"/>
      <c r="N65" s="135" t="str">
        <f>'将来負担比率（分子）の構造'!M$42</f>
        <v>-</v>
      </c>
      <c r="O65" s="135"/>
      <c r="P65" s="135"/>
    </row>
    <row r="66" spans="1:16" x14ac:dyDescent="0.15">
      <c r="A66" s="135" t="s">
        <v>24</v>
      </c>
      <c r="B66" s="135">
        <f>'将来負担比率（分子）の構造'!I$41</f>
        <v>21182</v>
      </c>
      <c r="C66" s="135"/>
      <c r="D66" s="135"/>
      <c r="E66" s="135">
        <f>'将来負担比率（分子）の構造'!J$41</f>
        <v>22421</v>
      </c>
      <c r="F66" s="135"/>
      <c r="G66" s="135"/>
      <c r="H66" s="135">
        <f>'将来負担比率（分子）の構造'!K$41</f>
        <v>23992</v>
      </c>
      <c r="I66" s="135"/>
      <c r="J66" s="135"/>
      <c r="K66" s="135">
        <f>'将来負担比率（分子）の構造'!L$41</f>
        <v>25645</v>
      </c>
      <c r="L66" s="135"/>
      <c r="M66" s="135"/>
      <c r="N66" s="135">
        <f>'将来負担比率（分子）の構造'!M$41</f>
        <v>26827</v>
      </c>
      <c r="O66" s="135"/>
      <c r="P66" s="135"/>
    </row>
    <row r="67" spans="1:16" x14ac:dyDescent="0.15">
      <c r="A67" s="135" t="s">
        <v>62</v>
      </c>
      <c r="B67" s="135" t="e">
        <f>NA()</f>
        <v>#N/A</v>
      </c>
      <c r="C67" s="135">
        <f>IF(ISNUMBER('将来負担比率（分子）の構造'!I$52), IF('将来負担比率（分子）の構造'!I$52 &lt; 0, 0, '将来負担比率（分子）の構造'!I$52), NA())</f>
        <v>3849</v>
      </c>
      <c r="D67" s="135" t="e">
        <f>NA()</f>
        <v>#N/A</v>
      </c>
      <c r="E67" s="135" t="e">
        <f>NA()</f>
        <v>#N/A</v>
      </c>
      <c r="F67" s="135">
        <f>IF(ISNUMBER('将来負担比率（分子）の構造'!J$52), IF('将来負担比率（分子）の構造'!J$52 &lt; 0, 0, '将来負担比率（分子）の構造'!J$52), NA())</f>
        <v>3512</v>
      </c>
      <c r="G67" s="135" t="e">
        <f>NA()</f>
        <v>#N/A</v>
      </c>
      <c r="H67" s="135" t="e">
        <f>NA()</f>
        <v>#N/A</v>
      </c>
      <c r="I67" s="135">
        <f>IF(ISNUMBER('将来負担比率（分子）の構造'!K$52), IF('将来負担比率（分子）の構造'!K$52 &lt; 0, 0, '将来負担比率（分子）の構造'!K$52), NA())</f>
        <v>2270</v>
      </c>
      <c r="J67" s="135" t="e">
        <f>NA()</f>
        <v>#N/A</v>
      </c>
      <c r="K67" s="135" t="e">
        <f>NA()</f>
        <v>#N/A</v>
      </c>
      <c r="L67" s="135">
        <f>IF(ISNUMBER('将来負担比率（分子）の構造'!L$52), IF('将来負担比率（分子）の構造'!L$52 &lt; 0, 0, '将来負担比率（分子）の構造'!L$52), NA())</f>
        <v>2894</v>
      </c>
      <c r="M67" s="135" t="e">
        <f>NA()</f>
        <v>#N/A</v>
      </c>
      <c r="N67" s="135" t="e">
        <f>NA()</f>
        <v>#N/A</v>
      </c>
      <c r="O67" s="135">
        <f>IF(ISNUMBER('将来負担比率（分子）の構造'!M$52), IF('将来負担比率（分子）の構造'!M$52 &lt; 0, 0, '将来負担比率（分子）の構造'!M$52), NA())</f>
        <v>2821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205</v>
      </c>
      <c r="C5" s="674"/>
      <c r="D5" s="674"/>
      <c r="E5" s="674"/>
      <c r="F5" s="674"/>
      <c r="G5" s="674"/>
      <c r="H5" s="674"/>
      <c r="I5" s="674"/>
      <c r="J5" s="674"/>
      <c r="K5" s="674"/>
      <c r="L5" s="674"/>
      <c r="M5" s="674"/>
      <c r="N5" s="674"/>
      <c r="O5" s="674"/>
      <c r="P5" s="674"/>
      <c r="Q5" s="675"/>
      <c r="R5" s="638">
        <v>9351931</v>
      </c>
      <c r="S5" s="639"/>
      <c r="T5" s="639"/>
      <c r="U5" s="639"/>
      <c r="V5" s="639"/>
      <c r="W5" s="639"/>
      <c r="X5" s="639"/>
      <c r="Y5" s="686"/>
      <c r="Z5" s="699">
        <v>33.9</v>
      </c>
      <c r="AA5" s="699"/>
      <c r="AB5" s="699"/>
      <c r="AC5" s="699"/>
      <c r="AD5" s="700">
        <v>8552953</v>
      </c>
      <c r="AE5" s="700"/>
      <c r="AF5" s="700"/>
      <c r="AG5" s="700"/>
      <c r="AH5" s="700"/>
      <c r="AI5" s="700"/>
      <c r="AJ5" s="700"/>
      <c r="AK5" s="700"/>
      <c r="AL5" s="687">
        <v>61.5</v>
      </c>
      <c r="AM5" s="656"/>
      <c r="AN5" s="656"/>
      <c r="AO5" s="688"/>
      <c r="AP5" s="673" t="s">
        <v>206</v>
      </c>
      <c r="AQ5" s="674"/>
      <c r="AR5" s="674"/>
      <c r="AS5" s="674"/>
      <c r="AT5" s="674"/>
      <c r="AU5" s="674"/>
      <c r="AV5" s="674"/>
      <c r="AW5" s="674"/>
      <c r="AX5" s="674"/>
      <c r="AY5" s="674"/>
      <c r="AZ5" s="674"/>
      <c r="BA5" s="674"/>
      <c r="BB5" s="674"/>
      <c r="BC5" s="674"/>
      <c r="BD5" s="674"/>
      <c r="BE5" s="674"/>
      <c r="BF5" s="675"/>
      <c r="BG5" s="588">
        <v>8552953</v>
      </c>
      <c r="BH5" s="589"/>
      <c r="BI5" s="589"/>
      <c r="BJ5" s="589"/>
      <c r="BK5" s="589"/>
      <c r="BL5" s="589"/>
      <c r="BM5" s="589"/>
      <c r="BN5" s="590"/>
      <c r="BO5" s="641">
        <v>91.5</v>
      </c>
      <c r="BP5" s="641"/>
      <c r="BQ5" s="641"/>
      <c r="BR5" s="641"/>
      <c r="BS5" s="642">
        <v>80958</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x14ac:dyDescent="0.15">
      <c r="B6" s="585" t="s">
        <v>210</v>
      </c>
      <c r="C6" s="586"/>
      <c r="D6" s="586"/>
      <c r="E6" s="586"/>
      <c r="F6" s="586"/>
      <c r="G6" s="586"/>
      <c r="H6" s="586"/>
      <c r="I6" s="586"/>
      <c r="J6" s="586"/>
      <c r="K6" s="586"/>
      <c r="L6" s="586"/>
      <c r="M6" s="586"/>
      <c r="N6" s="586"/>
      <c r="O6" s="586"/>
      <c r="P6" s="586"/>
      <c r="Q6" s="587"/>
      <c r="R6" s="588">
        <v>149086</v>
      </c>
      <c r="S6" s="589"/>
      <c r="T6" s="589"/>
      <c r="U6" s="589"/>
      <c r="V6" s="589"/>
      <c r="W6" s="589"/>
      <c r="X6" s="589"/>
      <c r="Y6" s="590"/>
      <c r="Z6" s="641">
        <v>0.5</v>
      </c>
      <c r="AA6" s="641"/>
      <c r="AB6" s="641"/>
      <c r="AC6" s="641"/>
      <c r="AD6" s="642">
        <v>149086</v>
      </c>
      <c r="AE6" s="642"/>
      <c r="AF6" s="642"/>
      <c r="AG6" s="642"/>
      <c r="AH6" s="642"/>
      <c r="AI6" s="642"/>
      <c r="AJ6" s="642"/>
      <c r="AK6" s="642"/>
      <c r="AL6" s="611">
        <v>1.1000000000000001</v>
      </c>
      <c r="AM6" s="643"/>
      <c r="AN6" s="643"/>
      <c r="AO6" s="644"/>
      <c r="AP6" s="585" t="s">
        <v>211</v>
      </c>
      <c r="AQ6" s="586"/>
      <c r="AR6" s="586"/>
      <c r="AS6" s="586"/>
      <c r="AT6" s="586"/>
      <c r="AU6" s="586"/>
      <c r="AV6" s="586"/>
      <c r="AW6" s="586"/>
      <c r="AX6" s="586"/>
      <c r="AY6" s="586"/>
      <c r="AZ6" s="586"/>
      <c r="BA6" s="586"/>
      <c r="BB6" s="586"/>
      <c r="BC6" s="586"/>
      <c r="BD6" s="586"/>
      <c r="BE6" s="586"/>
      <c r="BF6" s="587"/>
      <c r="BG6" s="588">
        <v>8552953</v>
      </c>
      <c r="BH6" s="589"/>
      <c r="BI6" s="589"/>
      <c r="BJ6" s="589"/>
      <c r="BK6" s="589"/>
      <c r="BL6" s="589"/>
      <c r="BM6" s="589"/>
      <c r="BN6" s="590"/>
      <c r="BO6" s="641">
        <v>91.5</v>
      </c>
      <c r="BP6" s="641"/>
      <c r="BQ6" s="641"/>
      <c r="BR6" s="641"/>
      <c r="BS6" s="642">
        <v>80958</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303131</v>
      </c>
      <c r="CS6" s="589"/>
      <c r="CT6" s="589"/>
      <c r="CU6" s="589"/>
      <c r="CV6" s="589"/>
      <c r="CW6" s="589"/>
      <c r="CX6" s="589"/>
      <c r="CY6" s="590"/>
      <c r="CZ6" s="641">
        <v>1.1000000000000001</v>
      </c>
      <c r="DA6" s="641"/>
      <c r="DB6" s="641"/>
      <c r="DC6" s="641"/>
      <c r="DD6" s="594" t="s">
        <v>213</v>
      </c>
      <c r="DE6" s="589"/>
      <c r="DF6" s="589"/>
      <c r="DG6" s="589"/>
      <c r="DH6" s="589"/>
      <c r="DI6" s="589"/>
      <c r="DJ6" s="589"/>
      <c r="DK6" s="589"/>
      <c r="DL6" s="589"/>
      <c r="DM6" s="589"/>
      <c r="DN6" s="589"/>
      <c r="DO6" s="589"/>
      <c r="DP6" s="590"/>
      <c r="DQ6" s="594">
        <v>303131</v>
      </c>
      <c r="DR6" s="589"/>
      <c r="DS6" s="589"/>
      <c r="DT6" s="589"/>
      <c r="DU6" s="589"/>
      <c r="DV6" s="589"/>
      <c r="DW6" s="589"/>
      <c r="DX6" s="589"/>
      <c r="DY6" s="589"/>
      <c r="DZ6" s="589"/>
      <c r="EA6" s="589"/>
      <c r="EB6" s="589"/>
      <c r="EC6" s="624"/>
    </row>
    <row r="7" spans="2:143" ht="11.25" customHeight="1" x14ac:dyDescent="0.15">
      <c r="B7" s="585" t="s">
        <v>214</v>
      </c>
      <c r="C7" s="586"/>
      <c r="D7" s="586"/>
      <c r="E7" s="586"/>
      <c r="F7" s="586"/>
      <c r="G7" s="586"/>
      <c r="H7" s="586"/>
      <c r="I7" s="586"/>
      <c r="J7" s="586"/>
      <c r="K7" s="586"/>
      <c r="L7" s="586"/>
      <c r="M7" s="586"/>
      <c r="N7" s="586"/>
      <c r="O7" s="586"/>
      <c r="P7" s="586"/>
      <c r="Q7" s="587"/>
      <c r="R7" s="588">
        <v>25223</v>
      </c>
      <c r="S7" s="589"/>
      <c r="T7" s="589"/>
      <c r="U7" s="589"/>
      <c r="V7" s="589"/>
      <c r="W7" s="589"/>
      <c r="X7" s="589"/>
      <c r="Y7" s="590"/>
      <c r="Z7" s="641">
        <v>0.1</v>
      </c>
      <c r="AA7" s="641"/>
      <c r="AB7" s="641"/>
      <c r="AC7" s="641"/>
      <c r="AD7" s="642">
        <v>25223</v>
      </c>
      <c r="AE7" s="642"/>
      <c r="AF7" s="642"/>
      <c r="AG7" s="642"/>
      <c r="AH7" s="642"/>
      <c r="AI7" s="642"/>
      <c r="AJ7" s="642"/>
      <c r="AK7" s="642"/>
      <c r="AL7" s="611">
        <v>0.2</v>
      </c>
      <c r="AM7" s="643"/>
      <c r="AN7" s="643"/>
      <c r="AO7" s="644"/>
      <c r="AP7" s="585" t="s">
        <v>215</v>
      </c>
      <c r="AQ7" s="586"/>
      <c r="AR7" s="586"/>
      <c r="AS7" s="586"/>
      <c r="AT7" s="586"/>
      <c r="AU7" s="586"/>
      <c r="AV7" s="586"/>
      <c r="AW7" s="586"/>
      <c r="AX7" s="586"/>
      <c r="AY7" s="586"/>
      <c r="AZ7" s="586"/>
      <c r="BA7" s="586"/>
      <c r="BB7" s="586"/>
      <c r="BC7" s="586"/>
      <c r="BD7" s="586"/>
      <c r="BE7" s="586"/>
      <c r="BF7" s="587"/>
      <c r="BG7" s="588">
        <v>4165795</v>
      </c>
      <c r="BH7" s="589"/>
      <c r="BI7" s="589"/>
      <c r="BJ7" s="589"/>
      <c r="BK7" s="589"/>
      <c r="BL7" s="589"/>
      <c r="BM7" s="589"/>
      <c r="BN7" s="590"/>
      <c r="BO7" s="641">
        <v>44.5</v>
      </c>
      <c r="BP7" s="641"/>
      <c r="BQ7" s="641"/>
      <c r="BR7" s="641"/>
      <c r="BS7" s="642">
        <v>80958</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3734822</v>
      </c>
      <c r="CS7" s="589"/>
      <c r="CT7" s="589"/>
      <c r="CU7" s="589"/>
      <c r="CV7" s="589"/>
      <c r="CW7" s="589"/>
      <c r="CX7" s="589"/>
      <c r="CY7" s="590"/>
      <c r="CZ7" s="641">
        <v>13.8</v>
      </c>
      <c r="DA7" s="641"/>
      <c r="DB7" s="641"/>
      <c r="DC7" s="641"/>
      <c r="DD7" s="594">
        <v>72039</v>
      </c>
      <c r="DE7" s="589"/>
      <c r="DF7" s="589"/>
      <c r="DG7" s="589"/>
      <c r="DH7" s="589"/>
      <c r="DI7" s="589"/>
      <c r="DJ7" s="589"/>
      <c r="DK7" s="589"/>
      <c r="DL7" s="589"/>
      <c r="DM7" s="589"/>
      <c r="DN7" s="589"/>
      <c r="DO7" s="589"/>
      <c r="DP7" s="590"/>
      <c r="DQ7" s="594">
        <v>2891910</v>
      </c>
      <c r="DR7" s="589"/>
      <c r="DS7" s="589"/>
      <c r="DT7" s="589"/>
      <c r="DU7" s="589"/>
      <c r="DV7" s="589"/>
      <c r="DW7" s="589"/>
      <c r="DX7" s="589"/>
      <c r="DY7" s="589"/>
      <c r="DZ7" s="589"/>
      <c r="EA7" s="589"/>
      <c r="EB7" s="589"/>
      <c r="EC7" s="624"/>
    </row>
    <row r="8" spans="2:143" ht="11.25" customHeight="1" x14ac:dyDescent="0.15">
      <c r="B8" s="585" t="s">
        <v>217</v>
      </c>
      <c r="C8" s="586"/>
      <c r="D8" s="586"/>
      <c r="E8" s="586"/>
      <c r="F8" s="586"/>
      <c r="G8" s="586"/>
      <c r="H8" s="586"/>
      <c r="I8" s="586"/>
      <c r="J8" s="586"/>
      <c r="K8" s="586"/>
      <c r="L8" s="586"/>
      <c r="M8" s="586"/>
      <c r="N8" s="586"/>
      <c r="O8" s="586"/>
      <c r="P8" s="586"/>
      <c r="Q8" s="587"/>
      <c r="R8" s="588">
        <v>74828</v>
      </c>
      <c r="S8" s="589"/>
      <c r="T8" s="589"/>
      <c r="U8" s="589"/>
      <c r="V8" s="589"/>
      <c r="W8" s="589"/>
      <c r="X8" s="589"/>
      <c r="Y8" s="590"/>
      <c r="Z8" s="641">
        <v>0.3</v>
      </c>
      <c r="AA8" s="641"/>
      <c r="AB8" s="641"/>
      <c r="AC8" s="641"/>
      <c r="AD8" s="642">
        <v>74828</v>
      </c>
      <c r="AE8" s="642"/>
      <c r="AF8" s="642"/>
      <c r="AG8" s="642"/>
      <c r="AH8" s="642"/>
      <c r="AI8" s="642"/>
      <c r="AJ8" s="642"/>
      <c r="AK8" s="642"/>
      <c r="AL8" s="611">
        <v>0.5</v>
      </c>
      <c r="AM8" s="643"/>
      <c r="AN8" s="643"/>
      <c r="AO8" s="644"/>
      <c r="AP8" s="585" t="s">
        <v>218</v>
      </c>
      <c r="AQ8" s="586"/>
      <c r="AR8" s="586"/>
      <c r="AS8" s="586"/>
      <c r="AT8" s="586"/>
      <c r="AU8" s="586"/>
      <c r="AV8" s="586"/>
      <c r="AW8" s="586"/>
      <c r="AX8" s="586"/>
      <c r="AY8" s="586"/>
      <c r="AZ8" s="586"/>
      <c r="BA8" s="586"/>
      <c r="BB8" s="586"/>
      <c r="BC8" s="586"/>
      <c r="BD8" s="586"/>
      <c r="BE8" s="586"/>
      <c r="BF8" s="587"/>
      <c r="BG8" s="588">
        <v>116616</v>
      </c>
      <c r="BH8" s="589"/>
      <c r="BI8" s="589"/>
      <c r="BJ8" s="589"/>
      <c r="BK8" s="589"/>
      <c r="BL8" s="589"/>
      <c r="BM8" s="589"/>
      <c r="BN8" s="590"/>
      <c r="BO8" s="641">
        <v>1.2</v>
      </c>
      <c r="BP8" s="641"/>
      <c r="BQ8" s="641"/>
      <c r="BR8" s="641"/>
      <c r="BS8" s="594" t="s">
        <v>108</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12636027</v>
      </c>
      <c r="CS8" s="589"/>
      <c r="CT8" s="589"/>
      <c r="CU8" s="589"/>
      <c r="CV8" s="589"/>
      <c r="CW8" s="589"/>
      <c r="CX8" s="589"/>
      <c r="CY8" s="590"/>
      <c r="CZ8" s="641">
        <v>46.8</v>
      </c>
      <c r="DA8" s="641"/>
      <c r="DB8" s="641"/>
      <c r="DC8" s="641"/>
      <c r="DD8" s="594">
        <v>770047</v>
      </c>
      <c r="DE8" s="589"/>
      <c r="DF8" s="589"/>
      <c r="DG8" s="589"/>
      <c r="DH8" s="589"/>
      <c r="DI8" s="589"/>
      <c r="DJ8" s="589"/>
      <c r="DK8" s="589"/>
      <c r="DL8" s="589"/>
      <c r="DM8" s="589"/>
      <c r="DN8" s="589"/>
      <c r="DO8" s="589"/>
      <c r="DP8" s="590"/>
      <c r="DQ8" s="594">
        <v>5985093</v>
      </c>
      <c r="DR8" s="589"/>
      <c r="DS8" s="589"/>
      <c r="DT8" s="589"/>
      <c r="DU8" s="589"/>
      <c r="DV8" s="589"/>
      <c r="DW8" s="589"/>
      <c r="DX8" s="589"/>
      <c r="DY8" s="589"/>
      <c r="DZ8" s="589"/>
      <c r="EA8" s="589"/>
      <c r="EB8" s="589"/>
      <c r="EC8" s="624"/>
    </row>
    <row r="9" spans="2:143" ht="11.25" customHeight="1" x14ac:dyDescent="0.15">
      <c r="B9" s="585" t="s">
        <v>220</v>
      </c>
      <c r="C9" s="586"/>
      <c r="D9" s="586"/>
      <c r="E9" s="586"/>
      <c r="F9" s="586"/>
      <c r="G9" s="586"/>
      <c r="H9" s="586"/>
      <c r="I9" s="586"/>
      <c r="J9" s="586"/>
      <c r="K9" s="586"/>
      <c r="L9" s="586"/>
      <c r="M9" s="586"/>
      <c r="N9" s="586"/>
      <c r="O9" s="586"/>
      <c r="P9" s="586"/>
      <c r="Q9" s="587"/>
      <c r="R9" s="588">
        <v>72452</v>
      </c>
      <c r="S9" s="589"/>
      <c r="T9" s="589"/>
      <c r="U9" s="589"/>
      <c r="V9" s="589"/>
      <c r="W9" s="589"/>
      <c r="X9" s="589"/>
      <c r="Y9" s="590"/>
      <c r="Z9" s="641">
        <v>0.3</v>
      </c>
      <c r="AA9" s="641"/>
      <c r="AB9" s="641"/>
      <c r="AC9" s="641"/>
      <c r="AD9" s="642">
        <v>72452</v>
      </c>
      <c r="AE9" s="642"/>
      <c r="AF9" s="642"/>
      <c r="AG9" s="642"/>
      <c r="AH9" s="642"/>
      <c r="AI9" s="642"/>
      <c r="AJ9" s="642"/>
      <c r="AK9" s="642"/>
      <c r="AL9" s="611">
        <v>0.5</v>
      </c>
      <c r="AM9" s="643"/>
      <c r="AN9" s="643"/>
      <c r="AO9" s="644"/>
      <c r="AP9" s="585" t="s">
        <v>221</v>
      </c>
      <c r="AQ9" s="586"/>
      <c r="AR9" s="586"/>
      <c r="AS9" s="586"/>
      <c r="AT9" s="586"/>
      <c r="AU9" s="586"/>
      <c r="AV9" s="586"/>
      <c r="AW9" s="586"/>
      <c r="AX9" s="586"/>
      <c r="AY9" s="586"/>
      <c r="AZ9" s="586"/>
      <c r="BA9" s="586"/>
      <c r="BB9" s="586"/>
      <c r="BC9" s="586"/>
      <c r="BD9" s="586"/>
      <c r="BE9" s="586"/>
      <c r="BF9" s="587"/>
      <c r="BG9" s="588">
        <v>3433053</v>
      </c>
      <c r="BH9" s="589"/>
      <c r="BI9" s="589"/>
      <c r="BJ9" s="589"/>
      <c r="BK9" s="589"/>
      <c r="BL9" s="589"/>
      <c r="BM9" s="589"/>
      <c r="BN9" s="590"/>
      <c r="BO9" s="641">
        <v>36.700000000000003</v>
      </c>
      <c r="BP9" s="641"/>
      <c r="BQ9" s="641"/>
      <c r="BR9" s="641"/>
      <c r="BS9" s="594" t="s">
        <v>108</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1771757</v>
      </c>
      <c r="CS9" s="589"/>
      <c r="CT9" s="589"/>
      <c r="CU9" s="589"/>
      <c r="CV9" s="589"/>
      <c r="CW9" s="589"/>
      <c r="CX9" s="589"/>
      <c r="CY9" s="590"/>
      <c r="CZ9" s="641">
        <v>6.6</v>
      </c>
      <c r="DA9" s="641"/>
      <c r="DB9" s="641"/>
      <c r="DC9" s="641"/>
      <c r="DD9" s="594">
        <v>67988</v>
      </c>
      <c r="DE9" s="589"/>
      <c r="DF9" s="589"/>
      <c r="DG9" s="589"/>
      <c r="DH9" s="589"/>
      <c r="DI9" s="589"/>
      <c r="DJ9" s="589"/>
      <c r="DK9" s="589"/>
      <c r="DL9" s="589"/>
      <c r="DM9" s="589"/>
      <c r="DN9" s="589"/>
      <c r="DO9" s="589"/>
      <c r="DP9" s="590"/>
      <c r="DQ9" s="594">
        <v>1697700</v>
      </c>
      <c r="DR9" s="589"/>
      <c r="DS9" s="589"/>
      <c r="DT9" s="589"/>
      <c r="DU9" s="589"/>
      <c r="DV9" s="589"/>
      <c r="DW9" s="589"/>
      <c r="DX9" s="589"/>
      <c r="DY9" s="589"/>
      <c r="DZ9" s="589"/>
      <c r="EA9" s="589"/>
      <c r="EB9" s="589"/>
      <c r="EC9" s="624"/>
    </row>
    <row r="10" spans="2:143" ht="11.25" customHeight="1" x14ac:dyDescent="0.15">
      <c r="B10" s="585" t="s">
        <v>223</v>
      </c>
      <c r="C10" s="586"/>
      <c r="D10" s="586"/>
      <c r="E10" s="586"/>
      <c r="F10" s="586"/>
      <c r="G10" s="586"/>
      <c r="H10" s="586"/>
      <c r="I10" s="586"/>
      <c r="J10" s="586"/>
      <c r="K10" s="586"/>
      <c r="L10" s="586"/>
      <c r="M10" s="586"/>
      <c r="N10" s="586"/>
      <c r="O10" s="586"/>
      <c r="P10" s="586"/>
      <c r="Q10" s="587"/>
      <c r="R10" s="588">
        <v>1325902</v>
      </c>
      <c r="S10" s="589"/>
      <c r="T10" s="589"/>
      <c r="U10" s="589"/>
      <c r="V10" s="589"/>
      <c r="W10" s="589"/>
      <c r="X10" s="589"/>
      <c r="Y10" s="590"/>
      <c r="Z10" s="641">
        <v>4.8</v>
      </c>
      <c r="AA10" s="641"/>
      <c r="AB10" s="641"/>
      <c r="AC10" s="641"/>
      <c r="AD10" s="642">
        <v>1325902</v>
      </c>
      <c r="AE10" s="642"/>
      <c r="AF10" s="642"/>
      <c r="AG10" s="642"/>
      <c r="AH10" s="642"/>
      <c r="AI10" s="642"/>
      <c r="AJ10" s="642"/>
      <c r="AK10" s="642"/>
      <c r="AL10" s="611">
        <v>9.5</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200239</v>
      </c>
      <c r="BH10" s="589"/>
      <c r="BI10" s="589"/>
      <c r="BJ10" s="589"/>
      <c r="BK10" s="589"/>
      <c r="BL10" s="589"/>
      <c r="BM10" s="589"/>
      <c r="BN10" s="590"/>
      <c r="BO10" s="641">
        <v>2.1</v>
      </c>
      <c r="BP10" s="641"/>
      <c r="BQ10" s="641"/>
      <c r="BR10" s="641"/>
      <c r="BS10" s="594">
        <v>33332</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v>70289</v>
      </c>
      <c r="CS10" s="589"/>
      <c r="CT10" s="589"/>
      <c r="CU10" s="589"/>
      <c r="CV10" s="589"/>
      <c r="CW10" s="589"/>
      <c r="CX10" s="589"/>
      <c r="CY10" s="590"/>
      <c r="CZ10" s="641">
        <v>0.3</v>
      </c>
      <c r="DA10" s="641"/>
      <c r="DB10" s="641"/>
      <c r="DC10" s="641"/>
      <c r="DD10" s="594" t="s">
        <v>108</v>
      </c>
      <c r="DE10" s="589"/>
      <c r="DF10" s="589"/>
      <c r="DG10" s="589"/>
      <c r="DH10" s="589"/>
      <c r="DI10" s="589"/>
      <c r="DJ10" s="589"/>
      <c r="DK10" s="589"/>
      <c r="DL10" s="589"/>
      <c r="DM10" s="589"/>
      <c r="DN10" s="589"/>
      <c r="DO10" s="589"/>
      <c r="DP10" s="590"/>
      <c r="DQ10" s="594">
        <v>20155</v>
      </c>
      <c r="DR10" s="589"/>
      <c r="DS10" s="589"/>
      <c r="DT10" s="589"/>
      <c r="DU10" s="589"/>
      <c r="DV10" s="589"/>
      <c r="DW10" s="589"/>
      <c r="DX10" s="589"/>
      <c r="DY10" s="589"/>
      <c r="DZ10" s="589"/>
      <c r="EA10" s="589"/>
      <c r="EB10" s="589"/>
      <c r="EC10" s="624"/>
    </row>
    <row r="11" spans="2:143" ht="11.25" customHeight="1" x14ac:dyDescent="0.15">
      <c r="B11" s="585" t="s">
        <v>226</v>
      </c>
      <c r="C11" s="586"/>
      <c r="D11" s="586"/>
      <c r="E11" s="586"/>
      <c r="F11" s="586"/>
      <c r="G11" s="586"/>
      <c r="H11" s="586"/>
      <c r="I11" s="586"/>
      <c r="J11" s="586"/>
      <c r="K11" s="586"/>
      <c r="L11" s="586"/>
      <c r="M11" s="586"/>
      <c r="N11" s="586"/>
      <c r="O11" s="586"/>
      <c r="P11" s="586"/>
      <c r="Q11" s="587"/>
      <c r="R11" s="588">
        <v>3822</v>
      </c>
      <c r="S11" s="589"/>
      <c r="T11" s="589"/>
      <c r="U11" s="589"/>
      <c r="V11" s="589"/>
      <c r="W11" s="589"/>
      <c r="X11" s="589"/>
      <c r="Y11" s="590"/>
      <c r="Z11" s="641">
        <v>0</v>
      </c>
      <c r="AA11" s="641"/>
      <c r="AB11" s="641"/>
      <c r="AC11" s="641"/>
      <c r="AD11" s="642">
        <v>3822</v>
      </c>
      <c r="AE11" s="642"/>
      <c r="AF11" s="642"/>
      <c r="AG11" s="642"/>
      <c r="AH11" s="642"/>
      <c r="AI11" s="642"/>
      <c r="AJ11" s="642"/>
      <c r="AK11" s="642"/>
      <c r="AL11" s="611">
        <v>0</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415887</v>
      </c>
      <c r="BH11" s="589"/>
      <c r="BI11" s="589"/>
      <c r="BJ11" s="589"/>
      <c r="BK11" s="589"/>
      <c r="BL11" s="589"/>
      <c r="BM11" s="589"/>
      <c r="BN11" s="590"/>
      <c r="BO11" s="641">
        <v>4.4000000000000004</v>
      </c>
      <c r="BP11" s="641"/>
      <c r="BQ11" s="641"/>
      <c r="BR11" s="641"/>
      <c r="BS11" s="594">
        <v>47626</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180265</v>
      </c>
      <c r="CS11" s="589"/>
      <c r="CT11" s="589"/>
      <c r="CU11" s="589"/>
      <c r="CV11" s="589"/>
      <c r="CW11" s="589"/>
      <c r="CX11" s="589"/>
      <c r="CY11" s="590"/>
      <c r="CZ11" s="641">
        <v>0.7</v>
      </c>
      <c r="DA11" s="641"/>
      <c r="DB11" s="641"/>
      <c r="DC11" s="641"/>
      <c r="DD11" s="594">
        <v>35637</v>
      </c>
      <c r="DE11" s="589"/>
      <c r="DF11" s="589"/>
      <c r="DG11" s="589"/>
      <c r="DH11" s="589"/>
      <c r="DI11" s="589"/>
      <c r="DJ11" s="589"/>
      <c r="DK11" s="589"/>
      <c r="DL11" s="589"/>
      <c r="DM11" s="589"/>
      <c r="DN11" s="589"/>
      <c r="DO11" s="589"/>
      <c r="DP11" s="590"/>
      <c r="DQ11" s="594">
        <v>131195</v>
      </c>
      <c r="DR11" s="589"/>
      <c r="DS11" s="589"/>
      <c r="DT11" s="589"/>
      <c r="DU11" s="589"/>
      <c r="DV11" s="589"/>
      <c r="DW11" s="589"/>
      <c r="DX11" s="589"/>
      <c r="DY11" s="589"/>
      <c r="DZ11" s="589"/>
      <c r="EA11" s="589"/>
      <c r="EB11" s="589"/>
      <c r="EC11" s="624"/>
    </row>
    <row r="12" spans="2:143" ht="11.25" customHeight="1" x14ac:dyDescent="0.15">
      <c r="B12" s="585" t="s">
        <v>229</v>
      </c>
      <c r="C12" s="586"/>
      <c r="D12" s="586"/>
      <c r="E12" s="586"/>
      <c r="F12" s="586"/>
      <c r="G12" s="586"/>
      <c r="H12" s="586"/>
      <c r="I12" s="586"/>
      <c r="J12" s="586"/>
      <c r="K12" s="586"/>
      <c r="L12" s="586"/>
      <c r="M12" s="586"/>
      <c r="N12" s="586"/>
      <c r="O12" s="586"/>
      <c r="P12" s="586"/>
      <c r="Q12" s="587"/>
      <c r="R12" s="588" t="s">
        <v>108</v>
      </c>
      <c r="S12" s="589"/>
      <c r="T12" s="589"/>
      <c r="U12" s="589"/>
      <c r="V12" s="589"/>
      <c r="W12" s="589"/>
      <c r="X12" s="589"/>
      <c r="Y12" s="590"/>
      <c r="Z12" s="641" t="s">
        <v>108</v>
      </c>
      <c r="AA12" s="641"/>
      <c r="AB12" s="641"/>
      <c r="AC12" s="641"/>
      <c r="AD12" s="642" t="s">
        <v>108</v>
      </c>
      <c r="AE12" s="642"/>
      <c r="AF12" s="642"/>
      <c r="AG12" s="642"/>
      <c r="AH12" s="642"/>
      <c r="AI12" s="642"/>
      <c r="AJ12" s="642"/>
      <c r="AK12" s="642"/>
      <c r="AL12" s="611" t="s">
        <v>108</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3708860</v>
      </c>
      <c r="BH12" s="589"/>
      <c r="BI12" s="589"/>
      <c r="BJ12" s="589"/>
      <c r="BK12" s="589"/>
      <c r="BL12" s="589"/>
      <c r="BM12" s="589"/>
      <c r="BN12" s="590"/>
      <c r="BO12" s="641">
        <v>39.700000000000003</v>
      </c>
      <c r="BP12" s="641"/>
      <c r="BQ12" s="641"/>
      <c r="BR12" s="641"/>
      <c r="BS12" s="594" t="s">
        <v>108</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268974</v>
      </c>
      <c r="CS12" s="589"/>
      <c r="CT12" s="589"/>
      <c r="CU12" s="589"/>
      <c r="CV12" s="589"/>
      <c r="CW12" s="589"/>
      <c r="CX12" s="589"/>
      <c r="CY12" s="590"/>
      <c r="CZ12" s="641">
        <v>1</v>
      </c>
      <c r="DA12" s="641"/>
      <c r="DB12" s="641"/>
      <c r="DC12" s="641"/>
      <c r="DD12" s="594">
        <v>162</v>
      </c>
      <c r="DE12" s="589"/>
      <c r="DF12" s="589"/>
      <c r="DG12" s="589"/>
      <c r="DH12" s="589"/>
      <c r="DI12" s="589"/>
      <c r="DJ12" s="589"/>
      <c r="DK12" s="589"/>
      <c r="DL12" s="589"/>
      <c r="DM12" s="589"/>
      <c r="DN12" s="589"/>
      <c r="DO12" s="589"/>
      <c r="DP12" s="590"/>
      <c r="DQ12" s="594">
        <v>228413</v>
      </c>
      <c r="DR12" s="589"/>
      <c r="DS12" s="589"/>
      <c r="DT12" s="589"/>
      <c r="DU12" s="589"/>
      <c r="DV12" s="589"/>
      <c r="DW12" s="589"/>
      <c r="DX12" s="589"/>
      <c r="DY12" s="589"/>
      <c r="DZ12" s="589"/>
      <c r="EA12" s="589"/>
      <c r="EB12" s="589"/>
      <c r="EC12" s="624"/>
    </row>
    <row r="13" spans="2:143" ht="11.25" customHeight="1" x14ac:dyDescent="0.15">
      <c r="B13" s="585" t="s">
        <v>232</v>
      </c>
      <c r="C13" s="586"/>
      <c r="D13" s="586"/>
      <c r="E13" s="586"/>
      <c r="F13" s="586"/>
      <c r="G13" s="586"/>
      <c r="H13" s="586"/>
      <c r="I13" s="586"/>
      <c r="J13" s="586"/>
      <c r="K13" s="586"/>
      <c r="L13" s="586"/>
      <c r="M13" s="586"/>
      <c r="N13" s="586"/>
      <c r="O13" s="586"/>
      <c r="P13" s="586"/>
      <c r="Q13" s="587"/>
      <c r="R13" s="588">
        <v>43828</v>
      </c>
      <c r="S13" s="589"/>
      <c r="T13" s="589"/>
      <c r="U13" s="589"/>
      <c r="V13" s="589"/>
      <c r="W13" s="589"/>
      <c r="X13" s="589"/>
      <c r="Y13" s="590"/>
      <c r="Z13" s="641">
        <v>0.2</v>
      </c>
      <c r="AA13" s="641"/>
      <c r="AB13" s="641"/>
      <c r="AC13" s="641"/>
      <c r="AD13" s="642">
        <v>43828</v>
      </c>
      <c r="AE13" s="642"/>
      <c r="AF13" s="642"/>
      <c r="AG13" s="642"/>
      <c r="AH13" s="642"/>
      <c r="AI13" s="642"/>
      <c r="AJ13" s="642"/>
      <c r="AK13" s="642"/>
      <c r="AL13" s="611">
        <v>0.3</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3698130</v>
      </c>
      <c r="BH13" s="589"/>
      <c r="BI13" s="589"/>
      <c r="BJ13" s="589"/>
      <c r="BK13" s="589"/>
      <c r="BL13" s="589"/>
      <c r="BM13" s="589"/>
      <c r="BN13" s="590"/>
      <c r="BO13" s="641">
        <v>39.5</v>
      </c>
      <c r="BP13" s="641"/>
      <c r="BQ13" s="641"/>
      <c r="BR13" s="641"/>
      <c r="BS13" s="594" t="s">
        <v>108</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2472482</v>
      </c>
      <c r="CS13" s="589"/>
      <c r="CT13" s="589"/>
      <c r="CU13" s="589"/>
      <c r="CV13" s="589"/>
      <c r="CW13" s="589"/>
      <c r="CX13" s="589"/>
      <c r="CY13" s="590"/>
      <c r="CZ13" s="641">
        <v>9.1999999999999993</v>
      </c>
      <c r="DA13" s="641"/>
      <c r="DB13" s="641"/>
      <c r="DC13" s="641"/>
      <c r="DD13" s="594">
        <v>1245989</v>
      </c>
      <c r="DE13" s="589"/>
      <c r="DF13" s="589"/>
      <c r="DG13" s="589"/>
      <c r="DH13" s="589"/>
      <c r="DI13" s="589"/>
      <c r="DJ13" s="589"/>
      <c r="DK13" s="589"/>
      <c r="DL13" s="589"/>
      <c r="DM13" s="589"/>
      <c r="DN13" s="589"/>
      <c r="DO13" s="589"/>
      <c r="DP13" s="590"/>
      <c r="DQ13" s="594">
        <v>1335607</v>
      </c>
      <c r="DR13" s="589"/>
      <c r="DS13" s="589"/>
      <c r="DT13" s="589"/>
      <c r="DU13" s="589"/>
      <c r="DV13" s="589"/>
      <c r="DW13" s="589"/>
      <c r="DX13" s="589"/>
      <c r="DY13" s="589"/>
      <c r="DZ13" s="589"/>
      <c r="EA13" s="589"/>
      <c r="EB13" s="589"/>
      <c r="EC13" s="624"/>
    </row>
    <row r="14" spans="2:143" ht="11.25" customHeight="1" x14ac:dyDescent="0.15">
      <c r="B14" s="585" t="s">
        <v>235</v>
      </c>
      <c r="C14" s="586"/>
      <c r="D14" s="586"/>
      <c r="E14" s="586"/>
      <c r="F14" s="586"/>
      <c r="G14" s="586"/>
      <c r="H14" s="586"/>
      <c r="I14" s="586"/>
      <c r="J14" s="586"/>
      <c r="K14" s="586"/>
      <c r="L14" s="586"/>
      <c r="M14" s="586"/>
      <c r="N14" s="586"/>
      <c r="O14" s="586"/>
      <c r="P14" s="586"/>
      <c r="Q14" s="587"/>
      <c r="R14" s="588" t="s">
        <v>108</v>
      </c>
      <c r="S14" s="589"/>
      <c r="T14" s="589"/>
      <c r="U14" s="589"/>
      <c r="V14" s="589"/>
      <c r="W14" s="589"/>
      <c r="X14" s="589"/>
      <c r="Y14" s="590"/>
      <c r="Z14" s="641" t="s">
        <v>108</v>
      </c>
      <c r="AA14" s="641"/>
      <c r="AB14" s="641"/>
      <c r="AC14" s="641"/>
      <c r="AD14" s="642" t="s">
        <v>108</v>
      </c>
      <c r="AE14" s="642"/>
      <c r="AF14" s="642"/>
      <c r="AG14" s="642"/>
      <c r="AH14" s="642"/>
      <c r="AI14" s="642"/>
      <c r="AJ14" s="642"/>
      <c r="AK14" s="642"/>
      <c r="AL14" s="611" t="s">
        <v>108</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104425</v>
      </c>
      <c r="BH14" s="589"/>
      <c r="BI14" s="589"/>
      <c r="BJ14" s="589"/>
      <c r="BK14" s="589"/>
      <c r="BL14" s="589"/>
      <c r="BM14" s="589"/>
      <c r="BN14" s="590"/>
      <c r="BO14" s="641">
        <v>1.1000000000000001</v>
      </c>
      <c r="BP14" s="641"/>
      <c r="BQ14" s="641"/>
      <c r="BR14" s="641"/>
      <c r="BS14" s="594" t="s">
        <v>108</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722947</v>
      </c>
      <c r="CS14" s="589"/>
      <c r="CT14" s="589"/>
      <c r="CU14" s="589"/>
      <c r="CV14" s="589"/>
      <c r="CW14" s="589"/>
      <c r="CX14" s="589"/>
      <c r="CY14" s="590"/>
      <c r="CZ14" s="641">
        <v>2.7</v>
      </c>
      <c r="DA14" s="641"/>
      <c r="DB14" s="641"/>
      <c r="DC14" s="641"/>
      <c r="DD14" s="594">
        <v>7965</v>
      </c>
      <c r="DE14" s="589"/>
      <c r="DF14" s="589"/>
      <c r="DG14" s="589"/>
      <c r="DH14" s="589"/>
      <c r="DI14" s="589"/>
      <c r="DJ14" s="589"/>
      <c r="DK14" s="589"/>
      <c r="DL14" s="589"/>
      <c r="DM14" s="589"/>
      <c r="DN14" s="589"/>
      <c r="DO14" s="589"/>
      <c r="DP14" s="590"/>
      <c r="DQ14" s="594">
        <v>696234</v>
      </c>
      <c r="DR14" s="589"/>
      <c r="DS14" s="589"/>
      <c r="DT14" s="589"/>
      <c r="DU14" s="589"/>
      <c r="DV14" s="589"/>
      <c r="DW14" s="589"/>
      <c r="DX14" s="589"/>
      <c r="DY14" s="589"/>
      <c r="DZ14" s="589"/>
      <c r="EA14" s="589"/>
      <c r="EB14" s="589"/>
      <c r="EC14" s="624"/>
    </row>
    <row r="15" spans="2:143" ht="11.25" customHeight="1" x14ac:dyDescent="0.15">
      <c r="B15" s="585" t="s">
        <v>238</v>
      </c>
      <c r="C15" s="586"/>
      <c r="D15" s="586"/>
      <c r="E15" s="586"/>
      <c r="F15" s="586"/>
      <c r="G15" s="586"/>
      <c r="H15" s="586"/>
      <c r="I15" s="586"/>
      <c r="J15" s="586"/>
      <c r="K15" s="586"/>
      <c r="L15" s="586"/>
      <c r="M15" s="586"/>
      <c r="N15" s="586"/>
      <c r="O15" s="586"/>
      <c r="P15" s="586"/>
      <c r="Q15" s="587"/>
      <c r="R15" s="588">
        <v>43758</v>
      </c>
      <c r="S15" s="589"/>
      <c r="T15" s="589"/>
      <c r="U15" s="589"/>
      <c r="V15" s="589"/>
      <c r="W15" s="589"/>
      <c r="X15" s="589"/>
      <c r="Y15" s="590"/>
      <c r="Z15" s="641">
        <v>0.2</v>
      </c>
      <c r="AA15" s="641"/>
      <c r="AB15" s="641"/>
      <c r="AC15" s="641"/>
      <c r="AD15" s="642">
        <v>43758</v>
      </c>
      <c r="AE15" s="642"/>
      <c r="AF15" s="642"/>
      <c r="AG15" s="642"/>
      <c r="AH15" s="642"/>
      <c r="AI15" s="642"/>
      <c r="AJ15" s="642"/>
      <c r="AK15" s="642"/>
      <c r="AL15" s="611">
        <v>0.3</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573872</v>
      </c>
      <c r="BH15" s="589"/>
      <c r="BI15" s="589"/>
      <c r="BJ15" s="589"/>
      <c r="BK15" s="589"/>
      <c r="BL15" s="589"/>
      <c r="BM15" s="589"/>
      <c r="BN15" s="590"/>
      <c r="BO15" s="641">
        <v>6.1</v>
      </c>
      <c r="BP15" s="641"/>
      <c r="BQ15" s="641"/>
      <c r="BR15" s="641"/>
      <c r="BS15" s="594" t="s">
        <v>108</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2929407</v>
      </c>
      <c r="CS15" s="589"/>
      <c r="CT15" s="589"/>
      <c r="CU15" s="589"/>
      <c r="CV15" s="589"/>
      <c r="CW15" s="589"/>
      <c r="CX15" s="589"/>
      <c r="CY15" s="590"/>
      <c r="CZ15" s="641">
        <v>10.9</v>
      </c>
      <c r="DA15" s="641"/>
      <c r="DB15" s="641"/>
      <c r="DC15" s="641"/>
      <c r="DD15" s="594">
        <v>756758</v>
      </c>
      <c r="DE15" s="589"/>
      <c r="DF15" s="589"/>
      <c r="DG15" s="589"/>
      <c r="DH15" s="589"/>
      <c r="DI15" s="589"/>
      <c r="DJ15" s="589"/>
      <c r="DK15" s="589"/>
      <c r="DL15" s="589"/>
      <c r="DM15" s="589"/>
      <c r="DN15" s="589"/>
      <c r="DO15" s="589"/>
      <c r="DP15" s="590"/>
      <c r="DQ15" s="594">
        <v>2086141</v>
      </c>
      <c r="DR15" s="589"/>
      <c r="DS15" s="589"/>
      <c r="DT15" s="589"/>
      <c r="DU15" s="589"/>
      <c r="DV15" s="589"/>
      <c r="DW15" s="589"/>
      <c r="DX15" s="589"/>
      <c r="DY15" s="589"/>
      <c r="DZ15" s="589"/>
      <c r="EA15" s="589"/>
      <c r="EB15" s="589"/>
      <c r="EC15" s="624"/>
    </row>
    <row r="16" spans="2:143" ht="11.25" customHeight="1" x14ac:dyDescent="0.15">
      <c r="B16" s="585" t="s">
        <v>241</v>
      </c>
      <c r="C16" s="586"/>
      <c r="D16" s="586"/>
      <c r="E16" s="586"/>
      <c r="F16" s="586"/>
      <c r="G16" s="586"/>
      <c r="H16" s="586"/>
      <c r="I16" s="586"/>
      <c r="J16" s="586"/>
      <c r="K16" s="586"/>
      <c r="L16" s="586"/>
      <c r="M16" s="586"/>
      <c r="N16" s="586"/>
      <c r="O16" s="586"/>
      <c r="P16" s="586"/>
      <c r="Q16" s="587"/>
      <c r="R16" s="588">
        <v>3937424</v>
      </c>
      <c r="S16" s="589"/>
      <c r="T16" s="589"/>
      <c r="U16" s="589"/>
      <c r="V16" s="589"/>
      <c r="W16" s="589"/>
      <c r="X16" s="589"/>
      <c r="Y16" s="590"/>
      <c r="Z16" s="641">
        <v>14.3</v>
      </c>
      <c r="AA16" s="641"/>
      <c r="AB16" s="641"/>
      <c r="AC16" s="641"/>
      <c r="AD16" s="642">
        <v>3422965</v>
      </c>
      <c r="AE16" s="642"/>
      <c r="AF16" s="642"/>
      <c r="AG16" s="642"/>
      <c r="AH16" s="642"/>
      <c r="AI16" s="642"/>
      <c r="AJ16" s="642"/>
      <c r="AK16" s="642"/>
      <c r="AL16" s="611">
        <v>24.6</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v>1</v>
      </c>
      <c r="BH16" s="589"/>
      <c r="BI16" s="589"/>
      <c r="BJ16" s="589"/>
      <c r="BK16" s="589"/>
      <c r="BL16" s="589"/>
      <c r="BM16" s="589"/>
      <c r="BN16" s="590"/>
      <c r="BO16" s="641">
        <v>0</v>
      </c>
      <c r="BP16" s="641"/>
      <c r="BQ16" s="641"/>
      <c r="BR16" s="641"/>
      <c r="BS16" s="594" t="s">
        <v>108</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v>10092</v>
      </c>
      <c r="CS16" s="589"/>
      <c r="CT16" s="589"/>
      <c r="CU16" s="589"/>
      <c r="CV16" s="589"/>
      <c r="CW16" s="589"/>
      <c r="CX16" s="589"/>
      <c r="CY16" s="590"/>
      <c r="CZ16" s="641">
        <v>0</v>
      </c>
      <c r="DA16" s="641"/>
      <c r="DB16" s="641"/>
      <c r="DC16" s="641"/>
      <c r="DD16" s="594" t="s">
        <v>108</v>
      </c>
      <c r="DE16" s="589"/>
      <c r="DF16" s="589"/>
      <c r="DG16" s="589"/>
      <c r="DH16" s="589"/>
      <c r="DI16" s="589"/>
      <c r="DJ16" s="589"/>
      <c r="DK16" s="589"/>
      <c r="DL16" s="589"/>
      <c r="DM16" s="589"/>
      <c r="DN16" s="589"/>
      <c r="DO16" s="589"/>
      <c r="DP16" s="590"/>
      <c r="DQ16" s="594">
        <v>7937</v>
      </c>
      <c r="DR16" s="589"/>
      <c r="DS16" s="589"/>
      <c r="DT16" s="589"/>
      <c r="DU16" s="589"/>
      <c r="DV16" s="589"/>
      <c r="DW16" s="589"/>
      <c r="DX16" s="589"/>
      <c r="DY16" s="589"/>
      <c r="DZ16" s="589"/>
      <c r="EA16" s="589"/>
      <c r="EB16" s="589"/>
      <c r="EC16" s="624"/>
    </row>
    <row r="17" spans="2:133" ht="11.25" customHeight="1" x14ac:dyDescent="0.15">
      <c r="B17" s="585" t="s">
        <v>244</v>
      </c>
      <c r="C17" s="586"/>
      <c r="D17" s="586"/>
      <c r="E17" s="586"/>
      <c r="F17" s="586"/>
      <c r="G17" s="586"/>
      <c r="H17" s="586"/>
      <c r="I17" s="586"/>
      <c r="J17" s="586"/>
      <c r="K17" s="586"/>
      <c r="L17" s="586"/>
      <c r="M17" s="586"/>
      <c r="N17" s="586"/>
      <c r="O17" s="586"/>
      <c r="P17" s="586"/>
      <c r="Q17" s="587"/>
      <c r="R17" s="588">
        <v>3422965</v>
      </c>
      <c r="S17" s="589"/>
      <c r="T17" s="589"/>
      <c r="U17" s="589"/>
      <c r="V17" s="589"/>
      <c r="W17" s="589"/>
      <c r="X17" s="589"/>
      <c r="Y17" s="590"/>
      <c r="Z17" s="641">
        <v>12.4</v>
      </c>
      <c r="AA17" s="641"/>
      <c r="AB17" s="641"/>
      <c r="AC17" s="641"/>
      <c r="AD17" s="642">
        <v>3422965</v>
      </c>
      <c r="AE17" s="642"/>
      <c r="AF17" s="642"/>
      <c r="AG17" s="642"/>
      <c r="AH17" s="642"/>
      <c r="AI17" s="642"/>
      <c r="AJ17" s="642"/>
      <c r="AK17" s="642"/>
      <c r="AL17" s="611">
        <v>24.6</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108</v>
      </c>
      <c r="BH17" s="589"/>
      <c r="BI17" s="589"/>
      <c r="BJ17" s="589"/>
      <c r="BK17" s="589"/>
      <c r="BL17" s="589"/>
      <c r="BM17" s="589"/>
      <c r="BN17" s="590"/>
      <c r="BO17" s="641" t="s">
        <v>108</v>
      </c>
      <c r="BP17" s="641"/>
      <c r="BQ17" s="641"/>
      <c r="BR17" s="641"/>
      <c r="BS17" s="594" t="s">
        <v>108</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1898209</v>
      </c>
      <c r="CS17" s="589"/>
      <c r="CT17" s="589"/>
      <c r="CU17" s="589"/>
      <c r="CV17" s="589"/>
      <c r="CW17" s="589"/>
      <c r="CX17" s="589"/>
      <c r="CY17" s="590"/>
      <c r="CZ17" s="641">
        <v>7</v>
      </c>
      <c r="DA17" s="641"/>
      <c r="DB17" s="641"/>
      <c r="DC17" s="641"/>
      <c r="DD17" s="594" t="s">
        <v>108</v>
      </c>
      <c r="DE17" s="589"/>
      <c r="DF17" s="589"/>
      <c r="DG17" s="589"/>
      <c r="DH17" s="589"/>
      <c r="DI17" s="589"/>
      <c r="DJ17" s="589"/>
      <c r="DK17" s="589"/>
      <c r="DL17" s="589"/>
      <c r="DM17" s="589"/>
      <c r="DN17" s="589"/>
      <c r="DO17" s="589"/>
      <c r="DP17" s="590"/>
      <c r="DQ17" s="594">
        <v>1884599</v>
      </c>
      <c r="DR17" s="589"/>
      <c r="DS17" s="589"/>
      <c r="DT17" s="589"/>
      <c r="DU17" s="589"/>
      <c r="DV17" s="589"/>
      <c r="DW17" s="589"/>
      <c r="DX17" s="589"/>
      <c r="DY17" s="589"/>
      <c r="DZ17" s="589"/>
      <c r="EA17" s="589"/>
      <c r="EB17" s="589"/>
      <c r="EC17" s="624"/>
    </row>
    <row r="18" spans="2:133" ht="11.25" customHeight="1" x14ac:dyDescent="0.15">
      <c r="B18" s="585" t="s">
        <v>247</v>
      </c>
      <c r="C18" s="586"/>
      <c r="D18" s="586"/>
      <c r="E18" s="586"/>
      <c r="F18" s="586"/>
      <c r="G18" s="586"/>
      <c r="H18" s="586"/>
      <c r="I18" s="586"/>
      <c r="J18" s="586"/>
      <c r="K18" s="586"/>
      <c r="L18" s="586"/>
      <c r="M18" s="586"/>
      <c r="N18" s="586"/>
      <c r="O18" s="586"/>
      <c r="P18" s="586"/>
      <c r="Q18" s="587"/>
      <c r="R18" s="588">
        <v>514458</v>
      </c>
      <c r="S18" s="589"/>
      <c r="T18" s="589"/>
      <c r="U18" s="589"/>
      <c r="V18" s="589"/>
      <c r="W18" s="589"/>
      <c r="X18" s="589"/>
      <c r="Y18" s="590"/>
      <c r="Z18" s="641">
        <v>1.9</v>
      </c>
      <c r="AA18" s="641"/>
      <c r="AB18" s="641"/>
      <c r="AC18" s="641"/>
      <c r="AD18" s="642" t="s">
        <v>108</v>
      </c>
      <c r="AE18" s="642"/>
      <c r="AF18" s="642"/>
      <c r="AG18" s="642"/>
      <c r="AH18" s="642"/>
      <c r="AI18" s="642"/>
      <c r="AJ18" s="642"/>
      <c r="AK18" s="642"/>
      <c r="AL18" s="611" t="s">
        <v>108</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108</v>
      </c>
      <c r="BH18" s="589"/>
      <c r="BI18" s="589"/>
      <c r="BJ18" s="589"/>
      <c r="BK18" s="589"/>
      <c r="BL18" s="589"/>
      <c r="BM18" s="589"/>
      <c r="BN18" s="590"/>
      <c r="BO18" s="641" t="s">
        <v>108</v>
      </c>
      <c r="BP18" s="641"/>
      <c r="BQ18" s="641"/>
      <c r="BR18" s="641"/>
      <c r="BS18" s="594" t="s">
        <v>108</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t="s">
        <v>108</v>
      </c>
      <c r="CS18" s="589"/>
      <c r="CT18" s="589"/>
      <c r="CU18" s="589"/>
      <c r="CV18" s="589"/>
      <c r="CW18" s="589"/>
      <c r="CX18" s="589"/>
      <c r="CY18" s="590"/>
      <c r="CZ18" s="641" t="s">
        <v>108</v>
      </c>
      <c r="DA18" s="641"/>
      <c r="DB18" s="641"/>
      <c r="DC18" s="641"/>
      <c r="DD18" s="594" t="s">
        <v>108</v>
      </c>
      <c r="DE18" s="589"/>
      <c r="DF18" s="589"/>
      <c r="DG18" s="589"/>
      <c r="DH18" s="589"/>
      <c r="DI18" s="589"/>
      <c r="DJ18" s="589"/>
      <c r="DK18" s="589"/>
      <c r="DL18" s="589"/>
      <c r="DM18" s="589"/>
      <c r="DN18" s="589"/>
      <c r="DO18" s="589"/>
      <c r="DP18" s="590"/>
      <c r="DQ18" s="594" t="s">
        <v>108</v>
      </c>
      <c r="DR18" s="589"/>
      <c r="DS18" s="589"/>
      <c r="DT18" s="589"/>
      <c r="DU18" s="589"/>
      <c r="DV18" s="589"/>
      <c r="DW18" s="589"/>
      <c r="DX18" s="589"/>
      <c r="DY18" s="589"/>
      <c r="DZ18" s="589"/>
      <c r="EA18" s="589"/>
      <c r="EB18" s="589"/>
      <c r="EC18" s="624"/>
    </row>
    <row r="19" spans="2:133" ht="11.25" customHeight="1" x14ac:dyDescent="0.15">
      <c r="B19" s="585" t="s">
        <v>250</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108</v>
      </c>
      <c r="AE19" s="642"/>
      <c r="AF19" s="642"/>
      <c r="AG19" s="642"/>
      <c r="AH19" s="642"/>
      <c r="AI19" s="642"/>
      <c r="AJ19" s="642"/>
      <c r="AK19" s="642"/>
      <c r="AL19" s="611" t="s">
        <v>108</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v>798978</v>
      </c>
      <c r="BH19" s="589"/>
      <c r="BI19" s="589"/>
      <c r="BJ19" s="589"/>
      <c r="BK19" s="589"/>
      <c r="BL19" s="589"/>
      <c r="BM19" s="589"/>
      <c r="BN19" s="590"/>
      <c r="BO19" s="641">
        <v>8.5</v>
      </c>
      <c r="BP19" s="641"/>
      <c r="BQ19" s="641"/>
      <c r="BR19" s="641"/>
      <c r="BS19" s="594" t="s">
        <v>108</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108</v>
      </c>
      <c r="CS19" s="589"/>
      <c r="CT19" s="589"/>
      <c r="CU19" s="589"/>
      <c r="CV19" s="589"/>
      <c r="CW19" s="589"/>
      <c r="CX19" s="589"/>
      <c r="CY19" s="590"/>
      <c r="CZ19" s="641" t="s">
        <v>108</v>
      </c>
      <c r="DA19" s="641"/>
      <c r="DB19" s="641"/>
      <c r="DC19" s="641"/>
      <c r="DD19" s="594" t="s">
        <v>108</v>
      </c>
      <c r="DE19" s="589"/>
      <c r="DF19" s="589"/>
      <c r="DG19" s="589"/>
      <c r="DH19" s="589"/>
      <c r="DI19" s="589"/>
      <c r="DJ19" s="589"/>
      <c r="DK19" s="589"/>
      <c r="DL19" s="589"/>
      <c r="DM19" s="589"/>
      <c r="DN19" s="589"/>
      <c r="DO19" s="589"/>
      <c r="DP19" s="590"/>
      <c r="DQ19" s="594" t="s">
        <v>108</v>
      </c>
      <c r="DR19" s="589"/>
      <c r="DS19" s="589"/>
      <c r="DT19" s="589"/>
      <c r="DU19" s="589"/>
      <c r="DV19" s="589"/>
      <c r="DW19" s="589"/>
      <c r="DX19" s="589"/>
      <c r="DY19" s="589"/>
      <c r="DZ19" s="589"/>
      <c r="EA19" s="589"/>
      <c r="EB19" s="589"/>
      <c r="EC19" s="624"/>
    </row>
    <row r="20" spans="2:133" ht="11.25" customHeight="1" x14ac:dyDescent="0.15">
      <c r="B20" s="585" t="s">
        <v>253</v>
      </c>
      <c r="C20" s="586"/>
      <c r="D20" s="586"/>
      <c r="E20" s="586"/>
      <c r="F20" s="586"/>
      <c r="G20" s="586"/>
      <c r="H20" s="586"/>
      <c r="I20" s="586"/>
      <c r="J20" s="586"/>
      <c r="K20" s="586"/>
      <c r="L20" s="586"/>
      <c r="M20" s="586"/>
      <c r="N20" s="586"/>
      <c r="O20" s="586"/>
      <c r="P20" s="586"/>
      <c r="Q20" s="587"/>
      <c r="R20" s="588">
        <v>15028254</v>
      </c>
      <c r="S20" s="589"/>
      <c r="T20" s="589"/>
      <c r="U20" s="589"/>
      <c r="V20" s="589"/>
      <c r="W20" s="589"/>
      <c r="X20" s="589"/>
      <c r="Y20" s="590"/>
      <c r="Z20" s="641">
        <v>54.4</v>
      </c>
      <c r="AA20" s="641"/>
      <c r="AB20" s="641"/>
      <c r="AC20" s="641"/>
      <c r="AD20" s="642">
        <v>13714817</v>
      </c>
      <c r="AE20" s="642"/>
      <c r="AF20" s="642"/>
      <c r="AG20" s="642"/>
      <c r="AH20" s="642"/>
      <c r="AI20" s="642"/>
      <c r="AJ20" s="642"/>
      <c r="AK20" s="642"/>
      <c r="AL20" s="611">
        <v>98.7</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v>798978</v>
      </c>
      <c r="BH20" s="589"/>
      <c r="BI20" s="589"/>
      <c r="BJ20" s="589"/>
      <c r="BK20" s="589"/>
      <c r="BL20" s="589"/>
      <c r="BM20" s="589"/>
      <c r="BN20" s="590"/>
      <c r="BO20" s="641">
        <v>8.5</v>
      </c>
      <c r="BP20" s="641"/>
      <c r="BQ20" s="641"/>
      <c r="BR20" s="641"/>
      <c r="BS20" s="594" t="s">
        <v>108</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26998402</v>
      </c>
      <c r="CS20" s="589"/>
      <c r="CT20" s="589"/>
      <c r="CU20" s="589"/>
      <c r="CV20" s="589"/>
      <c r="CW20" s="589"/>
      <c r="CX20" s="589"/>
      <c r="CY20" s="590"/>
      <c r="CZ20" s="641">
        <v>100</v>
      </c>
      <c r="DA20" s="641"/>
      <c r="DB20" s="641"/>
      <c r="DC20" s="641"/>
      <c r="DD20" s="594">
        <v>2956585</v>
      </c>
      <c r="DE20" s="589"/>
      <c r="DF20" s="589"/>
      <c r="DG20" s="589"/>
      <c r="DH20" s="589"/>
      <c r="DI20" s="589"/>
      <c r="DJ20" s="589"/>
      <c r="DK20" s="589"/>
      <c r="DL20" s="589"/>
      <c r="DM20" s="589"/>
      <c r="DN20" s="589"/>
      <c r="DO20" s="589"/>
      <c r="DP20" s="590"/>
      <c r="DQ20" s="594">
        <v>17268115</v>
      </c>
      <c r="DR20" s="589"/>
      <c r="DS20" s="589"/>
      <c r="DT20" s="589"/>
      <c r="DU20" s="589"/>
      <c r="DV20" s="589"/>
      <c r="DW20" s="589"/>
      <c r="DX20" s="589"/>
      <c r="DY20" s="589"/>
      <c r="DZ20" s="589"/>
      <c r="EA20" s="589"/>
      <c r="EB20" s="589"/>
      <c r="EC20" s="624"/>
    </row>
    <row r="21" spans="2:133" ht="11.25" customHeight="1" x14ac:dyDescent="0.15">
      <c r="B21" s="585" t="s">
        <v>256</v>
      </c>
      <c r="C21" s="586"/>
      <c r="D21" s="586"/>
      <c r="E21" s="586"/>
      <c r="F21" s="586"/>
      <c r="G21" s="586"/>
      <c r="H21" s="586"/>
      <c r="I21" s="586"/>
      <c r="J21" s="586"/>
      <c r="K21" s="586"/>
      <c r="L21" s="586"/>
      <c r="M21" s="586"/>
      <c r="N21" s="586"/>
      <c r="O21" s="586"/>
      <c r="P21" s="586"/>
      <c r="Q21" s="587"/>
      <c r="R21" s="588">
        <v>12436</v>
      </c>
      <c r="S21" s="589"/>
      <c r="T21" s="589"/>
      <c r="U21" s="589"/>
      <c r="V21" s="589"/>
      <c r="W21" s="589"/>
      <c r="X21" s="589"/>
      <c r="Y21" s="590"/>
      <c r="Z21" s="641">
        <v>0</v>
      </c>
      <c r="AA21" s="641"/>
      <c r="AB21" s="641"/>
      <c r="AC21" s="641"/>
      <c r="AD21" s="642">
        <v>12436</v>
      </c>
      <c r="AE21" s="642"/>
      <c r="AF21" s="642"/>
      <c r="AG21" s="642"/>
      <c r="AH21" s="642"/>
      <c r="AI21" s="642"/>
      <c r="AJ21" s="642"/>
      <c r="AK21" s="642"/>
      <c r="AL21" s="611">
        <v>0.1</v>
      </c>
      <c r="AM21" s="643"/>
      <c r="AN21" s="643"/>
      <c r="AO21" s="644"/>
      <c r="AP21" s="682" t="s">
        <v>257</v>
      </c>
      <c r="AQ21" s="689"/>
      <c r="AR21" s="689"/>
      <c r="AS21" s="689"/>
      <c r="AT21" s="689"/>
      <c r="AU21" s="689"/>
      <c r="AV21" s="689"/>
      <c r="AW21" s="689"/>
      <c r="AX21" s="689"/>
      <c r="AY21" s="689"/>
      <c r="AZ21" s="689"/>
      <c r="BA21" s="689"/>
      <c r="BB21" s="689"/>
      <c r="BC21" s="689"/>
      <c r="BD21" s="689"/>
      <c r="BE21" s="689"/>
      <c r="BF21" s="684"/>
      <c r="BG21" s="588" t="s">
        <v>108</v>
      </c>
      <c r="BH21" s="589"/>
      <c r="BI21" s="589"/>
      <c r="BJ21" s="589"/>
      <c r="BK21" s="589"/>
      <c r="BL21" s="589"/>
      <c r="BM21" s="589"/>
      <c r="BN21" s="590"/>
      <c r="BO21" s="641" t="s">
        <v>108</v>
      </c>
      <c r="BP21" s="641"/>
      <c r="BQ21" s="641"/>
      <c r="BR21" s="641"/>
      <c r="BS21" s="594" t="s">
        <v>108</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258</v>
      </c>
      <c r="C22" s="586"/>
      <c r="D22" s="586"/>
      <c r="E22" s="586"/>
      <c r="F22" s="586"/>
      <c r="G22" s="586"/>
      <c r="H22" s="586"/>
      <c r="I22" s="586"/>
      <c r="J22" s="586"/>
      <c r="K22" s="586"/>
      <c r="L22" s="586"/>
      <c r="M22" s="586"/>
      <c r="N22" s="586"/>
      <c r="O22" s="586"/>
      <c r="P22" s="586"/>
      <c r="Q22" s="587"/>
      <c r="R22" s="588">
        <v>243202</v>
      </c>
      <c r="S22" s="589"/>
      <c r="T22" s="589"/>
      <c r="U22" s="589"/>
      <c r="V22" s="589"/>
      <c r="W22" s="589"/>
      <c r="X22" s="589"/>
      <c r="Y22" s="590"/>
      <c r="Z22" s="641">
        <v>0.9</v>
      </c>
      <c r="AA22" s="641"/>
      <c r="AB22" s="641"/>
      <c r="AC22" s="641"/>
      <c r="AD22" s="642" t="s">
        <v>108</v>
      </c>
      <c r="AE22" s="642"/>
      <c r="AF22" s="642"/>
      <c r="AG22" s="642"/>
      <c r="AH22" s="642"/>
      <c r="AI22" s="642"/>
      <c r="AJ22" s="642"/>
      <c r="AK22" s="642"/>
      <c r="AL22" s="611" t="s">
        <v>108</v>
      </c>
      <c r="AM22" s="643"/>
      <c r="AN22" s="643"/>
      <c r="AO22" s="644"/>
      <c r="AP22" s="682" t="s">
        <v>259</v>
      </c>
      <c r="AQ22" s="689"/>
      <c r="AR22" s="689"/>
      <c r="AS22" s="689"/>
      <c r="AT22" s="689"/>
      <c r="AU22" s="689"/>
      <c r="AV22" s="689"/>
      <c r="AW22" s="689"/>
      <c r="AX22" s="689"/>
      <c r="AY22" s="689"/>
      <c r="AZ22" s="689"/>
      <c r="BA22" s="689"/>
      <c r="BB22" s="689"/>
      <c r="BC22" s="689"/>
      <c r="BD22" s="689"/>
      <c r="BE22" s="689"/>
      <c r="BF22" s="684"/>
      <c r="BG22" s="588" t="s">
        <v>108</v>
      </c>
      <c r="BH22" s="589"/>
      <c r="BI22" s="589"/>
      <c r="BJ22" s="589"/>
      <c r="BK22" s="589"/>
      <c r="BL22" s="589"/>
      <c r="BM22" s="589"/>
      <c r="BN22" s="590"/>
      <c r="BO22" s="641" t="s">
        <v>108</v>
      </c>
      <c r="BP22" s="641"/>
      <c r="BQ22" s="641"/>
      <c r="BR22" s="641"/>
      <c r="BS22" s="594" t="s">
        <v>108</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261</v>
      </c>
      <c r="C23" s="586"/>
      <c r="D23" s="586"/>
      <c r="E23" s="586"/>
      <c r="F23" s="586"/>
      <c r="G23" s="586"/>
      <c r="H23" s="586"/>
      <c r="I23" s="586"/>
      <c r="J23" s="586"/>
      <c r="K23" s="586"/>
      <c r="L23" s="586"/>
      <c r="M23" s="586"/>
      <c r="N23" s="586"/>
      <c r="O23" s="586"/>
      <c r="P23" s="586"/>
      <c r="Q23" s="587"/>
      <c r="R23" s="588">
        <v>447289</v>
      </c>
      <c r="S23" s="589"/>
      <c r="T23" s="589"/>
      <c r="U23" s="589"/>
      <c r="V23" s="589"/>
      <c r="W23" s="589"/>
      <c r="X23" s="589"/>
      <c r="Y23" s="590"/>
      <c r="Z23" s="641">
        <v>1.6</v>
      </c>
      <c r="AA23" s="641"/>
      <c r="AB23" s="641"/>
      <c r="AC23" s="641"/>
      <c r="AD23" s="642">
        <v>160193</v>
      </c>
      <c r="AE23" s="642"/>
      <c r="AF23" s="642"/>
      <c r="AG23" s="642"/>
      <c r="AH23" s="642"/>
      <c r="AI23" s="642"/>
      <c r="AJ23" s="642"/>
      <c r="AK23" s="642"/>
      <c r="AL23" s="611">
        <v>1.2</v>
      </c>
      <c r="AM23" s="643"/>
      <c r="AN23" s="643"/>
      <c r="AO23" s="644"/>
      <c r="AP23" s="682" t="s">
        <v>262</v>
      </c>
      <c r="AQ23" s="689"/>
      <c r="AR23" s="689"/>
      <c r="AS23" s="689"/>
      <c r="AT23" s="689"/>
      <c r="AU23" s="689"/>
      <c r="AV23" s="689"/>
      <c r="AW23" s="689"/>
      <c r="AX23" s="689"/>
      <c r="AY23" s="689"/>
      <c r="AZ23" s="689"/>
      <c r="BA23" s="689"/>
      <c r="BB23" s="689"/>
      <c r="BC23" s="689"/>
      <c r="BD23" s="689"/>
      <c r="BE23" s="689"/>
      <c r="BF23" s="684"/>
      <c r="BG23" s="588">
        <v>798978</v>
      </c>
      <c r="BH23" s="589"/>
      <c r="BI23" s="589"/>
      <c r="BJ23" s="589"/>
      <c r="BK23" s="589"/>
      <c r="BL23" s="589"/>
      <c r="BM23" s="589"/>
      <c r="BN23" s="590"/>
      <c r="BO23" s="641">
        <v>8.5</v>
      </c>
      <c r="BP23" s="641"/>
      <c r="BQ23" s="641"/>
      <c r="BR23" s="641"/>
      <c r="BS23" s="594" t="s">
        <v>108</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x14ac:dyDescent="0.15">
      <c r="B24" s="585" t="s">
        <v>268</v>
      </c>
      <c r="C24" s="586"/>
      <c r="D24" s="586"/>
      <c r="E24" s="586"/>
      <c r="F24" s="586"/>
      <c r="G24" s="586"/>
      <c r="H24" s="586"/>
      <c r="I24" s="586"/>
      <c r="J24" s="586"/>
      <c r="K24" s="586"/>
      <c r="L24" s="586"/>
      <c r="M24" s="586"/>
      <c r="N24" s="586"/>
      <c r="O24" s="586"/>
      <c r="P24" s="586"/>
      <c r="Q24" s="587"/>
      <c r="R24" s="588">
        <v>40009</v>
      </c>
      <c r="S24" s="589"/>
      <c r="T24" s="589"/>
      <c r="U24" s="589"/>
      <c r="V24" s="589"/>
      <c r="W24" s="589"/>
      <c r="X24" s="589"/>
      <c r="Y24" s="590"/>
      <c r="Z24" s="641">
        <v>0.1</v>
      </c>
      <c r="AA24" s="641"/>
      <c r="AB24" s="641"/>
      <c r="AC24" s="641"/>
      <c r="AD24" s="642" t="s">
        <v>108</v>
      </c>
      <c r="AE24" s="642"/>
      <c r="AF24" s="642"/>
      <c r="AG24" s="642"/>
      <c r="AH24" s="642"/>
      <c r="AI24" s="642"/>
      <c r="AJ24" s="642"/>
      <c r="AK24" s="642"/>
      <c r="AL24" s="611" t="s">
        <v>108</v>
      </c>
      <c r="AM24" s="643"/>
      <c r="AN24" s="643"/>
      <c r="AO24" s="644"/>
      <c r="AP24" s="682" t="s">
        <v>269</v>
      </c>
      <c r="AQ24" s="689"/>
      <c r="AR24" s="689"/>
      <c r="AS24" s="689"/>
      <c r="AT24" s="689"/>
      <c r="AU24" s="689"/>
      <c r="AV24" s="689"/>
      <c r="AW24" s="689"/>
      <c r="AX24" s="689"/>
      <c r="AY24" s="689"/>
      <c r="AZ24" s="689"/>
      <c r="BA24" s="689"/>
      <c r="BB24" s="689"/>
      <c r="BC24" s="689"/>
      <c r="BD24" s="689"/>
      <c r="BE24" s="689"/>
      <c r="BF24" s="684"/>
      <c r="BG24" s="588" t="s">
        <v>108</v>
      </c>
      <c r="BH24" s="589"/>
      <c r="BI24" s="589"/>
      <c r="BJ24" s="589"/>
      <c r="BK24" s="589"/>
      <c r="BL24" s="589"/>
      <c r="BM24" s="589"/>
      <c r="BN24" s="590"/>
      <c r="BO24" s="641" t="s">
        <v>108</v>
      </c>
      <c r="BP24" s="641"/>
      <c r="BQ24" s="641"/>
      <c r="BR24" s="641"/>
      <c r="BS24" s="594" t="s">
        <v>108</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15116807</v>
      </c>
      <c r="CS24" s="639"/>
      <c r="CT24" s="639"/>
      <c r="CU24" s="639"/>
      <c r="CV24" s="639"/>
      <c r="CW24" s="639"/>
      <c r="CX24" s="639"/>
      <c r="CY24" s="686"/>
      <c r="CZ24" s="690">
        <v>56</v>
      </c>
      <c r="DA24" s="691"/>
      <c r="DB24" s="691"/>
      <c r="DC24" s="692"/>
      <c r="DD24" s="685">
        <v>9062467</v>
      </c>
      <c r="DE24" s="639"/>
      <c r="DF24" s="639"/>
      <c r="DG24" s="639"/>
      <c r="DH24" s="639"/>
      <c r="DI24" s="639"/>
      <c r="DJ24" s="639"/>
      <c r="DK24" s="686"/>
      <c r="DL24" s="685">
        <v>8970527</v>
      </c>
      <c r="DM24" s="639"/>
      <c r="DN24" s="639"/>
      <c r="DO24" s="639"/>
      <c r="DP24" s="639"/>
      <c r="DQ24" s="639"/>
      <c r="DR24" s="639"/>
      <c r="DS24" s="639"/>
      <c r="DT24" s="639"/>
      <c r="DU24" s="639"/>
      <c r="DV24" s="686"/>
      <c r="DW24" s="687">
        <v>59.6</v>
      </c>
      <c r="DX24" s="656"/>
      <c r="DY24" s="656"/>
      <c r="DZ24" s="656"/>
      <c r="EA24" s="656"/>
      <c r="EB24" s="656"/>
      <c r="EC24" s="688"/>
    </row>
    <row r="25" spans="2:133" ht="11.25" customHeight="1" x14ac:dyDescent="0.15">
      <c r="B25" s="585" t="s">
        <v>271</v>
      </c>
      <c r="C25" s="586"/>
      <c r="D25" s="586"/>
      <c r="E25" s="586"/>
      <c r="F25" s="586"/>
      <c r="G25" s="586"/>
      <c r="H25" s="586"/>
      <c r="I25" s="586"/>
      <c r="J25" s="586"/>
      <c r="K25" s="586"/>
      <c r="L25" s="586"/>
      <c r="M25" s="586"/>
      <c r="N25" s="586"/>
      <c r="O25" s="586"/>
      <c r="P25" s="586"/>
      <c r="Q25" s="587"/>
      <c r="R25" s="588">
        <v>4995939</v>
      </c>
      <c r="S25" s="589"/>
      <c r="T25" s="589"/>
      <c r="U25" s="589"/>
      <c r="V25" s="589"/>
      <c r="W25" s="589"/>
      <c r="X25" s="589"/>
      <c r="Y25" s="590"/>
      <c r="Z25" s="641">
        <v>18.100000000000001</v>
      </c>
      <c r="AA25" s="641"/>
      <c r="AB25" s="641"/>
      <c r="AC25" s="641"/>
      <c r="AD25" s="642" t="s">
        <v>108</v>
      </c>
      <c r="AE25" s="642"/>
      <c r="AF25" s="642"/>
      <c r="AG25" s="642"/>
      <c r="AH25" s="642"/>
      <c r="AI25" s="642"/>
      <c r="AJ25" s="642"/>
      <c r="AK25" s="642"/>
      <c r="AL25" s="611" t="s">
        <v>108</v>
      </c>
      <c r="AM25" s="643"/>
      <c r="AN25" s="643"/>
      <c r="AO25" s="644"/>
      <c r="AP25" s="682" t="s">
        <v>272</v>
      </c>
      <c r="AQ25" s="689"/>
      <c r="AR25" s="689"/>
      <c r="AS25" s="689"/>
      <c r="AT25" s="689"/>
      <c r="AU25" s="689"/>
      <c r="AV25" s="689"/>
      <c r="AW25" s="689"/>
      <c r="AX25" s="689"/>
      <c r="AY25" s="689"/>
      <c r="AZ25" s="689"/>
      <c r="BA25" s="689"/>
      <c r="BB25" s="689"/>
      <c r="BC25" s="689"/>
      <c r="BD25" s="689"/>
      <c r="BE25" s="689"/>
      <c r="BF25" s="684"/>
      <c r="BG25" s="588" t="s">
        <v>108</v>
      </c>
      <c r="BH25" s="589"/>
      <c r="BI25" s="589"/>
      <c r="BJ25" s="589"/>
      <c r="BK25" s="589"/>
      <c r="BL25" s="589"/>
      <c r="BM25" s="589"/>
      <c r="BN25" s="590"/>
      <c r="BO25" s="641" t="s">
        <v>108</v>
      </c>
      <c r="BP25" s="641"/>
      <c r="BQ25" s="641"/>
      <c r="BR25" s="641"/>
      <c r="BS25" s="594" t="s">
        <v>108</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5617504</v>
      </c>
      <c r="CS25" s="607"/>
      <c r="CT25" s="607"/>
      <c r="CU25" s="607"/>
      <c r="CV25" s="607"/>
      <c r="CW25" s="607"/>
      <c r="CX25" s="607"/>
      <c r="CY25" s="608"/>
      <c r="CZ25" s="591">
        <v>20.8</v>
      </c>
      <c r="DA25" s="609"/>
      <c r="DB25" s="609"/>
      <c r="DC25" s="610"/>
      <c r="DD25" s="594">
        <v>4708637</v>
      </c>
      <c r="DE25" s="607"/>
      <c r="DF25" s="607"/>
      <c r="DG25" s="607"/>
      <c r="DH25" s="607"/>
      <c r="DI25" s="607"/>
      <c r="DJ25" s="607"/>
      <c r="DK25" s="608"/>
      <c r="DL25" s="594">
        <v>4616797</v>
      </c>
      <c r="DM25" s="607"/>
      <c r="DN25" s="607"/>
      <c r="DO25" s="607"/>
      <c r="DP25" s="607"/>
      <c r="DQ25" s="607"/>
      <c r="DR25" s="607"/>
      <c r="DS25" s="607"/>
      <c r="DT25" s="607"/>
      <c r="DU25" s="607"/>
      <c r="DV25" s="608"/>
      <c r="DW25" s="611">
        <v>30.7</v>
      </c>
      <c r="DX25" s="612"/>
      <c r="DY25" s="612"/>
      <c r="DZ25" s="612"/>
      <c r="EA25" s="612"/>
      <c r="EB25" s="612"/>
      <c r="EC25" s="613"/>
    </row>
    <row r="26" spans="2:133" ht="11.25" customHeight="1" x14ac:dyDescent="0.15">
      <c r="B26" s="679" t="s">
        <v>274</v>
      </c>
      <c r="C26" s="680"/>
      <c r="D26" s="680"/>
      <c r="E26" s="680"/>
      <c r="F26" s="680"/>
      <c r="G26" s="680"/>
      <c r="H26" s="680"/>
      <c r="I26" s="680"/>
      <c r="J26" s="680"/>
      <c r="K26" s="680"/>
      <c r="L26" s="680"/>
      <c r="M26" s="680"/>
      <c r="N26" s="680"/>
      <c r="O26" s="680"/>
      <c r="P26" s="680"/>
      <c r="Q26" s="681"/>
      <c r="R26" s="588" t="s">
        <v>108</v>
      </c>
      <c r="S26" s="589"/>
      <c r="T26" s="589"/>
      <c r="U26" s="589"/>
      <c r="V26" s="589"/>
      <c r="W26" s="589"/>
      <c r="X26" s="589"/>
      <c r="Y26" s="590"/>
      <c r="Z26" s="641" t="s">
        <v>108</v>
      </c>
      <c r="AA26" s="641"/>
      <c r="AB26" s="641"/>
      <c r="AC26" s="641"/>
      <c r="AD26" s="642" t="s">
        <v>108</v>
      </c>
      <c r="AE26" s="642"/>
      <c r="AF26" s="642"/>
      <c r="AG26" s="642"/>
      <c r="AH26" s="642"/>
      <c r="AI26" s="642"/>
      <c r="AJ26" s="642"/>
      <c r="AK26" s="642"/>
      <c r="AL26" s="611" t="s">
        <v>108</v>
      </c>
      <c r="AM26" s="643"/>
      <c r="AN26" s="643"/>
      <c r="AO26" s="644"/>
      <c r="AP26" s="682" t="s">
        <v>275</v>
      </c>
      <c r="AQ26" s="683"/>
      <c r="AR26" s="683"/>
      <c r="AS26" s="683"/>
      <c r="AT26" s="683"/>
      <c r="AU26" s="683"/>
      <c r="AV26" s="683"/>
      <c r="AW26" s="683"/>
      <c r="AX26" s="683"/>
      <c r="AY26" s="683"/>
      <c r="AZ26" s="683"/>
      <c r="BA26" s="683"/>
      <c r="BB26" s="683"/>
      <c r="BC26" s="683"/>
      <c r="BD26" s="683"/>
      <c r="BE26" s="683"/>
      <c r="BF26" s="684"/>
      <c r="BG26" s="588" t="s">
        <v>108</v>
      </c>
      <c r="BH26" s="589"/>
      <c r="BI26" s="589"/>
      <c r="BJ26" s="589"/>
      <c r="BK26" s="589"/>
      <c r="BL26" s="589"/>
      <c r="BM26" s="589"/>
      <c r="BN26" s="590"/>
      <c r="BO26" s="641" t="s">
        <v>108</v>
      </c>
      <c r="BP26" s="641"/>
      <c r="BQ26" s="641"/>
      <c r="BR26" s="641"/>
      <c r="BS26" s="594" t="s">
        <v>108</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3192520</v>
      </c>
      <c r="CS26" s="589"/>
      <c r="CT26" s="589"/>
      <c r="CU26" s="589"/>
      <c r="CV26" s="589"/>
      <c r="CW26" s="589"/>
      <c r="CX26" s="589"/>
      <c r="CY26" s="590"/>
      <c r="CZ26" s="591">
        <v>11.8</v>
      </c>
      <c r="DA26" s="609"/>
      <c r="DB26" s="609"/>
      <c r="DC26" s="610"/>
      <c r="DD26" s="594">
        <v>2878050</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x14ac:dyDescent="0.15">
      <c r="B27" s="585" t="s">
        <v>277</v>
      </c>
      <c r="C27" s="586"/>
      <c r="D27" s="586"/>
      <c r="E27" s="586"/>
      <c r="F27" s="586"/>
      <c r="G27" s="586"/>
      <c r="H27" s="586"/>
      <c r="I27" s="586"/>
      <c r="J27" s="586"/>
      <c r="K27" s="586"/>
      <c r="L27" s="586"/>
      <c r="M27" s="586"/>
      <c r="N27" s="586"/>
      <c r="O27" s="586"/>
      <c r="P27" s="586"/>
      <c r="Q27" s="587"/>
      <c r="R27" s="588">
        <v>2290849</v>
      </c>
      <c r="S27" s="589"/>
      <c r="T27" s="589"/>
      <c r="U27" s="589"/>
      <c r="V27" s="589"/>
      <c r="W27" s="589"/>
      <c r="X27" s="589"/>
      <c r="Y27" s="590"/>
      <c r="Z27" s="641">
        <v>8.3000000000000007</v>
      </c>
      <c r="AA27" s="641"/>
      <c r="AB27" s="641"/>
      <c r="AC27" s="641"/>
      <c r="AD27" s="642" t="s">
        <v>108</v>
      </c>
      <c r="AE27" s="642"/>
      <c r="AF27" s="642"/>
      <c r="AG27" s="642"/>
      <c r="AH27" s="642"/>
      <c r="AI27" s="642"/>
      <c r="AJ27" s="642"/>
      <c r="AK27" s="642"/>
      <c r="AL27" s="611" t="s">
        <v>108</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9351931</v>
      </c>
      <c r="BH27" s="589"/>
      <c r="BI27" s="589"/>
      <c r="BJ27" s="589"/>
      <c r="BK27" s="589"/>
      <c r="BL27" s="589"/>
      <c r="BM27" s="589"/>
      <c r="BN27" s="590"/>
      <c r="BO27" s="641">
        <v>100</v>
      </c>
      <c r="BP27" s="641"/>
      <c r="BQ27" s="641"/>
      <c r="BR27" s="641"/>
      <c r="BS27" s="594">
        <v>80958</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7601094</v>
      </c>
      <c r="CS27" s="607"/>
      <c r="CT27" s="607"/>
      <c r="CU27" s="607"/>
      <c r="CV27" s="607"/>
      <c r="CW27" s="607"/>
      <c r="CX27" s="607"/>
      <c r="CY27" s="608"/>
      <c r="CZ27" s="591">
        <v>28.2</v>
      </c>
      <c r="DA27" s="609"/>
      <c r="DB27" s="609"/>
      <c r="DC27" s="610"/>
      <c r="DD27" s="594">
        <v>2469231</v>
      </c>
      <c r="DE27" s="607"/>
      <c r="DF27" s="607"/>
      <c r="DG27" s="607"/>
      <c r="DH27" s="607"/>
      <c r="DI27" s="607"/>
      <c r="DJ27" s="607"/>
      <c r="DK27" s="608"/>
      <c r="DL27" s="594">
        <v>2469131</v>
      </c>
      <c r="DM27" s="607"/>
      <c r="DN27" s="607"/>
      <c r="DO27" s="607"/>
      <c r="DP27" s="607"/>
      <c r="DQ27" s="607"/>
      <c r="DR27" s="607"/>
      <c r="DS27" s="607"/>
      <c r="DT27" s="607"/>
      <c r="DU27" s="607"/>
      <c r="DV27" s="608"/>
      <c r="DW27" s="611">
        <v>16.399999999999999</v>
      </c>
      <c r="DX27" s="612"/>
      <c r="DY27" s="612"/>
      <c r="DZ27" s="612"/>
      <c r="EA27" s="612"/>
      <c r="EB27" s="612"/>
      <c r="EC27" s="613"/>
    </row>
    <row r="28" spans="2:133" ht="11.25" customHeight="1" x14ac:dyDescent="0.15">
      <c r="B28" s="585" t="s">
        <v>280</v>
      </c>
      <c r="C28" s="586"/>
      <c r="D28" s="586"/>
      <c r="E28" s="586"/>
      <c r="F28" s="586"/>
      <c r="G28" s="586"/>
      <c r="H28" s="586"/>
      <c r="I28" s="586"/>
      <c r="J28" s="586"/>
      <c r="K28" s="586"/>
      <c r="L28" s="586"/>
      <c r="M28" s="586"/>
      <c r="N28" s="586"/>
      <c r="O28" s="586"/>
      <c r="P28" s="586"/>
      <c r="Q28" s="587"/>
      <c r="R28" s="588">
        <v>38165</v>
      </c>
      <c r="S28" s="589"/>
      <c r="T28" s="589"/>
      <c r="U28" s="589"/>
      <c r="V28" s="589"/>
      <c r="W28" s="589"/>
      <c r="X28" s="589"/>
      <c r="Y28" s="590"/>
      <c r="Z28" s="641">
        <v>0.1</v>
      </c>
      <c r="AA28" s="641"/>
      <c r="AB28" s="641"/>
      <c r="AC28" s="641"/>
      <c r="AD28" s="642">
        <v>8694</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1898209</v>
      </c>
      <c r="CS28" s="589"/>
      <c r="CT28" s="589"/>
      <c r="CU28" s="589"/>
      <c r="CV28" s="589"/>
      <c r="CW28" s="589"/>
      <c r="CX28" s="589"/>
      <c r="CY28" s="590"/>
      <c r="CZ28" s="591">
        <v>7</v>
      </c>
      <c r="DA28" s="609"/>
      <c r="DB28" s="609"/>
      <c r="DC28" s="610"/>
      <c r="DD28" s="594">
        <v>1884599</v>
      </c>
      <c r="DE28" s="589"/>
      <c r="DF28" s="589"/>
      <c r="DG28" s="589"/>
      <c r="DH28" s="589"/>
      <c r="DI28" s="589"/>
      <c r="DJ28" s="589"/>
      <c r="DK28" s="590"/>
      <c r="DL28" s="594">
        <v>1884599</v>
      </c>
      <c r="DM28" s="589"/>
      <c r="DN28" s="589"/>
      <c r="DO28" s="589"/>
      <c r="DP28" s="589"/>
      <c r="DQ28" s="589"/>
      <c r="DR28" s="589"/>
      <c r="DS28" s="589"/>
      <c r="DT28" s="589"/>
      <c r="DU28" s="589"/>
      <c r="DV28" s="590"/>
      <c r="DW28" s="611">
        <v>12.5</v>
      </c>
      <c r="DX28" s="612"/>
      <c r="DY28" s="612"/>
      <c r="DZ28" s="612"/>
      <c r="EA28" s="612"/>
      <c r="EB28" s="612"/>
      <c r="EC28" s="613"/>
    </row>
    <row r="29" spans="2:133" ht="11.25" customHeight="1" x14ac:dyDescent="0.15">
      <c r="B29" s="585" t="s">
        <v>282</v>
      </c>
      <c r="C29" s="586"/>
      <c r="D29" s="586"/>
      <c r="E29" s="586"/>
      <c r="F29" s="586"/>
      <c r="G29" s="586"/>
      <c r="H29" s="586"/>
      <c r="I29" s="586"/>
      <c r="J29" s="586"/>
      <c r="K29" s="586"/>
      <c r="L29" s="586"/>
      <c r="M29" s="586"/>
      <c r="N29" s="586"/>
      <c r="O29" s="586"/>
      <c r="P29" s="586"/>
      <c r="Q29" s="587"/>
      <c r="R29" s="588">
        <v>7569</v>
      </c>
      <c r="S29" s="589"/>
      <c r="T29" s="589"/>
      <c r="U29" s="589"/>
      <c r="V29" s="589"/>
      <c r="W29" s="589"/>
      <c r="X29" s="589"/>
      <c r="Y29" s="590"/>
      <c r="Z29" s="641">
        <v>0</v>
      </c>
      <c r="AA29" s="641"/>
      <c r="AB29" s="641"/>
      <c r="AC29" s="641"/>
      <c r="AD29" s="642" t="s">
        <v>108</v>
      </c>
      <c r="AE29" s="642"/>
      <c r="AF29" s="642"/>
      <c r="AG29" s="642"/>
      <c r="AH29" s="642"/>
      <c r="AI29" s="642"/>
      <c r="AJ29" s="642"/>
      <c r="AK29" s="642"/>
      <c r="AL29" s="611" t="s">
        <v>108</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76"/>
      <c r="BI29" s="676"/>
      <c r="BJ29" s="676"/>
      <c r="BK29" s="676"/>
      <c r="BL29" s="676"/>
      <c r="BM29" s="676"/>
      <c r="BN29" s="676"/>
      <c r="BO29" s="676"/>
      <c r="BP29" s="676"/>
      <c r="BQ29" s="677"/>
      <c r="BR29" s="648" t="s">
        <v>284</v>
      </c>
      <c r="BS29" s="676"/>
      <c r="BT29" s="676"/>
      <c r="BU29" s="676"/>
      <c r="BV29" s="676"/>
      <c r="BW29" s="676"/>
      <c r="BX29" s="676"/>
      <c r="BY29" s="676"/>
      <c r="BZ29" s="676"/>
      <c r="CA29" s="676"/>
      <c r="CB29" s="677"/>
      <c r="CD29" s="658" t="s">
        <v>285</v>
      </c>
      <c r="CE29" s="659"/>
      <c r="CF29" s="625" t="s">
        <v>286</v>
      </c>
      <c r="CG29" s="622"/>
      <c r="CH29" s="622"/>
      <c r="CI29" s="622"/>
      <c r="CJ29" s="622"/>
      <c r="CK29" s="622"/>
      <c r="CL29" s="622"/>
      <c r="CM29" s="622"/>
      <c r="CN29" s="622"/>
      <c r="CO29" s="622"/>
      <c r="CP29" s="622"/>
      <c r="CQ29" s="623"/>
      <c r="CR29" s="588">
        <v>1898209</v>
      </c>
      <c r="CS29" s="607"/>
      <c r="CT29" s="607"/>
      <c r="CU29" s="607"/>
      <c r="CV29" s="607"/>
      <c r="CW29" s="607"/>
      <c r="CX29" s="607"/>
      <c r="CY29" s="608"/>
      <c r="CZ29" s="591">
        <v>7</v>
      </c>
      <c r="DA29" s="609"/>
      <c r="DB29" s="609"/>
      <c r="DC29" s="610"/>
      <c r="DD29" s="594">
        <v>1884599</v>
      </c>
      <c r="DE29" s="607"/>
      <c r="DF29" s="607"/>
      <c r="DG29" s="607"/>
      <c r="DH29" s="607"/>
      <c r="DI29" s="607"/>
      <c r="DJ29" s="607"/>
      <c r="DK29" s="608"/>
      <c r="DL29" s="594">
        <v>1884599</v>
      </c>
      <c r="DM29" s="607"/>
      <c r="DN29" s="607"/>
      <c r="DO29" s="607"/>
      <c r="DP29" s="607"/>
      <c r="DQ29" s="607"/>
      <c r="DR29" s="607"/>
      <c r="DS29" s="607"/>
      <c r="DT29" s="607"/>
      <c r="DU29" s="607"/>
      <c r="DV29" s="608"/>
      <c r="DW29" s="611">
        <v>12.5</v>
      </c>
      <c r="DX29" s="612"/>
      <c r="DY29" s="612"/>
      <c r="DZ29" s="612"/>
      <c r="EA29" s="612"/>
      <c r="EB29" s="612"/>
      <c r="EC29" s="613"/>
    </row>
    <row r="30" spans="2:133" ht="11.25" customHeight="1" x14ac:dyDescent="0.15">
      <c r="B30" s="585" t="s">
        <v>287</v>
      </c>
      <c r="C30" s="586"/>
      <c r="D30" s="586"/>
      <c r="E30" s="586"/>
      <c r="F30" s="586"/>
      <c r="G30" s="586"/>
      <c r="H30" s="586"/>
      <c r="I30" s="586"/>
      <c r="J30" s="586"/>
      <c r="K30" s="586"/>
      <c r="L30" s="586"/>
      <c r="M30" s="586"/>
      <c r="N30" s="586"/>
      <c r="O30" s="586"/>
      <c r="P30" s="586"/>
      <c r="Q30" s="587"/>
      <c r="R30" s="588">
        <v>866729</v>
      </c>
      <c r="S30" s="589"/>
      <c r="T30" s="589"/>
      <c r="U30" s="589"/>
      <c r="V30" s="589"/>
      <c r="W30" s="589"/>
      <c r="X30" s="589"/>
      <c r="Y30" s="590"/>
      <c r="Z30" s="641">
        <v>3.1</v>
      </c>
      <c r="AA30" s="641"/>
      <c r="AB30" s="641"/>
      <c r="AC30" s="641"/>
      <c r="AD30" s="642" t="s">
        <v>108</v>
      </c>
      <c r="AE30" s="642"/>
      <c r="AF30" s="642"/>
      <c r="AG30" s="642"/>
      <c r="AH30" s="642"/>
      <c r="AI30" s="642"/>
      <c r="AJ30" s="642"/>
      <c r="AK30" s="642"/>
      <c r="AL30" s="611" t="s">
        <v>108</v>
      </c>
      <c r="AM30" s="643"/>
      <c r="AN30" s="643"/>
      <c r="AO30" s="644"/>
      <c r="AP30" s="664" t="s">
        <v>288</v>
      </c>
      <c r="AQ30" s="665"/>
      <c r="AR30" s="665"/>
      <c r="AS30" s="665"/>
      <c r="AT30" s="670" t="s">
        <v>289</v>
      </c>
      <c r="AU30" s="182"/>
      <c r="AV30" s="182"/>
      <c r="AW30" s="182"/>
      <c r="AX30" s="673" t="s">
        <v>167</v>
      </c>
      <c r="AY30" s="674"/>
      <c r="AZ30" s="674"/>
      <c r="BA30" s="674"/>
      <c r="BB30" s="674"/>
      <c r="BC30" s="674"/>
      <c r="BD30" s="674"/>
      <c r="BE30" s="674"/>
      <c r="BF30" s="675"/>
      <c r="BG30" s="654">
        <v>98.9</v>
      </c>
      <c r="BH30" s="655"/>
      <c r="BI30" s="655"/>
      <c r="BJ30" s="655"/>
      <c r="BK30" s="655"/>
      <c r="BL30" s="655"/>
      <c r="BM30" s="656">
        <v>95.2</v>
      </c>
      <c r="BN30" s="655"/>
      <c r="BO30" s="655"/>
      <c r="BP30" s="655"/>
      <c r="BQ30" s="657"/>
      <c r="BR30" s="654">
        <v>98.9</v>
      </c>
      <c r="BS30" s="655"/>
      <c r="BT30" s="655"/>
      <c r="BU30" s="655"/>
      <c r="BV30" s="655"/>
      <c r="BW30" s="655"/>
      <c r="BX30" s="656">
        <v>94.7</v>
      </c>
      <c r="BY30" s="655"/>
      <c r="BZ30" s="655"/>
      <c r="CA30" s="655"/>
      <c r="CB30" s="657"/>
      <c r="CD30" s="660"/>
      <c r="CE30" s="661"/>
      <c r="CF30" s="625" t="s">
        <v>290</v>
      </c>
      <c r="CG30" s="622"/>
      <c r="CH30" s="622"/>
      <c r="CI30" s="622"/>
      <c r="CJ30" s="622"/>
      <c r="CK30" s="622"/>
      <c r="CL30" s="622"/>
      <c r="CM30" s="622"/>
      <c r="CN30" s="622"/>
      <c r="CO30" s="622"/>
      <c r="CP30" s="622"/>
      <c r="CQ30" s="623"/>
      <c r="CR30" s="588">
        <v>1662198</v>
      </c>
      <c r="CS30" s="589"/>
      <c r="CT30" s="589"/>
      <c r="CU30" s="589"/>
      <c r="CV30" s="589"/>
      <c r="CW30" s="589"/>
      <c r="CX30" s="589"/>
      <c r="CY30" s="590"/>
      <c r="CZ30" s="591">
        <v>6.2</v>
      </c>
      <c r="DA30" s="609"/>
      <c r="DB30" s="609"/>
      <c r="DC30" s="610"/>
      <c r="DD30" s="594">
        <v>1648588</v>
      </c>
      <c r="DE30" s="589"/>
      <c r="DF30" s="589"/>
      <c r="DG30" s="589"/>
      <c r="DH30" s="589"/>
      <c r="DI30" s="589"/>
      <c r="DJ30" s="589"/>
      <c r="DK30" s="590"/>
      <c r="DL30" s="594">
        <v>1648588</v>
      </c>
      <c r="DM30" s="589"/>
      <c r="DN30" s="589"/>
      <c r="DO30" s="589"/>
      <c r="DP30" s="589"/>
      <c r="DQ30" s="589"/>
      <c r="DR30" s="589"/>
      <c r="DS30" s="589"/>
      <c r="DT30" s="589"/>
      <c r="DU30" s="589"/>
      <c r="DV30" s="590"/>
      <c r="DW30" s="611">
        <v>10.9</v>
      </c>
      <c r="DX30" s="612"/>
      <c r="DY30" s="612"/>
      <c r="DZ30" s="612"/>
      <c r="EA30" s="612"/>
      <c r="EB30" s="612"/>
      <c r="EC30" s="613"/>
    </row>
    <row r="31" spans="2:133" ht="11.25" customHeight="1" x14ac:dyDescent="0.15">
      <c r="B31" s="585" t="s">
        <v>291</v>
      </c>
      <c r="C31" s="586"/>
      <c r="D31" s="586"/>
      <c r="E31" s="586"/>
      <c r="F31" s="586"/>
      <c r="G31" s="586"/>
      <c r="H31" s="586"/>
      <c r="I31" s="586"/>
      <c r="J31" s="586"/>
      <c r="K31" s="586"/>
      <c r="L31" s="586"/>
      <c r="M31" s="586"/>
      <c r="N31" s="586"/>
      <c r="O31" s="586"/>
      <c r="P31" s="586"/>
      <c r="Q31" s="587"/>
      <c r="R31" s="588">
        <v>498268</v>
      </c>
      <c r="S31" s="589"/>
      <c r="T31" s="589"/>
      <c r="U31" s="589"/>
      <c r="V31" s="589"/>
      <c r="W31" s="589"/>
      <c r="X31" s="589"/>
      <c r="Y31" s="590"/>
      <c r="Z31" s="641">
        <v>1.8</v>
      </c>
      <c r="AA31" s="641"/>
      <c r="AB31" s="641"/>
      <c r="AC31" s="641"/>
      <c r="AD31" s="642" t="s">
        <v>108</v>
      </c>
      <c r="AE31" s="642"/>
      <c r="AF31" s="642"/>
      <c r="AG31" s="642"/>
      <c r="AH31" s="642"/>
      <c r="AI31" s="642"/>
      <c r="AJ31" s="642"/>
      <c r="AK31" s="642"/>
      <c r="AL31" s="611" t="s">
        <v>108</v>
      </c>
      <c r="AM31" s="643"/>
      <c r="AN31" s="643"/>
      <c r="AO31" s="644"/>
      <c r="AP31" s="666"/>
      <c r="AQ31" s="667"/>
      <c r="AR31" s="667"/>
      <c r="AS31" s="667"/>
      <c r="AT31" s="671"/>
      <c r="AU31" s="181" t="s">
        <v>292</v>
      </c>
      <c r="AV31" s="181"/>
      <c r="AW31" s="181"/>
      <c r="AX31" s="585" t="s">
        <v>293</v>
      </c>
      <c r="AY31" s="586"/>
      <c r="AZ31" s="586"/>
      <c r="BA31" s="586"/>
      <c r="BB31" s="586"/>
      <c r="BC31" s="586"/>
      <c r="BD31" s="586"/>
      <c r="BE31" s="586"/>
      <c r="BF31" s="587"/>
      <c r="BG31" s="652">
        <v>98.8</v>
      </c>
      <c r="BH31" s="607"/>
      <c r="BI31" s="607"/>
      <c r="BJ31" s="607"/>
      <c r="BK31" s="607"/>
      <c r="BL31" s="607"/>
      <c r="BM31" s="643">
        <v>94.1</v>
      </c>
      <c r="BN31" s="653"/>
      <c r="BO31" s="653"/>
      <c r="BP31" s="653"/>
      <c r="BQ31" s="617"/>
      <c r="BR31" s="652">
        <v>98.8</v>
      </c>
      <c r="BS31" s="607"/>
      <c r="BT31" s="607"/>
      <c r="BU31" s="607"/>
      <c r="BV31" s="607"/>
      <c r="BW31" s="607"/>
      <c r="BX31" s="643">
        <v>93.5</v>
      </c>
      <c r="BY31" s="653"/>
      <c r="BZ31" s="653"/>
      <c r="CA31" s="653"/>
      <c r="CB31" s="617"/>
      <c r="CD31" s="660"/>
      <c r="CE31" s="661"/>
      <c r="CF31" s="625" t="s">
        <v>294</v>
      </c>
      <c r="CG31" s="622"/>
      <c r="CH31" s="622"/>
      <c r="CI31" s="622"/>
      <c r="CJ31" s="622"/>
      <c r="CK31" s="622"/>
      <c r="CL31" s="622"/>
      <c r="CM31" s="622"/>
      <c r="CN31" s="622"/>
      <c r="CO31" s="622"/>
      <c r="CP31" s="622"/>
      <c r="CQ31" s="623"/>
      <c r="CR31" s="588">
        <v>236011</v>
      </c>
      <c r="CS31" s="607"/>
      <c r="CT31" s="607"/>
      <c r="CU31" s="607"/>
      <c r="CV31" s="607"/>
      <c r="CW31" s="607"/>
      <c r="CX31" s="607"/>
      <c r="CY31" s="608"/>
      <c r="CZ31" s="591">
        <v>0.9</v>
      </c>
      <c r="DA31" s="609"/>
      <c r="DB31" s="609"/>
      <c r="DC31" s="610"/>
      <c r="DD31" s="594">
        <v>236011</v>
      </c>
      <c r="DE31" s="607"/>
      <c r="DF31" s="607"/>
      <c r="DG31" s="607"/>
      <c r="DH31" s="607"/>
      <c r="DI31" s="607"/>
      <c r="DJ31" s="607"/>
      <c r="DK31" s="608"/>
      <c r="DL31" s="594">
        <v>236011</v>
      </c>
      <c r="DM31" s="607"/>
      <c r="DN31" s="607"/>
      <c r="DO31" s="607"/>
      <c r="DP31" s="607"/>
      <c r="DQ31" s="607"/>
      <c r="DR31" s="607"/>
      <c r="DS31" s="607"/>
      <c r="DT31" s="607"/>
      <c r="DU31" s="607"/>
      <c r="DV31" s="608"/>
      <c r="DW31" s="611">
        <v>1.6</v>
      </c>
      <c r="DX31" s="612"/>
      <c r="DY31" s="612"/>
      <c r="DZ31" s="612"/>
      <c r="EA31" s="612"/>
      <c r="EB31" s="612"/>
      <c r="EC31" s="613"/>
    </row>
    <row r="32" spans="2:133" ht="11.25" customHeight="1" x14ac:dyDescent="0.15">
      <c r="B32" s="585" t="s">
        <v>295</v>
      </c>
      <c r="C32" s="586"/>
      <c r="D32" s="586"/>
      <c r="E32" s="586"/>
      <c r="F32" s="586"/>
      <c r="G32" s="586"/>
      <c r="H32" s="586"/>
      <c r="I32" s="586"/>
      <c r="J32" s="586"/>
      <c r="K32" s="586"/>
      <c r="L32" s="586"/>
      <c r="M32" s="586"/>
      <c r="N32" s="586"/>
      <c r="O32" s="586"/>
      <c r="P32" s="586"/>
      <c r="Q32" s="587"/>
      <c r="R32" s="588">
        <v>299796</v>
      </c>
      <c r="S32" s="589"/>
      <c r="T32" s="589"/>
      <c r="U32" s="589"/>
      <c r="V32" s="589"/>
      <c r="W32" s="589"/>
      <c r="X32" s="589"/>
      <c r="Y32" s="590"/>
      <c r="Z32" s="641">
        <v>1.1000000000000001</v>
      </c>
      <c r="AA32" s="641"/>
      <c r="AB32" s="641"/>
      <c r="AC32" s="641"/>
      <c r="AD32" s="642">
        <v>551</v>
      </c>
      <c r="AE32" s="642"/>
      <c r="AF32" s="642"/>
      <c r="AG32" s="642"/>
      <c r="AH32" s="642"/>
      <c r="AI32" s="642"/>
      <c r="AJ32" s="642"/>
      <c r="AK32" s="642"/>
      <c r="AL32" s="611">
        <v>0</v>
      </c>
      <c r="AM32" s="643"/>
      <c r="AN32" s="643"/>
      <c r="AO32" s="644"/>
      <c r="AP32" s="668"/>
      <c r="AQ32" s="669"/>
      <c r="AR32" s="669"/>
      <c r="AS32" s="669"/>
      <c r="AT32" s="672"/>
      <c r="AU32" s="183"/>
      <c r="AV32" s="183"/>
      <c r="AW32" s="183"/>
      <c r="AX32" s="569" t="s">
        <v>296</v>
      </c>
      <c r="AY32" s="570"/>
      <c r="AZ32" s="570"/>
      <c r="BA32" s="570"/>
      <c r="BB32" s="570"/>
      <c r="BC32" s="570"/>
      <c r="BD32" s="570"/>
      <c r="BE32" s="570"/>
      <c r="BF32" s="571"/>
      <c r="BG32" s="651">
        <v>99</v>
      </c>
      <c r="BH32" s="573"/>
      <c r="BI32" s="573"/>
      <c r="BJ32" s="573"/>
      <c r="BK32" s="573"/>
      <c r="BL32" s="573"/>
      <c r="BM32" s="636">
        <v>95.9</v>
      </c>
      <c r="BN32" s="573"/>
      <c r="BO32" s="573"/>
      <c r="BP32" s="573"/>
      <c r="BQ32" s="630"/>
      <c r="BR32" s="651">
        <v>98.9</v>
      </c>
      <c r="BS32" s="573"/>
      <c r="BT32" s="573"/>
      <c r="BU32" s="573"/>
      <c r="BV32" s="573"/>
      <c r="BW32" s="573"/>
      <c r="BX32" s="636">
        <v>95.5</v>
      </c>
      <c r="BY32" s="573"/>
      <c r="BZ32" s="573"/>
      <c r="CA32" s="573"/>
      <c r="CB32" s="630"/>
      <c r="CD32" s="662"/>
      <c r="CE32" s="663"/>
      <c r="CF32" s="625" t="s">
        <v>297</v>
      </c>
      <c r="CG32" s="622"/>
      <c r="CH32" s="622"/>
      <c r="CI32" s="622"/>
      <c r="CJ32" s="622"/>
      <c r="CK32" s="622"/>
      <c r="CL32" s="622"/>
      <c r="CM32" s="622"/>
      <c r="CN32" s="622"/>
      <c r="CO32" s="622"/>
      <c r="CP32" s="622"/>
      <c r="CQ32" s="623"/>
      <c r="CR32" s="588" t="s">
        <v>108</v>
      </c>
      <c r="CS32" s="589"/>
      <c r="CT32" s="589"/>
      <c r="CU32" s="589"/>
      <c r="CV32" s="589"/>
      <c r="CW32" s="589"/>
      <c r="CX32" s="589"/>
      <c r="CY32" s="590"/>
      <c r="CZ32" s="591" t="s">
        <v>108</v>
      </c>
      <c r="DA32" s="609"/>
      <c r="DB32" s="609"/>
      <c r="DC32" s="610"/>
      <c r="DD32" s="594" t="s">
        <v>108</v>
      </c>
      <c r="DE32" s="589"/>
      <c r="DF32" s="589"/>
      <c r="DG32" s="589"/>
      <c r="DH32" s="589"/>
      <c r="DI32" s="589"/>
      <c r="DJ32" s="589"/>
      <c r="DK32" s="590"/>
      <c r="DL32" s="594" t="s">
        <v>108</v>
      </c>
      <c r="DM32" s="589"/>
      <c r="DN32" s="589"/>
      <c r="DO32" s="589"/>
      <c r="DP32" s="589"/>
      <c r="DQ32" s="589"/>
      <c r="DR32" s="589"/>
      <c r="DS32" s="589"/>
      <c r="DT32" s="589"/>
      <c r="DU32" s="589"/>
      <c r="DV32" s="590"/>
      <c r="DW32" s="611" t="s">
        <v>108</v>
      </c>
      <c r="DX32" s="612"/>
      <c r="DY32" s="612"/>
      <c r="DZ32" s="612"/>
      <c r="EA32" s="612"/>
      <c r="EB32" s="612"/>
      <c r="EC32" s="613"/>
    </row>
    <row r="33" spans="2:133" ht="11.25" customHeight="1" x14ac:dyDescent="0.15">
      <c r="B33" s="585" t="s">
        <v>298</v>
      </c>
      <c r="C33" s="586"/>
      <c r="D33" s="586"/>
      <c r="E33" s="586"/>
      <c r="F33" s="586"/>
      <c r="G33" s="586"/>
      <c r="H33" s="586"/>
      <c r="I33" s="586"/>
      <c r="J33" s="586"/>
      <c r="K33" s="586"/>
      <c r="L33" s="586"/>
      <c r="M33" s="586"/>
      <c r="N33" s="586"/>
      <c r="O33" s="586"/>
      <c r="P33" s="586"/>
      <c r="Q33" s="587"/>
      <c r="R33" s="588">
        <v>2844500</v>
      </c>
      <c r="S33" s="589"/>
      <c r="T33" s="589"/>
      <c r="U33" s="589"/>
      <c r="V33" s="589"/>
      <c r="W33" s="589"/>
      <c r="X33" s="589"/>
      <c r="Y33" s="590"/>
      <c r="Z33" s="641">
        <v>10.3</v>
      </c>
      <c r="AA33" s="641"/>
      <c r="AB33" s="641"/>
      <c r="AC33" s="641"/>
      <c r="AD33" s="642" t="s">
        <v>108</v>
      </c>
      <c r="AE33" s="642"/>
      <c r="AF33" s="642"/>
      <c r="AG33" s="642"/>
      <c r="AH33" s="642"/>
      <c r="AI33" s="642"/>
      <c r="AJ33" s="642"/>
      <c r="AK33" s="642"/>
      <c r="AL33" s="611" t="s">
        <v>108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8914918</v>
      </c>
      <c r="CS33" s="607"/>
      <c r="CT33" s="607"/>
      <c r="CU33" s="607"/>
      <c r="CV33" s="607"/>
      <c r="CW33" s="607"/>
      <c r="CX33" s="607"/>
      <c r="CY33" s="608"/>
      <c r="CZ33" s="591">
        <v>33</v>
      </c>
      <c r="DA33" s="609"/>
      <c r="DB33" s="609"/>
      <c r="DC33" s="610"/>
      <c r="DD33" s="594">
        <v>7541039</v>
      </c>
      <c r="DE33" s="607"/>
      <c r="DF33" s="607"/>
      <c r="DG33" s="607"/>
      <c r="DH33" s="607"/>
      <c r="DI33" s="607"/>
      <c r="DJ33" s="607"/>
      <c r="DK33" s="608"/>
      <c r="DL33" s="594">
        <v>5295034</v>
      </c>
      <c r="DM33" s="607"/>
      <c r="DN33" s="607"/>
      <c r="DO33" s="607"/>
      <c r="DP33" s="607"/>
      <c r="DQ33" s="607"/>
      <c r="DR33" s="607"/>
      <c r="DS33" s="607"/>
      <c r="DT33" s="607"/>
      <c r="DU33" s="607"/>
      <c r="DV33" s="608"/>
      <c r="DW33" s="611">
        <v>35.200000000000003</v>
      </c>
      <c r="DX33" s="612"/>
      <c r="DY33" s="612"/>
      <c r="DZ33" s="612"/>
      <c r="EA33" s="612"/>
      <c r="EB33" s="612"/>
      <c r="EC33" s="613"/>
    </row>
    <row r="34" spans="2:133" ht="11.25" customHeight="1" x14ac:dyDescent="0.15">
      <c r="B34" s="585" t="s">
        <v>300</v>
      </c>
      <c r="C34" s="586"/>
      <c r="D34" s="586"/>
      <c r="E34" s="586"/>
      <c r="F34" s="586"/>
      <c r="G34" s="586"/>
      <c r="H34" s="586"/>
      <c r="I34" s="586"/>
      <c r="J34" s="586"/>
      <c r="K34" s="586"/>
      <c r="L34" s="586"/>
      <c r="M34" s="586"/>
      <c r="N34" s="586"/>
      <c r="O34" s="586"/>
      <c r="P34" s="586"/>
      <c r="Q34" s="587"/>
      <c r="R34" s="588" t="s">
        <v>108</v>
      </c>
      <c r="S34" s="589"/>
      <c r="T34" s="589"/>
      <c r="U34" s="589"/>
      <c r="V34" s="589"/>
      <c r="W34" s="589"/>
      <c r="X34" s="589"/>
      <c r="Y34" s="590"/>
      <c r="Z34" s="641" t="s">
        <v>108</v>
      </c>
      <c r="AA34" s="641"/>
      <c r="AB34" s="641"/>
      <c r="AC34" s="641"/>
      <c r="AD34" s="642" t="s">
        <v>108</v>
      </c>
      <c r="AE34" s="642"/>
      <c r="AF34" s="642"/>
      <c r="AG34" s="642"/>
      <c r="AH34" s="642"/>
      <c r="AI34" s="642"/>
      <c r="AJ34" s="642"/>
      <c r="AK34" s="642"/>
      <c r="AL34" s="611" t="s">
        <v>108</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2717591</v>
      </c>
      <c r="CS34" s="589"/>
      <c r="CT34" s="589"/>
      <c r="CU34" s="589"/>
      <c r="CV34" s="589"/>
      <c r="CW34" s="589"/>
      <c r="CX34" s="589"/>
      <c r="CY34" s="590"/>
      <c r="CZ34" s="591">
        <v>10.1</v>
      </c>
      <c r="DA34" s="609"/>
      <c r="DB34" s="609"/>
      <c r="DC34" s="610"/>
      <c r="DD34" s="594">
        <v>2292675</v>
      </c>
      <c r="DE34" s="589"/>
      <c r="DF34" s="589"/>
      <c r="DG34" s="589"/>
      <c r="DH34" s="589"/>
      <c r="DI34" s="589"/>
      <c r="DJ34" s="589"/>
      <c r="DK34" s="590"/>
      <c r="DL34" s="594">
        <v>1876736</v>
      </c>
      <c r="DM34" s="589"/>
      <c r="DN34" s="589"/>
      <c r="DO34" s="589"/>
      <c r="DP34" s="589"/>
      <c r="DQ34" s="589"/>
      <c r="DR34" s="589"/>
      <c r="DS34" s="589"/>
      <c r="DT34" s="589"/>
      <c r="DU34" s="589"/>
      <c r="DV34" s="590"/>
      <c r="DW34" s="611">
        <v>12.5</v>
      </c>
      <c r="DX34" s="612"/>
      <c r="DY34" s="612"/>
      <c r="DZ34" s="612"/>
      <c r="EA34" s="612"/>
      <c r="EB34" s="612"/>
      <c r="EC34" s="613"/>
    </row>
    <row r="35" spans="2:133" ht="11.25" customHeight="1" x14ac:dyDescent="0.15">
      <c r="B35" s="585" t="s">
        <v>304</v>
      </c>
      <c r="C35" s="586"/>
      <c r="D35" s="586"/>
      <c r="E35" s="586"/>
      <c r="F35" s="586"/>
      <c r="G35" s="586"/>
      <c r="H35" s="586"/>
      <c r="I35" s="586"/>
      <c r="J35" s="586"/>
      <c r="K35" s="586"/>
      <c r="L35" s="586"/>
      <c r="M35" s="586"/>
      <c r="N35" s="586"/>
      <c r="O35" s="586"/>
      <c r="P35" s="586"/>
      <c r="Q35" s="587"/>
      <c r="R35" s="588">
        <v>1160100</v>
      </c>
      <c r="S35" s="589"/>
      <c r="T35" s="589"/>
      <c r="U35" s="589"/>
      <c r="V35" s="589"/>
      <c r="W35" s="589"/>
      <c r="X35" s="589"/>
      <c r="Y35" s="590"/>
      <c r="Z35" s="641">
        <v>4.2</v>
      </c>
      <c r="AA35" s="641"/>
      <c r="AB35" s="641"/>
      <c r="AC35" s="641"/>
      <c r="AD35" s="642" t="s">
        <v>108</v>
      </c>
      <c r="AE35" s="642"/>
      <c r="AF35" s="642"/>
      <c r="AG35" s="642"/>
      <c r="AH35" s="642"/>
      <c r="AI35" s="642"/>
      <c r="AJ35" s="642"/>
      <c r="AK35" s="642"/>
      <c r="AL35" s="611" t="s">
        <v>108</v>
      </c>
      <c r="AM35" s="643"/>
      <c r="AN35" s="643"/>
      <c r="AO35" s="644"/>
      <c r="AP35" s="186"/>
      <c r="AQ35" s="645" t="s">
        <v>305</v>
      </c>
      <c r="AR35" s="646"/>
      <c r="AS35" s="646"/>
      <c r="AT35" s="646"/>
      <c r="AU35" s="646"/>
      <c r="AV35" s="646"/>
      <c r="AW35" s="646"/>
      <c r="AX35" s="646"/>
      <c r="AY35" s="647"/>
      <c r="AZ35" s="638">
        <v>2865976</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-205792</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296701</v>
      </c>
      <c r="CS35" s="607"/>
      <c r="CT35" s="607"/>
      <c r="CU35" s="607"/>
      <c r="CV35" s="607"/>
      <c r="CW35" s="607"/>
      <c r="CX35" s="607"/>
      <c r="CY35" s="608"/>
      <c r="CZ35" s="591">
        <v>1.1000000000000001</v>
      </c>
      <c r="DA35" s="609"/>
      <c r="DB35" s="609"/>
      <c r="DC35" s="610"/>
      <c r="DD35" s="594">
        <v>248259</v>
      </c>
      <c r="DE35" s="607"/>
      <c r="DF35" s="607"/>
      <c r="DG35" s="607"/>
      <c r="DH35" s="607"/>
      <c r="DI35" s="607"/>
      <c r="DJ35" s="607"/>
      <c r="DK35" s="608"/>
      <c r="DL35" s="594">
        <v>248259</v>
      </c>
      <c r="DM35" s="607"/>
      <c r="DN35" s="607"/>
      <c r="DO35" s="607"/>
      <c r="DP35" s="607"/>
      <c r="DQ35" s="607"/>
      <c r="DR35" s="607"/>
      <c r="DS35" s="607"/>
      <c r="DT35" s="607"/>
      <c r="DU35" s="607"/>
      <c r="DV35" s="608"/>
      <c r="DW35" s="611">
        <v>1.6</v>
      </c>
      <c r="DX35" s="612"/>
      <c r="DY35" s="612"/>
      <c r="DZ35" s="612"/>
      <c r="EA35" s="612"/>
      <c r="EB35" s="612"/>
      <c r="EC35" s="613"/>
    </row>
    <row r="36" spans="2:133" ht="11.25" customHeight="1" x14ac:dyDescent="0.15">
      <c r="B36" s="569" t="s">
        <v>308</v>
      </c>
      <c r="C36" s="570"/>
      <c r="D36" s="570"/>
      <c r="E36" s="570"/>
      <c r="F36" s="570"/>
      <c r="G36" s="570"/>
      <c r="H36" s="570"/>
      <c r="I36" s="570"/>
      <c r="J36" s="570"/>
      <c r="K36" s="570"/>
      <c r="L36" s="570"/>
      <c r="M36" s="570"/>
      <c r="N36" s="570"/>
      <c r="O36" s="570"/>
      <c r="P36" s="570"/>
      <c r="Q36" s="571"/>
      <c r="R36" s="572">
        <v>27613005</v>
      </c>
      <c r="S36" s="629"/>
      <c r="T36" s="629"/>
      <c r="U36" s="629"/>
      <c r="V36" s="629"/>
      <c r="W36" s="629"/>
      <c r="X36" s="629"/>
      <c r="Y36" s="632"/>
      <c r="Z36" s="633">
        <v>100</v>
      </c>
      <c r="AA36" s="633"/>
      <c r="AB36" s="633"/>
      <c r="AC36" s="633"/>
      <c r="AD36" s="634">
        <v>13896691</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414251</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-351388</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2347376</v>
      </c>
      <c r="CS36" s="589"/>
      <c r="CT36" s="589"/>
      <c r="CU36" s="589"/>
      <c r="CV36" s="589"/>
      <c r="CW36" s="589"/>
      <c r="CX36" s="589"/>
      <c r="CY36" s="590"/>
      <c r="CZ36" s="591">
        <v>8.6999999999999993</v>
      </c>
      <c r="DA36" s="609"/>
      <c r="DB36" s="609"/>
      <c r="DC36" s="610"/>
      <c r="DD36" s="594">
        <v>2130199</v>
      </c>
      <c r="DE36" s="589"/>
      <c r="DF36" s="589"/>
      <c r="DG36" s="589"/>
      <c r="DH36" s="589"/>
      <c r="DI36" s="589"/>
      <c r="DJ36" s="589"/>
      <c r="DK36" s="590"/>
      <c r="DL36" s="594">
        <v>1439126</v>
      </c>
      <c r="DM36" s="589"/>
      <c r="DN36" s="589"/>
      <c r="DO36" s="589"/>
      <c r="DP36" s="589"/>
      <c r="DQ36" s="589"/>
      <c r="DR36" s="589"/>
      <c r="DS36" s="589"/>
      <c r="DT36" s="589"/>
      <c r="DU36" s="589"/>
      <c r="DV36" s="590"/>
      <c r="DW36" s="611">
        <v>9.6</v>
      </c>
      <c r="DX36" s="612"/>
      <c r="DY36" s="612"/>
      <c r="DZ36" s="612"/>
      <c r="EA36" s="612"/>
      <c r="EB36" s="612"/>
      <c r="EC36" s="613"/>
    </row>
    <row r="37" spans="2:133" ht="11.25" customHeight="1" x14ac:dyDescent="0.15">
      <c r="AQ37" s="614" t="s">
        <v>312</v>
      </c>
      <c r="AR37" s="615"/>
      <c r="AS37" s="615"/>
      <c r="AT37" s="615"/>
      <c r="AU37" s="615"/>
      <c r="AV37" s="615"/>
      <c r="AW37" s="615"/>
      <c r="AX37" s="615"/>
      <c r="AY37" s="616"/>
      <c r="AZ37" s="588">
        <v>7330</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11934</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652100</v>
      </c>
      <c r="CS37" s="607"/>
      <c r="CT37" s="607"/>
      <c r="CU37" s="607"/>
      <c r="CV37" s="607"/>
      <c r="CW37" s="607"/>
      <c r="CX37" s="607"/>
      <c r="CY37" s="608"/>
      <c r="CZ37" s="591">
        <v>2.4</v>
      </c>
      <c r="DA37" s="609"/>
      <c r="DB37" s="609"/>
      <c r="DC37" s="610"/>
      <c r="DD37" s="594">
        <v>651920</v>
      </c>
      <c r="DE37" s="607"/>
      <c r="DF37" s="607"/>
      <c r="DG37" s="607"/>
      <c r="DH37" s="607"/>
      <c r="DI37" s="607"/>
      <c r="DJ37" s="607"/>
      <c r="DK37" s="608"/>
      <c r="DL37" s="594">
        <v>460814</v>
      </c>
      <c r="DM37" s="607"/>
      <c r="DN37" s="607"/>
      <c r="DO37" s="607"/>
      <c r="DP37" s="607"/>
      <c r="DQ37" s="607"/>
      <c r="DR37" s="607"/>
      <c r="DS37" s="607"/>
      <c r="DT37" s="607"/>
      <c r="DU37" s="607"/>
      <c r="DV37" s="608"/>
      <c r="DW37" s="611">
        <v>3.1</v>
      </c>
      <c r="DX37" s="612"/>
      <c r="DY37" s="612"/>
      <c r="DZ37" s="612"/>
      <c r="EA37" s="612"/>
      <c r="EB37" s="612"/>
      <c r="EC37" s="613"/>
    </row>
    <row r="38" spans="2:133" ht="11.25" customHeight="1" x14ac:dyDescent="0.15">
      <c r="AQ38" s="614" t="s">
        <v>315</v>
      </c>
      <c r="AR38" s="615"/>
      <c r="AS38" s="615"/>
      <c r="AT38" s="615"/>
      <c r="AU38" s="615"/>
      <c r="AV38" s="615"/>
      <c r="AW38" s="615"/>
      <c r="AX38" s="615"/>
      <c r="AY38" s="616"/>
      <c r="AZ38" s="588" t="s">
        <v>108</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19886</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2444395</v>
      </c>
      <c r="CS38" s="589"/>
      <c r="CT38" s="589"/>
      <c r="CU38" s="589"/>
      <c r="CV38" s="589"/>
      <c r="CW38" s="589"/>
      <c r="CX38" s="589"/>
      <c r="CY38" s="590"/>
      <c r="CZ38" s="591">
        <v>9.1</v>
      </c>
      <c r="DA38" s="609"/>
      <c r="DB38" s="609"/>
      <c r="DC38" s="610"/>
      <c r="DD38" s="594">
        <v>1920063</v>
      </c>
      <c r="DE38" s="589"/>
      <c r="DF38" s="589"/>
      <c r="DG38" s="589"/>
      <c r="DH38" s="589"/>
      <c r="DI38" s="589"/>
      <c r="DJ38" s="589"/>
      <c r="DK38" s="590"/>
      <c r="DL38" s="594">
        <v>1729030</v>
      </c>
      <c r="DM38" s="589"/>
      <c r="DN38" s="589"/>
      <c r="DO38" s="589"/>
      <c r="DP38" s="589"/>
      <c r="DQ38" s="589"/>
      <c r="DR38" s="589"/>
      <c r="DS38" s="589"/>
      <c r="DT38" s="589"/>
      <c r="DU38" s="589"/>
      <c r="DV38" s="590"/>
      <c r="DW38" s="611">
        <v>11.5</v>
      </c>
      <c r="DX38" s="612"/>
      <c r="DY38" s="612"/>
      <c r="DZ38" s="612"/>
      <c r="EA38" s="612"/>
      <c r="EB38" s="612"/>
      <c r="EC38" s="613"/>
    </row>
    <row r="39" spans="2:133" ht="11.25" customHeight="1" x14ac:dyDescent="0.15">
      <c r="AQ39" s="614" t="s">
        <v>318</v>
      </c>
      <c r="AR39" s="615"/>
      <c r="AS39" s="615"/>
      <c r="AT39" s="615"/>
      <c r="AU39" s="615"/>
      <c r="AV39" s="615"/>
      <c r="AW39" s="615"/>
      <c r="AX39" s="615"/>
      <c r="AY39" s="616"/>
      <c r="AZ39" s="588" t="s">
        <v>108</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95</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1104145</v>
      </c>
      <c r="CS39" s="607"/>
      <c r="CT39" s="607"/>
      <c r="CU39" s="607"/>
      <c r="CV39" s="607"/>
      <c r="CW39" s="607"/>
      <c r="CX39" s="607"/>
      <c r="CY39" s="608"/>
      <c r="CZ39" s="591">
        <v>4.0999999999999996</v>
      </c>
      <c r="DA39" s="609"/>
      <c r="DB39" s="609"/>
      <c r="DC39" s="610"/>
      <c r="DD39" s="594">
        <v>947960</v>
      </c>
      <c r="DE39" s="607"/>
      <c r="DF39" s="607"/>
      <c r="DG39" s="607"/>
      <c r="DH39" s="607"/>
      <c r="DI39" s="607"/>
      <c r="DJ39" s="607"/>
      <c r="DK39" s="608"/>
      <c r="DL39" s="594" t="s">
        <v>108</v>
      </c>
      <c r="DM39" s="607"/>
      <c r="DN39" s="607"/>
      <c r="DO39" s="607"/>
      <c r="DP39" s="607"/>
      <c r="DQ39" s="607"/>
      <c r="DR39" s="607"/>
      <c r="DS39" s="607"/>
      <c r="DT39" s="607"/>
      <c r="DU39" s="607"/>
      <c r="DV39" s="608"/>
      <c r="DW39" s="611" t="s">
        <v>108</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937969</v>
      </c>
      <c r="BA40" s="589"/>
      <c r="BB40" s="589"/>
      <c r="BC40" s="589"/>
      <c r="BD40" s="607"/>
      <c r="BE40" s="607"/>
      <c r="BF40" s="617"/>
      <c r="BG40" s="618"/>
      <c r="BH40" s="619"/>
      <c r="BI40" s="619"/>
      <c r="BJ40" s="619"/>
      <c r="BK40" s="619"/>
      <c r="BL40" s="187"/>
      <c r="BM40" s="622" t="s">
        <v>323</v>
      </c>
      <c r="BN40" s="622"/>
      <c r="BO40" s="622"/>
      <c r="BP40" s="622"/>
      <c r="BQ40" s="622"/>
      <c r="BR40" s="622"/>
      <c r="BS40" s="622"/>
      <c r="BT40" s="622"/>
      <c r="BU40" s="623"/>
      <c r="BV40" s="588">
        <v>96</v>
      </c>
      <c r="BW40" s="589"/>
      <c r="BX40" s="589"/>
      <c r="BY40" s="589"/>
      <c r="BZ40" s="589"/>
      <c r="CA40" s="589"/>
      <c r="CB40" s="624"/>
      <c r="CD40" s="625" t="s">
        <v>324</v>
      </c>
      <c r="CE40" s="622"/>
      <c r="CF40" s="622"/>
      <c r="CG40" s="622"/>
      <c r="CH40" s="622"/>
      <c r="CI40" s="622"/>
      <c r="CJ40" s="622"/>
      <c r="CK40" s="622"/>
      <c r="CL40" s="622"/>
      <c r="CM40" s="622"/>
      <c r="CN40" s="622"/>
      <c r="CO40" s="622"/>
      <c r="CP40" s="622"/>
      <c r="CQ40" s="623"/>
      <c r="CR40" s="588">
        <v>4710</v>
      </c>
      <c r="CS40" s="589"/>
      <c r="CT40" s="589"/>
      <c r="CU40" s="589"/>
      <c r="CV40" s="589"/>
      <c r="CW40" s="589"/>
      <c r="CX40" s="589"/>
      <c r="CY40" s="590"/>
      <c r="CZ40" s="591">
        <v>0</v>
      </c>
      <c r="DA40" s="609"/>
      <c r="DB40" s="609"/>
      <c r="DC40" s="610"/>
      <c r="DD40" s="594">
        <v>1883</v>
      </c>
      <c r="DE40" s="589"/>
      <c r="DF40" s="589"/>
      <c r="DG40" s="589"/>
      <c r="DH40" s="589"/>
      <c r="DI40" s="589"/>
      <c r="DJ40" s="589"/>
      <c r="DK40" s="590"/>
      <c r="DL40" s="594">
        <v>1883</v>
      </c>
      <c r="DM40" s="589"/>
      <c r="DN40" s="589"/>
      <c r="DO40" s="589"/>
      <c r="DP40" s="589"/>
      <c r="DQ40" s="589"/>
      <c r="DR40" s="589"/>
      <c r="DS40" s="589"/>
      <c r="DT40" s="589"/>
      <c r="DU40" s="589"/>
      <c r="DV40" s="590"/>
      <c r="DW40" s="611">
        <v>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1506426</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306</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213</v>
      </c>
      <c r="CS41" s="607"/>
      <c r="CT41" s="607"/>
      <c r="CU41" s="607"/>
      <c r="CV41" s="607"/>
      <c r="CW41" s="607"/>
      <c r="CX41" s="607"/>
      <c r="CY41" s="608"/>
      <c r="CZ41" s="591" t="s">
        <v>213</v>
      </c>
      <c r="DA41" s="609"/>
      <c r="DB41" s="609"/>
      <c r="DC41" s="610"/>
      <c r="DD41" s="594" t="s">
        <v>213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329</v>
      </c>
      <c r="CE42" s="586"/>
      <c r="CF42" s="586"/>
      <c r="CG42" s="586"/>
      <c r="CH42" s="586"/>
      <c r="CI42" s="586"/>
      <c r="CJ42" s="586"/>
      <c r="CK42" s="586"/>
      <c r="CL42" s="586"/>
      <c r="CM42" s="586"/>
      <c r="CN42" s="586"/>
      <c r="CO42" s="586"/>
      <c r="CP42" s="586"/>
      <c r="CQ42" s="587"/>
      <c r="CR42" s="588">
        <v>2966677</v>
      </c>
      <c r="CS42" s="589"/>
      <c r="CT42" s="589"/>
      <c r="CU42" s="589"/>
      <c r="CV42" s="589"/>
      <c r="CW42" s="589"/>
      <c r="CX42" s="589"/>
      <c r="CY42" s="590"/>
      <c r="CZ42" s="591">
        <v>11</v>
      </c>
      <c r="DA42" s="592"/>
      <c r="DB42" s="592"/>
      <c r="DC42" s="593"/>
      <c r="DD42" s="594">
        <v>664609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331</v>
      </c>
      <c r="CE43" s="586"/>
      <c r="CF43" s="586"/>
      <c r="CG43" s="586"/>
      <c r="CH43" s="586"/>
      <c r="CI43" s="586"/>
      <c r="CJ43" s="586"/>
      <c r="CK43" s="586"/>
      <c r="CL43" s="586"/>
      <c r="CM43" s="586"/>
      <c r="CN43" s="586"/>
      <c r="CO43" s="586"/>
      <c r="CP43" s="586"/>
      <c r="CQ43" s="587"/>
      <c r="CR43" s="588">
        <v>71803</v>
      </c>
      <c r="CS43" s="607"/>
      <c r="CT43" s="607"/>
      <c r="CU43" s="607"/>
      <c r="CV43" s="607"/>
      <c r="CW43" s="607"/>
      <c r="CX43" s="607"/>
      <c r="CY43" s="608"/>
      <c r="CZ43" s="591">
        <v>0.3</v>
      </c>
      <c r="DA43" s="609"/>
      <c r="DB43" s="609"/>
      <c r="DC43" s="610"/>
      <c r="DD43" s="594">
        <v>71803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332</v>
      </c>
      <c r="CD44" s="601" t="s">
        <v>285</v>
      </c>
      <c r="CE44" s="602"/>
      <c r="CF44" s="585" t="s">
        <v>333</v>
      </c>
      <c r="CG44" s="586"/>
      <c r="CH44" s="586"/>
      <c r="CI44" s="586"/>
      <c r="CJ44" s="586"/>
      <c r="CK44" s="586"/>
      <c r="CL44" s="586"/>
      <c r="CM44" s="586"/>
      <c r="CN44" s="586"/>
      <c r="CO44" s="586"/>
      <c r="CP44" s="586"/>
      <c r="CQ44" s="587"/>
      <c r="CR44" s="588">
        <v>2956585</v>
      </c>
      <c r="CS44" s="589"/>
      <c r="CT44" s="589"/>
      <c r="CU44" s="589"/>
      <c r="CV44" s="589"/>
      <c r="CW44" s="589"/>
      <c r="CX44" s="589"/>
      <c r="CY44" s="590"/>
      <c r="CZ44" s="591">
        <v>11</v>
      </c>
      <c r="DA44" s="592"/>
      <c r="DB44" s="592"/>
      <c r="DC44" s="593"/>
      <c r="DD44" s="594">
        <v>656672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334</v>
      </c>
      <c r="CG45" s="586"/>
      <c r="CH45" s="586"/>
      <c r="CI45" s="586"/>
      <c r="CJ45" s="586"/>
      <c r="CK45" s="586"/>
      <c r="CL45" s="586"/>
      <c r="CM45" s="586"/>
      <c r="CN45" s="586"/>
      <c r="CO45" s="586"/>
      <c r="CP45" s="586"/>
      <c r="CQ45" s="587"/>
      <c r="CR45" s="588">
        <v>1625772</v>
      </c>
      <c r="CS45" s="607"/>
      <c r="CT45" s="607"/>
      <c r="CU45" s="607"/>
      <c r="CV45" s="607"/>
      <c r="CW45" s="607"/>
      <c r="CX45" s="607"/>
      <c r="CY45" s="608"/>
      <c r="CZ45" s="591">
        <v>6</v>
      </c>
      <c r="DA45" s="609"/>
      <c r="DB45" s="609"/>
      <c r="DC45" s="610"/>
      <c r="DD45" s="594">
        <v>148859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335</v>
      </c>
      <c r="CG46" s="586"/>
      <c r="CH46" s="586"/>
      <c r="CI46" s="586"/>
      <c r="CJ46" s="586"/>
      <c r="CK46" s="586"/>
      <c r="CL46" s="586"/>
      <c r="CM46" s="586"/>
      <c r="CN46" s="586"/>
      <c r="CO46" s="586"/>
      <c r="CP46" s="586"/>
      <c r="CQ46" s="587"/>
      <c r="CR46" s="588">
        <v>1317113</v>
      </c>
      <c r="CS46" s="589"/>
      <c r="CT46" s="589"/>
      <c r="CU46" s="589"/>
      <c r="CV46" s="589"/>
      <c r="CW46" s="589"/>
      <c r="CX46" s="589"/>
      <c r="CY46" s="590"/>
      <c r="CZ46" s="591">
        <v>4.9000000000000004</v>
      </c>
      <c r="DA46" s="592"/>
      <c r="DB46" s="592"/>
      <c r="DC46" s="593"/>
      <c r="DD46" s="594">
        <v>502513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336</v>
      </c>
      <c r="CG47" s="586"/>
      <c r="CH47" s="586"/>
      <c r="CI47" s="586"/>
      <c r="CJ47" s="586"/>
      <c r="CK47" s="586"/>
      <c r="CL47" s="586"/>
      <c r="CM47" s="586"/>
      <c r="CN47" s="586"/>
      <c r="CO47" s="586"/>
      <c r="CP47" s="586"/>
      <c r="CQ47" s="587"/>
      <c r="CR47" s="588">
        <v>10092</v>
      </c>
      <c r="CS47" s="607"/>
      <c r="CT47" s="607"/>
      <c r="CU47" s="607"/>
      <c r="CV47" s="607"/>
      <c r="CW47" s="607"/>
      <c r="CX47" s="607"/>
      <c r="CY47" s="608"/>
      <c r="CZ47" s="591">
        <v>0</v>
      </c>
      <c r="DA47" s="609"/>
      <c r="DB47" s="609"/>
      <c r="DC47" s="610"/>
      <c r="DD47" s="594">
        <v>7937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337</v>
      </c>
      <c r="CG48" s="586"/>
      <c r="CH48" s="586"/>
      <c r="CI48" s="586"/>
      <c r="CJ48" s="586"/>
      <c r="CK48" s="586"/>
      <c r="CL48" s="586"/>
      <c r="CM48" s="586"/>
      <c r="CN48" s="586"/>
      <c r="CO48" s="586"/>
      <c r="CP48" s="586"/>
      <c r="CQ48" s="587"/>
      <c r="CR48" s="588" t="s">
        <v>118</v>
      </c>
      <c r="CS48" s="589"/>
      <c r="CT48" s="589"/>
      <c r="CU48" s="589"/>
      <c r="CV48" s="589"/>
      <c r="CW48" s="589"/>
      <c r="CX48" s="589"/>
      <c r="CY48" s="590"/>
      <c r="CZ48" s="591" t="s">
        <v>118</v>
      </c>
      <c r="DA48" s="592"/>
      <c r="DB48" s="592"/>
      <c r="DC48" s="593"/>
      <c r="DD48" s="594" t="s">
        <v>118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338</v>
      </c>
      <c r="CE49" s="570"/>
      <c r="CF49" s="570"/>
      <c r="CG49" s="570"/>
      <c r="CH49" s="570"/>
      <c r="CI49" s="570"/>
      <c r="CJ49" s="570"/>
      <c r="CK49" s="570"/>
      <c r="CL49" s="570"/>
      <c r="CM49" s="570"/>
      <c r="CN49" s="570"/>
      <c r="CO49" s="570"/>
      <c r="CP49" s="570"/>
      <c r="CQ49" s="571"/>
      <c r="CR49" s="572">
        <v>26998402</v>
      </c>
      <c r="CS49" s="573"/>
      <c r="CT49" s="573"/>
      <c r="CU49" s="573"/>
      <c r="CV49" s="573"/>
      <c r="CW49" s="573"/>
      <c r="CX49" s="573"/>
      <c r="CY49" s="574"/>
      <c r="CZ49" s="575">
        <v>100</v>
      </c>
      <c r="DA49" s="576"/>
      <c r="DB49" s="576"/>
      <c r="DC49" s="577"/>
      <c r="DD49" s="578">
        <v>17268115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K30" sqref="AK30:AO30"/>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340</v>
      </c>
      <c r="DK2" s="1107"/>
      <c r="DL2" s="1107"/>
      <c r="DM2" s="1107"/>
      <c r="DN2" s="1107"/>
      <c r="DO2" s="1108"/>
      <c r="DP2" s="200"/>
      <c r="DQ2" s="1106" t="s">
        <v>341</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344</v>
      </c>
      <c r="B5" s="992"/>
      <c r="C5" s="992"/>
      <c r="D5" s="992"/>
      <c r="E5" s="992"/>
      <c r="F5" s="992"/>
      <c r="G5" s="992"/>
      <c r="H5" s="992"/>
      <c r="I5" s="992"/>
      <c r="J5" s="992"/>
      <c r="K5" s="992"/>
      <c r="L5" s="992"/>
      <c r="M5" s="992"/>
      <c r="N5" s="992"/>
      <c r="O5" s="992"/>
      <c r="P5" s="993"/>
      <c r="Q5" s="997" t="s">
        <v>345</v>
      </c>
      <c r="R5" s="998"/>
      <c r="S5" s="998"/>
      <c r="T5" s="998"/>
      <c r="U5" s="999"/>
      <c r="V5" s="997" t="s">
        <v>346</v>
      </c>
      <c r="W5" s="998"/>
      <c r="X5" s="998"/>
      <c r="Y5" s="998"/>
      <c r="Z5" s="999"/>
      <c r="AA5" s="997" t="s">
        <v>347</v>
      </c>
      <c r="AB5" s="998"/>
      <c r="AC5" s="998"/>
      <c r="AD5" s="998"/>
      <c r="AE5" s="998"/>
      <c r="AF5" s="1109" t="s">
        <v>348</v>
      </c>
      <c r="AG5" s="998"/>
      <c r="AH5" s="998"/>
      <c r="AI5" s="998"/>
      <c r="AJ5" s="1013"/>
      <c r="AK5" s="998" t="s">
        <v>349</v>
      </c>
      <c r="AL5" s="998"/>
      <c r="AM5" s="998"/>
      <c r="AN5" s="998"/>
      <c r="AO5" s="999"/>
      <c r="AP5" s="997" t="s">
        <v>350</v>
      </c>
      <c r="AQ5" s="998"/>
      <c r="AR5" s="998"/>
      <c r="AS5" s="998"/>
      <c r="AT5" s="999"/>
      <c r="AU5" s="997" t="s">
        <v>351</v>
      </c>
      <c r="AV5" s="998"/>
      <c r="AW5" s="998"/>
      <c r="AX5" s="998"/>
      <c r="AY5" s="1013"/>
      <c r="AZ5" s="207"/>
      <c r="BA5" s="207"/>
      <c r="BB5" s="207"/>
      <c r="BC5" s="207"/>
      <c r="BD5" s="207"/>
      <c r="BE5" s="208"/>
      <c r="BF5" s="208"/>
      <c r="BG5" s="208"/>
      <c r="BH5" s="208"/>
      <c r="BI5" s="208"/>
      <c r="BJ5" s="208"/>
      <c r="BK5" s="208"/>
      <c r="BL5" s="208"/>
      <c r="BM5" s="208"/>
      <c r="BN5" s="208"/>
      <c r="BO5" s="208"/>
      <c r="BP5" s="208"/>
      <c r="BQ5" s="991" t="s">
        <v>352</v>
      </c>
      <c r="BR5" s="992"/>
      <c r="BS5" s="992"/>
      <c r="BT5" s="992"/>
      <c r="BU5" s="992"/>
      <c r="BV5" s="992"/>
      <c r="BW5" s="992"/>
      <c r="BX5" s="992"/>
      <c r="BY5" s="992"/>
      <c r="BZ5" s="992"/>
      <c r="CA5" s="992"/>
      <c r="CB5" s="992"/>
      <c r="CC5" s="992"/>
      <c r="CD5" s="992"/>
      <c r="CE5" s="992"/>
      <c r="CF5" s="992"/>
      <c r="CG5" s="993"/>
      <c r="CH5" s="997" t="s">
        <v>353</v>
      </c>
      <c r="CI5" s="998"/>
      <c r="CJ5" s="998"/>
      <c r="CK5" s="998"/>
      <c r="CL5" s="999"/>
      <c r="CM5" s="997" t="s">
        <v>354</v>
      </c>
      <c r="CN5" s="998"/>
      <c r="CO5" s="998"/>
      <c r="CP5" s="998"/>
      <c r="CQ5" s="999"/>
      <c r="CR5" s="997" t="s">
        <v>355</v>
      </c>
      <c r="CS5" s="998"/>
      <c r="CT5" s="998"/>
      <c r="CU5" s="998"/>
      <c r="CV5" s="999"/>
      <c r="CW5" s="997" t="s">
        <v>356</v>
      </c>
      <c r="CX5" s="998"/>
      <c r="CY5" s="998"/>
      <c r="CZ5" s="998"/>
      <c r="DA5" s="999"/>
      <c r="DB5" s="997" t="s">
        <v>357</v>
      </c>
      <c r="DC5" s="998"/>
      <c r="DD5" s="998"/>
      <c r="DE5" s="998"/>
      <c r="DF5" s="999"/>
      <c r="DG5" s="1094" t="s">
        <v>358</v>
      </c>
      <c r="DH5" s="1095"/>
      <c r="DI5" s="1095"/>
      <c r="DJ5" s="1095"/>
      <c r="DK5" s="1096"/>
      <c r="DL5" s="1094" t="s">
        <v>359</v>
      </c>
      <c r="DM5" s="1095"/>
      <c r="DN5" s="1095"/>
      <c r="DO5" s="1095"/>
      <c r="DP5" s="1096"/>
      <c r="DQ5" s="997" t="s">
        <v>360</v>
      </c>
      <c r="DR5" s="998"/>
      <c r="DS5" s="998"/>
      <c r="DT5" s="998"/>
      <c r="DU5" s="999"/>
      <c r="DV5" s="997" t="s">
        <v>351</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361</v>
      </c>
      <c r="C7" s="1047"/>
      <c r="D7" s="1047"/>
      <c r="E7" s="1047"/>
      <c r="F7" s="1047"/>
      <c r="G7" s="1047"/>
      <c r="H7" s="1047"/>
      <c r="I7" s="1047"/>
      <c r="J7" s="1047"/>
      <c r="K7" s="1047"/>
      <c r="L7" s="1047"/>
      <c r="M7" s="1047"/>
      <c r="N7" s="1047"/>
      <c r="O7" s="1047"/>
      <c r="P7" s="1048"/>
      <c r="Q7" s="1100">
        <v>28480</v>
      </c>
      <c r="R7" s="1101"/>
      <c r="S7" s="1101"/>
      <c r="T7" s="1101"/>
      <c r="U7" s="1101"/>
      <c r="V7" s="1101">
        <v>27865</v>
      </c>
      <c r="W7" s="1101"/>
      <c r="X7" s="1101"/>
      <c r="Y7" s="1101"/>
      <c r="Z7" s="1101"/>
      <c r="AA7" s="1101">
        <v>615</v>
      </c>
      <c r="AB7" s="1101"/>
      <c r="AC7" s="1101"/>
      <c r="AD7" s="1101"/>
      <c r="AE7" s="1102"/>
      <c r="AF7" s="1103">
        <v>542</v>
      </c>
      <c r="AG7" s="1104"/>
      <c r="AH7" s="1104"/>
      <c r="AI7" s="1104"/>
      <c r="AJ7" s="1105"/>
      <c r="AK7" s="1087">
        <v>867</v>
      </c>
      <c r="AL7" s="1088"/>
      <c r="AM7" s="1088"/>
      <c r="AN7" s="1088"/>
      <c r="AO7" s="1088"/>
      <c r="AP7" s="1088">
        <v>26827</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548</v>
      </c>
      <c r="BT7" s="1092"/>
      <c r="BU7" s="1092"/>
      <c r="BV7" s="1092"/>
      <c r="BW7" s="1092"/>
      <c r="BX7" s="1092"/>
      <c r="BY7" s="1092"/>
      <c r="BZ7" s="1092"/>
      <c r="CA7" s="1092"/>
      <c r="CB7" s="1092"/>
      <c r="CC7" s="1092"/>
      <c r="CD7" s="1092"/>
      <c r="CE7" s="1092"/>
      <c r="CF7" s="1092"/>
      <c r="CG7" s="1093"/>
      <c r="CH7" s="1084">
        <v>-2</v>
      </c>
      <c r="CI7" s="1085"/>
      <c r="CJ7" s="1085"/>
      <c r="CK7" s="1085"/>
      <c r="CL7" s="1086"/>
      <c r="CM7" s="1084">
        <v>27</v>
      </c>
      <c r="CN7" s="1085"/>
      <c r="CO7" s="1085"/>
      <c r="CP7" s="1085"/>
      <c r="CQ7" s="1086"/>
      <c r="CR7" s="1084">
        <v>10</v>
      </c>
      <c r="CS7" s="1085"/>
      <c r="CT7" s="1085"/>
      <c r="CU7" s="1085"/>
      <c r="CV7" s="1086"/>
      <c r="CW7" s="1084">
        <v>146</v>
      </c>
      <c r="CX7" s="1085"/>
      <c r="CY7" s="1085"/>
      <c r="CZ7" s="1085"/>
      <c r="DA7" s="1086"/>
      <c r="DB7" s="1084" t="s">
        <v>477</v>
      </c>
      <c r="DC7" s="1085"/>
      <c r="DD7" s="1085"/>
      <c r="DE7" s="1085"/>
      <c r="DF7" s="1086"/>
      <c r="DG7" s="1084" t="s">
        <v>477</v>
      </c>
      <c r="DH7" s="1085"/>
      <c r="DI7" s="1085"/>
      <c r="DJ7" s="1085"/>
      <c r="DK7" s="1086"/>
      <c r="DL7" s="1084" t="s">
        <v>477</v>
      </c>
      <c r="DM7" s="1085"/>
      <c r="DN7" s="1085"/>
      <c r="DO7" s="1085"/>
      <c r="DP7" s="1086"/>
      <c r="DQ7" s="1084" t="s">
        <v>477</v>
      </c>
      <c r="DR7" s="1085"/>
      <c r="DS7" s="1085"/>
      <c r="DT7" s="1085"/>
      <c r="DU7" s="1086"/>
      <c r="DV7" s="1111"/>
      <c r="DW7" s="1112"/>
      <c r="DX7" s="1112"/>
      <c r="DY7" s="1112"/>
      <c r="DZ7" s="1113"/>
      <c r="EA7" s="205"/>
    </row>
    <row r="8" spans="1:131" s="206" customFormat="1" ht="26.25" customHeight="1" x14ac:dyDescent="0.15">
      <c r="A8" s="212">
        <v>2</v>
      </c>
      <c r="B8" s="1027" t="s">
        <v>362</v>
      </c>
      <c r="C8" s="1028"/>
      <c r="D8" s="1028"/>
      <c r="E8" s="1028"/>
      <c r="F8" s="1028"/>
      <c r="G8" s="1028"/>
      <c r="H8" s="1028"/>
      <c r="I8" s="1028"/>
      <c r="J8" s="1028"/>
      <c r="K8" s="1028"/>
      <c r="L8" s="1028"/>
      <c r="M8" s="1028"/>
      <c r="N8" s="1028"/>
      <c r="O8" s="1028"/>
      <c r="P8" s="1029"/>
      <c r="Q8" s="1039">
        <v>36</v>
      </c>
      <c r="R8" s="1040"/>
      <c r="S8" s="1040"/>
      <c r="T8" s="1040"/>
      <c r="U8" s="1040"/>
      <c r="V8" s="1040">
        <v>36</v>
      </c>
      <c r="W8" s="1040"/>
      <c r="X8" s="1040"/>
      <c r="Y8" s="1040"/>
      <c r="Z8" s="1040"/>
      <c r="AA8" s="1040">
        <v>0</v>
      </c>
      <c r="AB8" s="1040"/>
      <c r="AC8" s="1040"/>
      <c r="AD8" s="1040"/>
      <c r="AE8" s="1041"/>
      <c r="AF8" s="1033">
        <v>0</v>
      </c>
      <c r="AG8" s="1034"/>
      <c r="AH8" s="1034"/>
      <c r="AI8" s="1034"/>
      <c r="AJ8" s="1035"/>
      <c r="AK8" s="1082">
        <v>22</v>
      </c>
      <c r="AL8" s="1083"/>
      <c r="AM8" s="1083"/>
      <c r="AN8" s="1083"/>
      <c r="AO8" s="1083"/>
      <c r="AP8" s="1083" t="s">
        <v>477</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549</v>
      </c>
      <c r="BT8" s="1011"/>
      <c r="BU8" s="1011"/>
      <c r="BV8" s="1011"/>
      <c r="BW8" s="1011"/>
      <c r="BX8" s="1011"/>
      <c r="BY8" s="1011"/>
      <c r="BZ8" s="1011"/>
      <c r="CA8" s="1011"/>
      <c r="CB8" s="1011"/>
      <c r="CC8" s="1011"/>
      <c r="CD8" s="1011"/>
      <c r="CE8" s="1011"/>
      <c r="CF8" s="1011"/>
      <c r="CG8" s="1012"/>
      <c r="CH8" s="985">
        <v>5</v>
      </c>
      <c r="CI8" s="986"/>
      <c r="CJ8" s="986"/>
      <c r="CK8" s="986"/>
      <c r="CL8" s="987"/>
      <c r="CM8" s="985">
        <v>23</v>
      </c>
      <c r="CN8" s="986"/>
      <c r="CO8" s="986"/>
      <c r="CP8" s="986"/>
      <c r="CQ8" s="987"/>
      <c r="CR8" s="985">
        <v>10</v>
      </c>
      <c r="CS8" s="986"/>
      <c r="CT8" s="986"/>
      <c r="CU8" s="986"/>
      <c r="CV8" s="987"/>
      <c r="CW8" s="985">
        <v>79</v>
      </c>
      <c r="CX8" s="986"/>
      <c r="CY8" s="986"/>
      <c r="CZ8" s="986"/>
      <c r="DA8" s="987"/>
      <c r="DB8" s="985" t="s">
        <v>477</v>
      </c>
      <c r="DC8" s="986"/>
      <c r="DD8" s="986"/>
      <c r="DE8" s="986"/>
      <c r="DF8" s="987"/>
      <c r="DG8" s="985" t="s">
        <v>477</v>
      </c>
      <c r="DH8" s="986"/>
      <c r="DI8" s="986"/>
      <c r="DJ8" s="986"/>
      <c r="DK8" s="987"/>
      <c r="DL8" s="985" t="s">
        <v>477</v>
      </c>
      <c r="DM8" s="986"/>
      <c r="DN8" s="986"/>
      <c r="DO8" s="986"/>
      <c r="DP8" s="987"/>
      <c r="DQ8" s="985" t="s">
        <v>477</v>
      </c>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363</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364</v>
      </c>
      <c r="B23" s="940" t="s">
        <v>365</v>
      </c>
      <c r="C23" s="941"/>
      <c r="D23" s="941"/>
      <c r="E23" s="941"/>
      <c r="F23" s="941"/>
      <c r="G23" s="941"/>
      <c r="H23" s="941"/>
      <c r="I23" s="941"/>
      <c r="J23" s="941"/>
      <c r="K23" s="941"/>
      <c r="L23" s="941"/>
      <c r="M23" s="941"/>
      <c r="N23" s="941"/>
      <c r="O23" s="941"/>
      <c r="P23" s="942"/>
      <c r="Q23" s="1064">
        <v>27619</v>
      </c>
      <c r="R23" s="1065"/>
      <c r="S23" s="1065"/>
      <c r="T23" s="1065"/>
      <c r="U23" s="1065"/>
      <c r="V23" s="1065">
        <v>27004</v>
      </c>
      <c r="W23" s="1065"/>
      <c r="X23" s="1065"/>
      <c r="Y23" s="1065"/>
      <c r="Z23" s="1065"/>
      <c r="AA23" s="1065">
        <v>615</v>
      </c>
      <c r="AB23" s="1065"/>
      <c r="AC23" s="1065"/>
      <c r="AD23" s="1065"/>
      <c r="AE23" s="1066"/>
      <c r="AF23" s="1067">
        <v>542</v>
      </c>
      <c r="AG23" s="1065"/>
      <c r="AH23" s="1065"/>
      <c r="AI23" s="1065"/>
      <c r="AJ23" s="1068"/>
      <c r="AK23" s="1069"/>
      <c r="AL23" s="1070"/>
      <c r="AM23" s="1070"/>
      <c r="AN23" s="1070"/>
      <c r="AO23" s="1070"/>
      <c r="AP23" s="1065">
        <v>26827</v>
      </c>
      <c r="AQ23" s="1065"/>
      <c r="AR23" s="1065"/>
      <c r="AS23" s="1065"/>
      <c r="AT23" s="1065"/>
      <c r="AU23" s="1071"/>
      <c r="AV23" s="1071"/>
      <c r="AW23" s="1071"/>
      <c r="AX23" s="1071"/>
      <c r="AY23" s="1072"/>
      <c r="AZ23" s="1061" t="s">
        <v>108</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344</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5" t="s">
        <v>371</v>
      </c>
      <c r="AG26" s="1004"/>
      <c r="AH26" s="1004"/>
      <c r="AI26" s="1004"/>
      <c r="AJ26" s="1056"/>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351</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376</v>
      </c>
      <c r="C28" s="1047"/>
      <c r="D28" s="1047"/>
      <c r="E28" s="1047"/>
      <c r="F28" s="1047"/>
      <c r="G28" s="1047"/>
      <c r="H28" s="1047"/>
      <c r="I28" s="1047"/>
      <c r="J28" s="1047"/>
      <c r="K28" s="1047"/>
      <c r="L28" s="1047"/>
      <c r="M28" s="1047"/>
      <c r="N28" s="1047"/>
      <c r="O28" s="1047"/>
      <c r="P28" s="1048"/>
      <c r="Q28" s="1049">
        <v>9928</v>
      </c>
      <c r="R28" s="1050"/>
      <c r="S28" s="1050"/>
      <c r="T28" s="1050"/>
      <c r="U28" s="1050"/>
      <c r="V28" s="1050">
        <v>10134</v>
      </c>
      <c r="W28" s="1050"/>
      <c r="X28" s="1050"/>
      <c r="Y28" s="1050"/>
      <c r="Z28" s="1050"/>
      <c r="AA28" s="1050">
        <v>-206</v>
      </c>
      <c r="AB28" s="1050"/>
      <c r="AC28" s="1050"/>
      <c r="AD28" s="1050"/>
      <c r="AE28" s="1051"/>
      <c r="AF28" s="1052">
        <v>-206</v>
      </c>
      <c r="AG28" s="1050"/>
      <c r="AH28" s="1050"/>
      <c r="AI28" s="1050"/>
      <c r="AJ28" s="1053"/>
      <c r="AK28" s="1054">
        <v>938</v>
      </c>
      <c r="AL28" s="1042"/>
      <c r="AM28" s="1042"/>
      <c r="AN28" s="1042"/>
      <c r="AO28" s="1042"/>
      <c r="AP28" s="1042" t="s">
        <v>477</v>
      </c>
      <c r="AQ28" s="1042"/>
      <c r="AR28" s="1042"/>
      <c r="AS28" s="1042"/>
      <c r="AT28" s="1042"/>
      <c r="AU28" s="1042" t="s">
        <v>477</v>
      </c>
      <c r="AV28" s="1042"/>
      <c r="AW28" s="1042"/>
      <c r="AX28" s="1042"/>
      <c r="AY28" s="1042"/>
      <c r="AZ28" s="1043" t="s">
        <v>477</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377</v>
      </c>
      <c r="C29" s="1028"/>
      <c r="D29" s="1028"/>
      <c r="E29" s="1028"/>
      <c r="F29" s="1028"/>
      <c r="G29" s="1028"/>
      <c r="H29" s="1028"/>
      <c r="I29" s="1028"/>
      <c r="J29" s="1028"/>
      <c r="K29" s="1028"/>
      <c r="L29" s="1028"/>
      <c r="M29" s="1028"/>
      <c r="N29" s="1028"/>
      <c r="O29" s="1028"/>
      <c r="P29" s="1029"/>
      <c r="Q29" s="1039">
        <v>4812</v>
      </c>
      <c r="R29" s="1040"/>
      <c r="S29" s="1040"/>
      <c r="T29" s="1040"/>
      <c r="U29" s="1040"/>
      <c r="V29" s="1040">
        <v>4778</v>
      </c>
      <c r="W29" s="1040"/>
      <c r="X29" s="1040"/>
      <c r="Y29" s="1040"/>
      <c r="Z29" s="1040"/>
      <c r="AA29" s="1040">
        <v>33</v>
      </c>
      <c r="AB29" s="1040"/>
      <c r="AC29" s="1040"/>
      <c r="AD29" s="1040"/>
      <c r="AE29" s="1041"/>
      <c r="AF29" s="1033">
        <v>33</v>
      </c>
      <c r="AG29" s="1034"/>
      <c r="AH29" s="1034"/>
      <c r="AI29" s="1034"/>
      <c r="AJ29" s="1035"/>
      <c r="AK29" s="976">
        <v>753</v>
      </c>
      <c r="AL29" s="967"/>
      <c r="AM29" s="967"/>
      <c r="AN29" s="967"/>
      <c r="AO29" s="967"/>
      <c r="AP29" s="967" t="s">
        <v>477</v>
      </c>
      <c r="AQ29" s="967"/>
      <c r="AR29" s="967"/>
      <c r="AS29" s="967"/>
      <c r="AT29" s="967"/>
      <c r="AU29" s="967" t="s">
        <v>477</v>
      </c>
      <c r="AV29" s="967"/>
      <c r="AW29" s="967"/>
      <c r="AX29" s="967"/>
      <c r="AY29" s="967"/>
      <c r="AZ29" s="1038" t="s">
        <v>477</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378</v>
      </c>
      <c r="C30" s="1028"/>
      <c r="D30" s="1028"/>
      <c r="E30" s="1028"/>
      <c r="F30" s="1028"/>
      <c r="G30" s="1028"/>
      <c r="H30" s="1028"/>
      <c r="I30" s="1028"/>
      <c r="J30" s="1028"/>
      <c r="K30" s="1028"/>
      <c r="L30" s="1028"/>
      <c r="M30" s="1028"/>
      <c r="N30" s="1028"/>
      <c r="O30" s="1028"/>
      <c r="P30" s="1029"/>
      <c r="Q30" s="1039">
        <v>1382</v>
      </c>
      <c r="R30" s="1040"/>
      <c r="S30" s="1040"/>
      <c r="T30" s="1040"/>
      <c r="U30" s="1040"/>
      <c r="V30" s="1040">
        <v>1362</v>
      </c>
      <c r="W30" s="1040"/>
      <c r="X30" s="1040"/>
      <c r="Y30" s="1040"/>
      <c r="Z30" s="1040"/>
      <c r="AA30" s="1040">
        <v>20</v>
      </c>
      <c r="AB30" s="1040"/>
      <c r="AC30" s="1040"/>
      <c r="AD30" s="1040"/>
      <c r="AE30" s="1041"/>
      <c r="AF30" s="1033">
        <v>20</v>
      </c>
      <c r="AG30" s="1034"/>
      <c r="AH30" s="1034"/>
      <c r="AI30" s="1034"/>
      <c r="AJ30" s="1035"/>
      <c r="AK30" s="976">
        <v>754</v>
      </c>
      <c r="AL30" s="967"/>
      <c r="AM30" s="967"/>
      <c r="AN30" s="967"/>
      <c r="AO30" s="967"/>
      <c r="AP30" s="967" t="s">
        <v>477</v>
      </c>
      <c r="AQ30" s="967"/>
      <c r="AR30" s="967"/>
      <c r="AS30" s="967"/>
      <c r="AT30" s="967"/>
      <c r="AU30" s="967" t="s">
        <v>477</v>
      </c>
      <c r="AV30" s="967"/>
      <c r="AW30" s="967"/>
      <c r="AX30" s="967"/>
      <c r="AY30" s="967"/>
      <c r="AZ30" s="1038" t="s">
        <v>477</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379</v>
      </c>
      <c r="C31" s="1028"/>
      <c r="D31" s="1028"/>
      <c r="E31" s="1028"/>
      <c r="F31" s="1028"/>
      <c r="G31" s="1028"/>
      <c r="H31" s="1028"/>
      <c r="I31" s="1028"/>
      <c r="J31" s="1028"/>
      <c r="K31" s="1028"/>
      <c r="L31" s="1028"/>
      <c r="M31" s="1028"/>
      <c r="N31" s="1028"/>
      <c r="O31" s="1028"/>
      <c r="P31" s="1029"/>
      <c r="Q31" s="1039">
        <v>15</v>
      </c>
      <c r="R31" s="1040"/>
      <c r="S31" s="1040"/>
      <c r="T31" s="1040"/>
      <c r="U31" s="1040"/>
      <c r="V31" s="1040">
        <v>14</v>
      </c>
      <c r="W31" s="1040"/>
      <c r="X31" s="1040"/>
      <c r="Y31" s="1040"/>
      <c r="Z31" s="1040"/>
      <c r="AA31" s="1040">
        <v>1</v>
      </c>
      <c r="AB31" s="1040"/>
      <c r="AC31" s="1040"/>
      <c r="AD31" s="1040"/>
      <c r="AE31" s="1041"/>
      <c r="AF31" s="1033">
        <v>1</v>
      </c>
      <c r="AG31" s="1034"/>
      <c r="AH31" s="1034"/>
      <c r="AI31" s="1034"/>
      <c r="AJ31" s="1035"/>
      <c r="AK31" s="976" t="s">
        <v>477</v>
      </c>
      <c r="AL31" s="967"/>
      <c r="AM31" s="967"/>
      <c r="AN31" s="967"/>
      <c r="AO31" s="967"/>
      <c r="AP31" s="967" t="s">
        <v>477</v>
      </c>
      <c r="AQ31" s="967"/>
      <c r="AR31" s="967"/>
      <c r="AS31" s="967"/>
      <c r="AT31" s="967"/>
      <c r="AU31" s="967" t="s">
        <v>477</v>
      </c>
      <c r="AV31" s="967"/>
      <c r="AW31" s="967"/>
      <c r="AX31" s="967"/>
      <c r="AY31" s="967"/>
      <c r="AZ31" s="1038" t="s">
        <v>477</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380</v>
      </c>
      <c r="C32" s="1028"/>
      <c r="D32" s="1028"/>
      <c r="E32" s="1028"/>
      <c r="F32" s="1028"/>
      <c r="G32" s="1028"/>
      <c r="H32" s="1028"/>
      <c r="I32" s="1028"/>
      <c r="J32" s="1028"/>
      <c r="K32" s="1028"/>
      <c r="L32" s="1028"/>
      <c r="M32" s="1028"/>
      <c r="N32" s="1028"/>
      <c r="O32" s="1028"/>
      <c r="P32" s="1029"/>
      <c r="Q32" s="1039">
        <v>1256</v>
      </c>
      <c r="R32" s="1040"/>
      <c r="S32" s="1040"/>
      <c r="T32" s="1040"/>
      <c r="U32" s="1040"/>
      <c r="V32" s="1040">
        <v>1294</v>
      </c>
      <c r="W32" s="1040"/>
      <c r="X32" s="1040"/>
      <c r="Y32" s="1040"/>
      <c r="Z32" s="1040"/>
      <c r="AA32" s="1040">
        <v>-37</v>
      </c>
      <c r="AB32" s="1040"/>
      <c r="AC32" s="1040"/>
      <c r="AD32" s="1040"/>
      <c r="AE32" s="1041"/>
      <c r="AF32" s="1033">
        <v>1112</v>
      </c>
      <c r="AG32" s="1034"/>
      <c r="AH32" s="1034"/>
      <c r="AI32" s="1034"/>
      <c r="AJ32" s="1035"/>
      <c r="AK32" s="976">
        <v>7</v>
      </c>
      <c r="AL32" s="967"/>
      <c r="AM32" s="967"/>
      <c r="AN32" s="967"/>
      <c r="AO32" s="967"/>
      <c r="AP32" s="967">
        <v>4244</v>
      </c>
      <c r="AQ32" s="967"/>
      <c r="AR32" s="967"/>
      <c r="AS32" s="967"/>
      <c r="AT32" s="967"/>
      <c r="AU32" s="967" t="s">
        <v>477</v>
      </c>
      <c r="AV32" s="967"/>
      <c r="AW32" s="967"/>
      <c r="AX32" s="967"/>
      <c r="AY32" s="967"/>
      <c r="AZ32" s="1038" t="s">
        <v>477</v>
      </c>
      <c r="BA32" s="1038"/>
      <c r="BB32" s="1038"/>
      <c r="BC32" s="1038"/>
      <c r="BD32" s="1038"/>
      <c r="BE32" s="1022" t="s">
        <v>381</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382</v>
      </c>
      <c r="C33" s="1028"/>
      <c r="D33" s="1028"/>
      <c r="E33" s="1028"/>
      <c r="F33" s="1028"/>
      <c r="G33" s="1028"/>
      <c r="H33" s="1028"/>
      <c r="I33" s="1028"/>
      <c r="J33" s="1028"/>
      <c r="K33" s="1028"/>
      <c r="L33" s="1028"/>
      <c r="M33" s="1028"/>
      <c r="N33" s="1028"/>
      <c r="O33" s="1028"/>
      <c r="P33" s="1029"/>
      <c r="Q33" s="1039">
        <v>1636</v>
      </c>
      <c r="R33" s="1040"/>
      <c r="S33" s="1040"/>
      <c r="T33" s="1040"/>
      <c r="U33" s="1040"/>
      <c r="V33" s="1040">
        <v>1627</v>
      </c>
      <c r="W33" s="1040"/>
      <c r="X33" s="1040"/>
      <c r="Y33" s="1040"/>
      <c r="Z33" s="1040"/>
      <c r="AA33" s="1040">
        <v>9</v>
      </c>
      <c r="AB33" s="1040"/>
      <c r="AC33" s="1040"/>
      <c r="AD33" s="1040"/>
      <c r="AE33" s="1041"/>
      <c r="AF33" s="1033">
        <v>721</v>
      </c>
      <c r="AG33" s="1034"/>
      <c r="AH33" s="1034"/>
      <c r="AI33" s="1034"/>
      <c r="AJ33" s="1035"/>
      <c r="AK33" s="976">
        <v>414</v>
      </c>
      <c r="AL33" s="967"/>
      <c r="AM33" s="967"/>
      <c r="AN33" s="967"/>
      <c r="AO33" s="967"/>
      <c r="AP33" s="967">
        <v>5756</v>
      </c>
      <c r="AQ33" s="967"/>
      <c r="AR33" s="967"/>
      <c r="AS33" s="967"/>
      <c r="AT33" s="967"/>
      <c r="AU33" s="967">
        <v>1537</v>
      </c>
      <c r="AV33" s="967"/>
      <c r="AW33" s="967"/>
      <c r="AX33" s="967"/>
      <c r="AY33" s="967"/>
      <c r="AZ33" s="1038" t="s">
        <v>477</v>
      </c>
      <c r="BA33" s="1038"/>
      <c r="BB33" s="1038"/>
      <c r="BC33" s="1038"/>
      <c r="BD33" s="1038"/>
      <c r="BE33" s="1022" t="s">
        <v>381</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383</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364</v>
      </c>
      <c r="B63" s="940" t="s">
        <v>384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1681</v>
      </c>
      <c r="AG63" s="955"/>
      <c r="AH63" s="955"/>
      <c r="AI63" s="955"/>
      <c r="AJ63" s="1020"/>
      <c r="AK63" s="1021"/>
      <c r="AL63" s="959"/>
      <c r="AM63" s="959"/>
      <c r="AN63" s="959"/>
      <c r="AO63" s="959"/>
      <c r="AP63" s="955">
        <v>9999</v>
      </c>
      <c r="AQ63" s="955"/>
      <c r="AR63" s="955"/>
      <c r="AS63" s="955"/>
      <c r="AT63" s="955"/>
      <c r="AU63" s="955">
        <v>1537</v>
      </c>
      <c r="AV63" s="955"/>
      <c r="AW63" s="955"/>
      <c r="AX63" s="955"/>
      <c r="AY63" s="955"/>
      <c r="AZ63" s="1015"/>
      <c r="BA63" s="1015"/>
      <c r="BB63" s="1015"/>
      <c r="BC63" s="1015"/>
      <c r="BD63" s="1015"/>
      <c r="BE63" s="956"/>
      <c r="BF63" s="956"/>
      <c r="BG63" s="956"/>
      <c r="BH63" s="956"/>
      <c r="BI63" s="957"/>
      <c r="BJ63" s="1016" t="s">
        <v>108</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386</v>
      </c>
      <c r="B66" s="992"/>
      <c r="C66" s="992"/>
      <c r="D66" s="992"/>
      <c r="E66" s="992"/>
      <c r="F66" s="992"/>
      <c r="G66" s="992"/>
      <c r="H66" s="992"/>
      <c r="I66" s="992"/>
      <c r="J66" s="992"/>
      <c r="K66" s="992"/>
      <c r="L66" s="992"/>
      <c r="M66" s="992"/>
      <c r="N66" s="992"/>
      <c r="O66" s="992"/>
      <c r="P66" s="993"/>
      <c r="Q66" s="997" t="s">
        <v>368</v>
      </c>
      <c r="R66" s="998"/>
      <c r="S66" s="998"/>
      <c r="T66" s="998"/>
      <c r="U66" s="999"/>
      <c r="V66" s="997" t="s">
        <v>369</v>
      </c>
      <c r="W66" s="998"/>
      <c r="X66" s="998"/>
      <c r="Y66" s="998"/>
      <c r="Z66" s="999"/>
      <c r="AA66" s="997" t="s">
        <v>370</v>
      </c>
      <c r="AB66" s="998"/>
      <c r="AC66" s="998"/>
      <c r="AD66" s="998"/>
      <c r="AE66" s="999"/>
      <c r="AF66" s="1003" t="s">
        <v>371</v>
      </c>
      <c r="AG66" s="1004"/>
      <c r="AH66" s="1004"/>
      <c r="AI66" s="1004"/>
      <c r="AJ66" s="1005"/>
      <c r="AK66" s="997" t="s">
        <v>372</v>
      </c>
      <c r="AL66" s="992"/>
      <c r="AM66" s="992"/>
      <c r="AN66" s="992"/>
      <c r="AO66" s="993"/>
      <c r="AP66" s="997" t="s">
        <v>373</v>
      </c>
      <c r="AQ66" s="998"/>
      <c r="AR66" s="998"/>
      <c r="AS66" s="998"/>
      <c r="AT66" s="999"/>
      <c r="AU66" s="997" t="s">
        <v>387</v>
      </c>
      <c r="AV66" s="998"/>
      <c r="AW66" s="998"/>
      <c r="AX66" s="998"/>
      <c r="AY66" s="999"/>
      <c r="AZ66" s="997" t="s">
        <v>351</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538</v>
      </c>
      <c r="C68" s="982"/>
      <c r="D68" s="982"/>
      <c r="E68" s="982"/>
      <c r="F68" s="982"/>
      <c r="G68" s="982"/>
      <c r="H68" s="982"/>
      <c r="I68" s="982"/>
      <c r="J68" s="982"/>
      <c r="K68" s="982"/>
      <c r="L68" s="982"/>
      <c r="M68" s="982"/>
      <c r="N68" s="982"/>
      <c r="O68" s="982"/>
      <c r="P68" s="983"/>
      <c r="Q68" s="984">
        <v>4538</v>
      </c>
      <c r="R68" s="978"/>
      <c r="S68" s="978"/>
      <c r="T68" s="978"/>
      <c r="U68" s="978"/>
      <c r="V68" s="978">
        <v>4433</v>
      </c>
      <c r="W68" s="978"/>
      <c r="X68" s="978"/>
      <c r="Y68" s="978"/>
      <c r="Z68" s="978"/>
      <c r="AA68" s="978">
        <v>105</v>
      </c>
      <c r="AB68" s="978"/>
      <c r="AC68" s="978"/>
      <c r="AD68" s="978"/>
      <c r="AE68" s="978"/>
      <c r="AF68" s="978">
        <v>105</v>
      </c>
      <c r="AG68" s="978"/>
      <c r="AH68" s="978"/>
      <c r="AI68" s="978"/>
      <c r="AJ68" s="978"/>
      <c r="AK68" s="978">
        <v>37</v>
      </c>
      <c r="AL68" s="978"/>
      <c r="AM68" s="978"/>
      <c r="AN68" s="978"/>
      <c r="AO68" s="978"/>
      <c r="AP68" s="978">
        <v>3429</v>
      </c>
      <c r="AQ68" s="978"/>
      <c r="AR68" s="978"/>
      <c r="AS68" s="978"/>
      <c r="AT68" s="978"/>
      <c r="AU68" s="978">
        <v>671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539</v>
      </c>
      <c r="C69" s="971" t="s">
        <v>539</v>
      </c>
      <c r="D69" s="971" t="s">
        <v>539</v>
      </c>
      <c r="E69" s="971" t="s">
        <v>539</v>
      </c>
      <c r="F69" s="971" t="s">
        <v>539</v>
      </c>
      <c r="G69" s="971" t="s">
        <v>539</v>
      </c>
      <c r="H69" s="971" t="s">
        <v>539</v>
      </c>
      <c r="I69" s="971" t="s">
        <v>539</v>
      </c>
      <c r="J69" s="971" t="s">
        <v>539</v>
      </c>
      <c r="K69" s="971" t="s">
        <v>539</v>
      </c>
      <c r="L69" s="971" t="s">
        <v>539</v>
      </c>
      <c r="M69" s="971" t="s">
        <v>539</v>
      </c>
      <c r="N69" s="971" t="s">
        <v>539</v>
      </c>
      <c r="O69" s="971" t="s">
        <v>539</v>
      </c>
      <c r="P69" s="972" t="s">
        <v>539</v>
      </c>
      <c r="Q69" s="973">
        <v>12</v>
      </c>
      <c r="R69" s="967"/>
      <c r="S69" s="967"/>
      <c r="T69" s="967"/>
      <c r="U69" s="967"/>
      <c r="V69" s="967">
        <v>10</v>
      </c>
      <c r="W69" s="967"/>
      <c r="X69" s="967"/>
      <c r="Y69" s="967"/>
      <c r="Z69" s="967"/>
      <c r="AA69" s="967">
        <v>2</v>
      </c>
      <c r="AB69" s="967"/>
      <c r="AC69" s="967"/>
      <c r="AD69" s="967"/>
      <c r="AE69" s="967"/>
      <c r="AF69" s="967">
        <v>2</v>
      </c>
      <c r="AG69" s="967"/>
      <c r="AH69" s="967"/>
      <c r="AI69" s="967"/>
      <c r="AJ69" s="967"/>
      <c r="AK69" s="967" t="s">
        <v>477</v>
      </c>
      <c r="AL69" s="967"/>
      <c r="AM69" s="967"/>
      <c r="AN69" s="967"/>
      <c r="AO69" s="967"/>
      <c r="AP69" s="967" t="s">
        <v>477</v>
      </c>
      <c r="AQ69" s="967"/>
      <c r="AR69" s="967"/>
      <c r="AS69" s="967"/>
      <c r="AT69" s="967"/>
      <c r="AU69" s="967" t="s">
        <v>477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540</v>
      </c>
      <c r="C70" s="971" t="s">
        <v>540</v>
      </c>
      <c r="D70" s="971" t="s">
        <v>540</v>
      </c>
      <c r="E70" s="971" t="s">
        <v>540</v>
      </c>
      <c r="F70" s="971" t="s">
        <v>540</v>
      </c>
      <c r="G70" s="971" t="s">
        <v>540</v>
      </c>
      <c r="H70" s="971" t="s">
        <v>540</v>
      </c>
      <c r="I70" s="971" t="s">
        <v>540</v>
      </c>
      <c r="J70" s="971" t="s">
        <v>540</v>
      </c>
      <c r="K70" s="971" t="s">
        <v>540</v>
      </c>
      <c r="L70" s="971" t="s">
        <v>540</v>
      </c>
      <c r="M70" s="971" t="s">
        <v>540</v>
      </c>
      <c r="N70" s="971" t="s">
        <v>540</v>
      </c>
      <c r="O70" s="971" t="s">
        <v>540</v>
      </c>
      <c r="P70" s="972" t="s">
        <v>540</v>
      </c>
      <c r="Q70" s="973">
        <v>12</v>
      </c>
      <c r="R70" s="967"/>
      <c r="S70" s="967"/>
      <c r="T70" s="967"/>
      <c r="U70" s="967"/>
      <c r="V70" s="967">
        <v>9</v>
      </c>
      <c r="W70" s="967"/>
      <c r="X70" s="967"/>
      <c r="Y70" s="967"/>
      <c r="Z70" s="967"/>
      <c r="AA70" s="967">
        <v>3</v>
      </c>
      <c r="AB70" s="967"/>
      <c r="AC70" s="967"/>
      <c r="AD70" s="967"/>
      <c r="AE70" s="967"/>
      <c r="AF70" s="967">
        <v>3</v>
      </c>
      <c r="AG70" s="967"/>
      <c r="AH70" s="967"/>
      <c r="AI70" s="967"/>
      <c r="AJ70" s="967"/>
      <c r="AK70" s="967" t="s">
        <v>477</v>
      </c>
      <c r="AL70" s="967"/>
      <c r="AM70" s="967"/>
      <c r="AN70" s="967"/>
      <c r="AO70" s="967"/>
      <c r="AP70" s="967" t="s">
        <v>477</v>
      </c>
      <c r="AQ70" s="967"/>
      <c r="AR70" s="967"/>
      <c r="AS70" s="967"/>
      <c r="AT70" s="967"/>
      <c r="AU70" s="967" t="s">
        <v>477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541</v>
      </c>
      <c r="C71" s="971" t="s">
        <v>541</v>
      </c>
      <c r="D71" s="971" t="s">
        <v>541</v>
      </c>
      <c r="E71" s="971" t="s">
        <v>541</v>
      </c>
      <c r="F71" s="971" t="s">
        <v>541</v>
      </c>
      <c r="G71" s="971" t="s">
        <v>541</v>
      </c>
      <c r="H71" s="971" t="s">
        <v>541</v>
      </c>
      <c r="I71" s="971" t="s">
        <v>541</v>
      </c>
      <c r="J71" s="971" t="s">
        <v>541</v>
      </c>
      <c r="K71" s="971" t="s">
        <v>541</v>
      </c>
      <c r="L71" s="971" t="s">
        <v>541</v>
      </c>
      <c r="M71" s="971" t="s">
        <v>541</v>
      </c>
      <c r="N71" s="971" t="s">
        <v>541</v>
      </c>
      <c r="O71" s="971" t="s">
        <v>541</v>
      </c>
      <c r="P71" s="972" t="s">
        <v>541</v>
      </c>
      <c r="Q71" s="973">
        <v>120</v>
      </c>
      <c r="R71" s="967"/>
      <c r="S71" s="967"/>
      <c r="T71" s="967"/>
      <c r="U71" s="967"/>
      <c r="V71" s="967">
        <v>107</v>
      </c>
      <c r="W71" s="967"/>
      <c r="X71" s="967"/>
      <c r="Y71" s="967"/>
      <c r="Z71" s="967"/>
      <c r="AA71" s="967">
        <v>13</v>
      </c>
      <c r="AB71" s="967"/>
      <c r="AC71" s="967"/>
      <c r="AD71" s="967"/>
      <c r="AE71" s="967"/>
      <c r="AF71" s="967">
        <v>13</v>
      </c>
      <c r="AG71" s="967"/>
      <c r="AH71" s="967"/>
      <c r="AI71" s="967"/>
      <c r="AJ71" s="967"/>
      <c r="AK71" s="967">
        <v>11</v>
      </c>
      <c r="AL71" s="967"/>
      <c r="AM71" s="967"/>
      <c r="AN71" s="967"/>
      <c r="AO71" s="967"/>
      <c r="AP71" s="967" t="s">
        <v>477</v>
      </c>
      <c r="AQ71" s="967"/>
      <c r="AR71" s="967"/>
      <c r="AS71" s="967"/>
      <c r="AT71" s="967"/>
      <c r="AU71" s="967" t="s">
        <v>477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542</v>
      </c>
      <c r="C72" s="971" t="s">
        <v>542</v>
      </c>
      <c r="D72" s="971" t="s">
        <v>542</v>
      </c>
      <c r="E72" s="971" t="s">
        <v>542</v>
      </c>
      <c r="F72" s="971" t="s">
        <v>542</v>
      </c>
      <c r="G72" s="971" t="s">
        <v>542</v>
      </c>
      <c r="H72" s="971" t="s">
        <v>542</v>
      </c>
      <c r="I72" s="971" t="s">
        <v>542</v>
      </c>
      <c r="J72" s="971" t="s">
        <v>542</v>
      </c>
      <c r="K72" s="971" t="s">
        <v>542</v>
      </c>
      <c r="L72" s="971" t="s">
        <v>542</v>
      </c>
      <c r="M72" s="971" t="s">
        <v>542</v>
      </c>
      <c r="N72" s="971" t="s">
        <v>542</v>
      </c>
      <c r="O72" s="971" t="s">
        <v>542</v>
      </c>
      <c r="P72" s="972" t="s">
        <v>542</v>
      </c>
      <c r="Q72" s="973">
        <v>47</v>
      </c>
      <c r="R72" s="967"/>
      <c r="S72" s="967"/>
      <c r="T72" s="967"/>
      <c r="U72" s="967"/>
      <c r="V72" s="967">
        <v>64</v>
      </c>
      <c r="W72" s="967"/>
      <c r="X72" s="967"/>
      <c r="Y72" s="967"/>
      <c r="Z72" s="967"/>
      <c r="AA72" s="967">
        <v>-17</v>
      </c>
      <c r="AB72" s="967"/>
      <c r="AC72" s="967"/>
      <c r="AD72" s="967"/>
      <c r="AE72" s="967"/>
      <c r="AF72" s="967">
        <v>4</v>
      </c>
      <c r="AG72" s="967"/>
      <c r="AH72" s="967"/>
      <c r="AI72" s="967"/>
      <c r="AJ72" s="967"/>
      <c r="AK72" s="967" t="s">
        <v>477</v>
      </c>
      <c r="AL72" s="967"/>
      <c r="AM72" s="967"/>
      <c r="AN72" s="967"/>
      <c r="AO72" s="967"/>
      <c r="AP72" s="967" t="s">
        <v>477</v>
      </c>
      <c r="AQ72" s="967"/>
      <c r="AR72" s="967"/>
      <c r="AS72" s="967"/>
      <c r="AT72" s="967"/>
      <c r="AU72" s="967" t="s">
        <v>477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543</v>
      </c>
      <c r="C73" s="971" t="s">
        <v>543</v>
      </c>
      <c r="D73" s="971" t="s">
        <v>543</v>
      </c>
      <c r="E73" s="971" t="s">
        <v>543</v>
      </c>
      <c r="F73" s="971" t="s">
        <v>543</v>
      </c>
      <c r="G73" s="971" t="s">
        <v>543</v>
      </c>
      <c r="H73" s="971" t="s">
        <v>543</v>
      </c>
      <c r="I73" s="971" t="s">
        <v>543</v>
      </c>
      <c r="J73" s="971" t="s">
        <v>543</v>
      </c>
      <c r="K73" s="971" t="s">
        <v>543</v>
      </c>
      <c r="L73" s="971" t="s">
        <v>543</v>
      </c>
      <c r="M73" s="971" t="s">
        <v>543</v>
      </c>
      <c r="N73" s="971" t="s">
        <v>543</v>
      </c>
      <c r="O73" s="971" t="s">
        <v>543</v>
      </c>
      <c r="P73" s="972" t="s">
        <v>543</v>
      </c>
      <c r="Q73" s="973">
        <v>940</v>
      </c>
      <c r="R73" s="967"/>
      <c r="S73" s="967"/>
      <c r="T73" s="967"/>
      <c r="U73" s="967"/>
      <c r="V73" s="967">
        <v>67</v>
      </c>
      <c r="W73" s="967"/>
      <c r="X73" s="967"/>
      <c r="Y73" s="967"/>
      <c r="Z73" s="967"/>
      <c r="AA73" s="967">
        <v>874</v>
      </c>
      <c r="AB73" s="967"/>
      <c r="AC73" s="967"/>
      <c r="AD73" s="967"/>
      <c r="AE73" s="967"/>
      <c r="AF73" s="967">
        <v>852</v>
      </c>
      <c r="AG73" s="967"/>
      <c r="AH73" s="967"/>
      <c r="AI73" s="967"/>
      <c r="AJ73" s="967"/>
      <c r="AK73" s="967">
        <v>4</v>
      </c>
      <c r="AL73" s="967"/>
      <c r="AM73" s="967"/>
      <c r="AN73" s="967"/>
      <c r="AO73" s="967"/>
      <c r="AP73" s="967">
        <v>171</v>
      </c>
      <c r="AQ73" s="967"/>
      <c r="AR73" s="967"/>
      <c r="AS73" s="967"/>
      <c r="AT73" s="967"/>
      <c r="AU73" s="967">
        <v>26</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544</v>
      </c>
      <c r="C74" s="971" t="s">
        <v>544</v>
      </c>
      <c r="D74" s="971" t="s">
        <v>544</v>
      </c>
      <c r="E74" s="971" t="s">
        <v>544</v>
      </c>
      <c r="F74" s="971" t="s">
        <v>544</v>
      </c>
      <c r="G74" s="971" t="s">
        <v>544</v>
      </c>
      <c r="H74" s="971" t="s">
        <v>544</v>
      </c>
      <c r="I74" s="971" t="s">
        <v>544</v>
      </c>
      <c r="J74" s="971" t="s">
        <v>544</v>
      </c>
      <c r="K74" s="971" t="s">
        <v>544</v>
      </c>
      <c r="L74" s="971" t="s">
        <v>544</v>
      </c>
      <c r="M74" s="971" t="s">
        <v>544</v>
      </c>
      <c r="N74" s="971" t="s">
        <v>544</v>
      </c>
      <c r="O74" s="971" t="s">
        <v>544</v>
      </c>
      <c r="P74" s="972" t="s">
        <v>544</v>
      </c>
      <c r="Q74" s="973">
        <v>2420</v>
      </c>
      <c r="R74" s="967"/>
      <c r="S74" s="967"/>
      <c r="T74" s="967"/>
      <c r="U74" s="967"/>
      <c r="V74" s="967">
        <v>2371</v>
      </c>
      <c r="W74" s="967"/>
      <c r="X74" s="967"/>
      <c r="Y74" s="967"/>
      <c r="Z74" s="967"/>
      <c r="AA74" s="967">
        <v>50</v>
      </c>
      <c r="AB74" s="967"/>
      <c r="AC74" s="967"/>
      <c r="AD74" s="967"/>
      <c r="AE74" s="967"/>
      <c r="AF74" s="967">
        <v>50</v>
      </c>
      <c r="AG74" s="967"/>
      <c r="AH74" s="967"/>
      <c r="AI74" s="967"/>
      <c r="AJ74" s="967"/>
      <c r="AK74" s="967">
        <v>15</v>
      </c>
      <c r="AL74" s="967"/>
      <c r="AM74" s="967"/>
      <c r="AN74" s="967"/>
      <c r="AO74" s="967"/>
      <c r="AP74" s="967" t="s">
        <v>477</v>
      </c>
      <c r="AQ74" s="967"/>
      <c r="AR74" s="967"/>
      <c r="AS74" s="967"/>
      <c r="AT74" s="967"/>
      <c r="AU74" s="967" t="s">
        <v>477</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545</v>
      </c>
      <c r="C75" s="971" t="s">
        <v>546</v>
      </c>
      <c r="D75" s="971" t="s">
        <v>546</v>
      </c>
      <c r="E75" s="971" t="s">
        <v>546</v>
      </c>
      <c r="F75" s="971" t="s">
        <v>546</v>
      </c>
      <c r="G75" s="971" t="s">
        <v>546</v>
      </c>
      <c r="H75" s="971" t="s">
        <v>546</v>
      </c>
      <c r="I75" s="971" t="s">
        <v>546</v>
      </c>
      <c r="J75" s="971" t="s">
        <v>546</v>
      </c>
      <c r="K75" s="971" t="s">
        <v>546</v>
      </c>
      <c r="L75" s="971" t="s">
        <v>546</v>
      </c>
      <c r="M75" s="971" t="s">
        <v>546</v>
      </c>
      <c r="N75" s="971" t="s">
        <v>546</v>
      </c>
      <c r="O75" s="971" t="s">
        <v>546</v>
      </c>
      <c r="P75" s="972" t="s">
        <v>546</v>
      </c>
      <c r="Q75" s="974">
        <v>336761</v>
      </c>
      <c r="R75" s="975"/>
      <c r="S75" s="975"/>
      <c r="T75" s="975"/>
      <c r="U75" s="976"/>
      <c r="V75" s="977">
        <v>321618</v>
      </c>
      <c r="W75" s="975"/>
      <c r="X75" s="975"/>
      <c r="Y75" s="975"/>
      <c r="Z75" s="976"/>
      <c r="AA75" s="977">
        <v>15143</v>
      </c>
      <c r="AB75" s="975"/>
      <c r="AC75" s="975"/>
      <c r="AD75" s="975"/>
      <c r="AE75" s="976"/>
      <c r="AF75" s="977">
        <v>15143</v>
      </c>
      <c r="AG75" s="975"/>
      <c r="AH75" s="975"/>
      <c r="AI75" s="975"/>
      <c r="AJ75" s="976"/>
      <c r="AK75" s="977">
        <v>1625</v>
      </c>
      <c r="AL75" s="975"/>
      <c r="AM75" s="975"/>
      <c r="AN75" s="975"/>
      <c r="AO75" s="976"/>
      <c r="AP75" s="977" t="s">
        <v>477</v>
      </c>
      <c r="AQ75" s="975"/>
      <c r="AR75" s="975"/>
      <c r="AS75" s="975"/>
      <c r="AT75" s="976"/>
      <c r="AU75" s="977" t="s">
        <v>477</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547</v>
      </c>
      <c r="C76" s="971"/>
      <c r="D76" s="971"/>
      <c r="E76" s="971"/>
      <c r="F76" s="971"/>
      <c r="G76" s="971"/>
      <c r="H76" s="971"/>
      <c r="I76" s="971"/>
      <c r="J76" s="971"/>
      <c r="K76" s="971"/>
      <c r="L76" s="971"/>
      <c r="M76" s="971"/>
      <c r="N76" s="971"/>
      <c r="O76" s="971"/>
      <c r="P76" s="972"/>
      <c r="Q76" s="974">
        <v>2416</v>
      </c>
      <c r="R76" s="975"/>
      <c r="S76" s="975"/>
      <c r="T76" s="975"/>
      <c r="U76" s="976"/>
      <c r="V76" s="977">
        <v>2416</v>
      </c>
      <c r="W76" s="975"/>
      <c r="X76" s="975"/>
      <c r="Y76" s="975"/>
      <c r="Z76" s="976"/>
      <c r="AA76" s="977">
        <v>0</v>
      </c>
      <c r="AB76" s="975"/>
      <c r="AC76" s="975"/>
      <c r="AD76" s="975"/>
      <c r="AE76" s="976"/>
      <c r="AF76" s="977">
        <v>0</v>
      </c>
      <c r="AG76" s="975"/>
      <c r="AH76" s="975"/>
      <c r="AI76" s="975"/>
      <c r="AJ76" s="976"/>
      <c r="AK76" s="977" t="s">
        <v>477</v>
      </c>
      <c r="AL76" s="975"/>
      <c r="AM76" s="975"/>
      <c r="AN76" s="975"/>
      <c r="AO76" s="976"/>
      <c r="AP76" s="977" t="s">
        <v>477</v>
      </c>
      <c r="AQ76" s="975"/>
      <c r="AR76" s="975"/>
      <c r="AS76" s="975"/>
      <c r="AT76" s="976"/>
      <c r="AU76" s="977" t="s">
        <v>477</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364</v>
      </c>
      <c r="B88" s="940" t="s">
        <v>388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16172</v>
      </c>
      <c r="AG88" s="955"/>
      <c r="AH88" s="955"/>
      <c r="AI88" s="955"/>
      <c r="AJ88" s="955"/>
      <c r="AK88" s="959"/>
      <c r="AL88" s="959"/>
      <c r="AM88" s="959"/>
      <c r="AN88" s="959"/>
      <c r="AO88" s="959"/>
      <c r="AP88" s="955">
        <v>3600</v>
      </c>
      <c r="AQ88" s="955"/>
      <c r="AR88" s="955"/>
      <c r="AS88" s="955"/>
      <c r="AT88" s="955"/>
      <c r="AU88" s="955">
        <v>697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389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20</v>
      </c>
      <c r="CS102" s="947"/>
      <c r="CT102" s="947"/>
      <c r="CU102" s="947"/>
      <c r="CV102" s="948"/>
      <c r="CW102" s="946">
        <v>225</v>
      </c>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397</v>
      </c>
      <c r="AB109" s="888"/>
      <c r="AC109" s="888"/>
      <c r="AD109" s="888"/>
      <c r="AE109" s="889"/>
      <c r="AF109" s="890" t="s">
        <v>284</v>
      </c>
      <c r="AG109" s="888"/>
      <c r="AH109" s="888"/>
      <c r="AI109" s="888"/>
      <c r="AJ109" s="889"/>
      <c r="AK109" s="890" t="s">
        <v>283</v>
      </c>
      <c r="AL109" s="888"/>
      <c r="AM109" s="888"/>
      <c r="AN109" s="888"/>
      <c r="AO109" s="889"/>
      <c r="AP109" s="890" t="s">
        <v>398</v>
      </c>
      <c r="AQ109" s="888"/>
      <c r="AR109" s="888"/>
      <c r="AS109" s="888"/>
      <c r="AT109" s="919"/>
      <c r="AU109" s="887" t="s">
        <v>396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397</v>
      </c>
      <c r="BR109" s="888"/>
      <c r="BS109" s="888"/>
      <c r="BT109" s="888"/>
      <c r="BU109" s="889"/>
      <c r="BV109" s="890" t="s">
        <v>284</v>
      </c>
      <c r="BW109" s="888"/>
      <c r="BX109" s="888"/>
      <c r="BY109" s="888"/>
      <c r="BZ109" s="889"/>
      <c r="CA109" s="890" t="s">
        <v>283</v>
      </c>
      <c r="CB109" s="888"/>
      <c r="CC109" s="888"/>
      <c r="CD109" s="888"/>
      <c r="CE109" s="889"/>
      <c r="CF109" s="928" t="s">
        <v>398</v>
      </c>
      <c r="CG109" s="928"/>
      <c r="CH109" s="928"/>
      <c r="CI109" s="928"/>
      <c r="CJ109" s="928"/>
      <c r="CK109" s="890" t="s">
        <v>399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397</v>
      </c>
      <c r="DH109" s="888"/>
      <c r="DI109" s="888"/>
      <c r="DJ109" s="888"/>
      <c r="DK109" s="889"/>
      <c r="DL109" s="890" t="s">
        <v>284</v>
      </c>
      <c r="DM109" s="888"/>
      <c r="DN109" s="888"/>
      <c r="DO109" s="888"/>
      <c r="DP109" s="889"/>
      <c r="DQ109" s="890" t="s">
        <v>283</v>
      </c>
      <c r="DR109" s="888"/>
      <c r="DS109" s="888"/>
      <c r="DT109" s="888"/>
      <c r="DU109" s="889"/>
      <c r="DV109" s="890" t="s">
        <v>398</v>
      </c>
      <c r="DW109" s="888"/>
      <c r="DX109" s="888"/>
      <c r="DY109" s="888"/>
      <c r="DZ109" s="919"/>
    </row>
    <row r="110" spans="1:131" s="197" customFormat="1" ht="26.25" customHeight="1" x14ac:dyDescent="0.15">
      <c r="A110" s="757" t="s">
        <v>400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1880670</v>
      </c>
      <c r="AB110" s="873"/>
      <c r="AC110" s="873"/>
      <c r="AD110" s="873"/>
      <c r="AE110" s="874"/>
      <c r="AF110" s="875">
        <v>1857279</v>
      </c>
      <c r="AG110" s="873"/>
      <c r="AH110" s="873"/>
      <c r="AI110" s="873"/>
      <c r="AJ110" s="874"/>
      <c r="AK110" s="875">
        <v>1898209</v>
      </c>
      <c r="AL110" s="873"/>
      <c r="AM110" s="873"/>
      <c r="AN110" s="873"/>
      <c r="AO110" s="874"/>
      <c r="AP110" s="876">
        <v>14.6</v>
      </c>
      <c r="AQ110" s="877"/>
      <c r="AR110" s="877"/>
      <c r="AS110" s="877"/>
      <c r="AT110" s="878"/>
      <c r="AU110" s="920" t="s">
        <v>60</v>
      </c>
      <c r="AV110" s="921"/>
      <c r="AW110" s="921"/>
      <c r="AX110" s="921"/>
      <c r="AY110" s="922"/>
      <c r="AZ110" s="816" t="s">
        <v>401</v>
      </c>
      <c r="BA110" s="758"/>
      <c r="BB110" s="758"/>
      <c r="BC110" s="758"/>
      <c r="BD110" s="758"/>
      <c r="BE110" s="758"/>
      <c r="BF110" s="758"/>
      <c r="BG110" s="758"/>
      <c r="BH110" s="758"/>
      <c r="BI110" s="758"/>
      <c r="BJ110" s="758"/>
      <c r="BK110" s="758"/>
      <c r="BL110" s="758"/>
      <c r="BM110" s="758"/>
      <c r="BN110" s="758"/>
      <c r="BO110" s="758"/>
      <c r="BP110" s="759"/>
      <c r="BQ110" s="799">
        <v>23992270</v>
      </c>
      <c r="BR110" s="800"/>
      <c r="BS110" s="800"/>
      <c r="BT110" s="800"/>
      <c r="BU110" s="800"/>
      <c r="BV110" s="800">
        <v>25644597</v>
      </c>
      <c r="BW110" s="800"/>
      <c r="BX110" s="800"/>
      <c r="BY110" s="800"/>
      <c r="BZ110" s="800"/>
      <c r="CA110" s="800">
        <v>26826899</v>
      </c>
      <c r="CB110" s="800"/>
      <c r="CC110" s="800"/>
      <c r="CD110" s="800"/>
      <c r="CE110" s="800"/>
      <c r="CF110" s="861">
        <v>206.8</v>
      </c>
      <c r="CG110" s="862"/>
      <c r="CH110" s="862"/>
      <c r="CI110" s="862"/>
      <c r="CJ110" s="862"/>
      <c r="CK110" s="916" t="s">
        <v>402</v>
      </c>
      <c r="CL110" s="864"/>
      <c r="CM110" s="869" t="s">
        <v>403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404</v>
      </c>
      <c r="DH110" s="800"/>
      <c r="DI110" s="800"/>
      <c r="DJ110" s="800"/>
      <c r="DK110" s="800"/>
      <c r="DL110" s="800" t="s">
        <v>404</v>
      </c>
      <c r="DM110" s="800"/>
      <c r="DN110" s="800"/>
      <c r="DO110" s="800"/>
      <c r="DP110" s="800"/>
      <c r="DQ110" s="800" t="s">
        <v>404</v>
      </c>
      <c r="DR110" s="800"/>
      <c r="DS110" s="800"/>
      <c r="DT110" s="800"/>
      <c r="DU110" s="800"/>
      <c r="DV110" s="801" t="s">
        <v>404</v>
      </c>
      <c r="DW110" s="801"/>
      <c r="DX110" s="801"/>
      <c r="DY110" s="801"/>
      <c r="DZ110" s="802"/>
    </row>
    <row r="111" spans="1:131" s="197" customFormat="1" ht="26.25" customHeight="1" x14ac:dyDescent="0.15">
      <c r="A111" s="778" t="s">
        <v>405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404</v>
      </c>
      <c r="AB111" s="909"/>
      <c r="AC111" s="909"/>
      <c r="AD111" s="909"/>
      <c r="AE111" s="910"/>
      <c r="AF111" s="911" t="s">
        <v>404</v>
      </c>
      <c r="AG111" s="909"/>
      <c r="AH111" s="909"/>
      <c r="AI111" s="909"/>
      <c r="AJ111" s="910"/>
      <c r="AK111" s="911" t="s">
        <v>404</v>
      </c>
      <c r="AL111" s="909"/>
      <c r="AM111" s="909"/>
      <c r="AN111" s="909"/>
      <c r="AO111" s="910"/>
      <c r="AP111" s="912" t="s">
        <v>404</v>
      </c>
      <c r="AQ111" s="913"/>
      <c r="AR111" s="913"/>
      <c r="AS111" s="913"/>
      <c r="AT111" s="914"/>
      <c r="AU111" s="923"/>
      <c r="AV111" s="924"/>
      <c r="AW111" s="924"/>
      <c r="AX111" s="924"/>
      <c r="AY111" s="925"/>
      <c r="AZ111" s="767" t="s">
        <v>406</v>
      </c>
      <c r="BA111" s="768"/>
      <c r="BB111" s="768"/>
      <c r="BC111" s="768"/>
      <c r="BD111" s="768"/>
      <c r="BE111" s="768"/>
      <c r="BF111" s="768"/>
      <c r="BG111" s="768"/>
      <c r="BH111" s="768"/>
      <c r="BI111" s="768"/>
      <c r="BJ111" s="768"/>
      <c r="BK111" s="768"/>
      <c r="BL111" s="768"/>
      <c r="BM111" s="768"/>
      <c r="BN111" s="768"/>
      <c r="BO111" s="768"/>
      <c r="BP111" s="769"/>
      <c r="BQ111" s="770">
        <v>24397</v>
      </c>
      <c r="BR111" s="771"/>
      <c r="BS111" s="771"/>
      <c r="BT111" s="771"/>
      <c r="BU111" s="771"/>
      <c r="BV111" s="771">
        <v>5750</v>
      </c>
      <c r="BW111" s="771"/>
      <c r="BX111" s="771"/>
      <c r="BY111" s="771"/>
      <c r="BZ111" s="771"/>
      <c r="CA111" s="771" t="s">
        <v>407</v>
      </c>
      <c r="CB111" s="771"/>
      <c r="CC111" s="771"/>
      <c r="CD111" s="771"/>
      <c r="CE111" s="771"/>
      <c r="CF111" s="848" t="s">
        <v>407</v>
      </c>
      <c r="CG111" s="849"/>
      <c r="CH111" s="849"/>
      <c r="CI111" s="849"/>
      <c r="CJ111" s="849"/>
      <c r="CK111" s="917"/>
      <c r="CL111" s="866"/>
      <c r="CM111" s="803" t="s">
        <v>408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v>2452</v>
      </c>
      <c r="DH111" s="771"/>
      <c r="DI111" s="771"/>
      <c r="DJ111" s="771"/>
      <c r="DK111" s="771"/>
      <c r="DL111" s="771" t="s">
        <v>407</v>
      </c>
      <c r="DM111" s="771"/>
      <c r="DN111" s="771"/>
      <c r="DO111" s="771"/>
      <c r="DP111" s="771"/>
      <c r="DQ111" s="771" t="s">
        <v>407</v>
      </c>
      <c r="DR111" s="771"/>
      <c r="DS111" s="771"/>
      <c r="DT111" s="771"/>
      <c r="DU111" s="771"/>
      <c r="DV111" s="823" t="s">
        <v>407</v>
      </c>
      <c r="DW111" s="823"/>
      <c r="DX111" s="823"/>
      <c r="DY111" s="823"/>
      <c r="DZ111" s="824"/>
    </row>
    <row r="112" spans="1:131" s="197" customFormat="1" ht="26.25" customHeight="1" x14ac:dyDescent="0.15">
      <c r="A112" s="902" t="s">
        <v>409</v>
      </c>
      <c r="B112" s="903"/>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407</v>
      </c>
      <c r="AB112" s="784"/>
      <c r="AC112" s="784"/>
      <c r="AD112" s="784"/>
      <c r="AE112" s="785"/>
      <c r="AF112" s="786" t="s">
        <v>407</v>
      </c>
      <c r="AG112" s="784"/>
      <c r="AH112" s="784"/>
      <c r="AI112" s="784"/>
      <c r="AJ112" s="785"/>
      <c r="AK112" s="786" t="s">
        <v>407</v>
      </c>
      <c r="AL112" s="784"/>
      <c r="AM112" s="784"/>
      <c r="AN112" s="784"/>
      <c r="AO112" s="785"/>
      <c r="AP112" s="754" t="s">
        <v>407</v>
      </c>
      <c r="AQ112" s="755"/>
      <c r="AR112" s="755"/>
      <c r="AS112" s="755"/>
      <c r="AT112" s="756"/>
      <c r="AU112" s="923"/>
      <c r="AV112" s="924"/>
      <c r="AW112" s="924"/>
      <c r="AX112" s="924"/>
      <c r="AY112" s="925"/>
      <c r="AZ112" s="767" t="s">
        <v>411</v>
      </c>
      <c r="BA112" s="768"/>
      <c r="BB112" s="768"/>
      <c r="BC112" s="768"/>
      <c r="BD112" s="768"/>
      <c r="BE112" s="768"/>
      <c r="BF112" s="768"/>
      <c r="BG112" s="768"/>
      <c r="BH112" s="768"/>
      <c r="BI112" s="768"/>
      <c r="BJ112" s="768"/>
      <c r="BK112" s="768"/>
      <c r="BL112" s="768"/>
      <c r="BM112" s="768"/>
      <c r="BN112" s="768"/>
      <c r="BO112" s="768"/>
      <c r="BP112" s="769"/>
      <c r="BQ112" s="770">
        <v>2274460</v>
      </c>
      <c r="BR112" s="771"/>
      <c r="BS112" s="771"/>
      <c r="BT112" s="771"/>
      <c r="BU112" s="771"/>
      <c r="BV112" s="771">
        <v>1519766</v>
      </c>
      <c r="BW112" s="771"/>
      <c r="BX112" s="771"/>
      <c r="BY112" s="771"/>
      <c r="BZ112" s="771"/>
      <c r="CA112" s="771">
        <v>1536722</v>
      </c>
      <c r="CB112" s="771"/>
      <c r="CC112" s="771"/>
      <c r="CD112" s="771"/>
      <c r="CE112" s="771"/>
      <c r="CF112" s="848">
        <v>11.8</v>
      </c>
      <c r="CG112" s="849"/>
      <c r="CH112" s="849"/>
      <c r="CI112" s="849"/>
      <c r="CJ112" s="849"/>
      <c r="CK112" s="917"/>
      <c r="CL112" s="866"/>
      <c r="CM112" s="803" t="s">
        <v>412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407</v>
      </c>
      <c r="DH112" s="771"/>
      <c r="DI112" s="771"/>
      <c r="DJ112" s="771"/>
      <c r="DK112" s="771"/>
      <c r="DL112" s="771" t="s">
        <v>407</v>
      </c>
      <c r="DM112" s="771"/>
      <c r="DN112" s="771"/>
      <c r="DO112" s="771"/>
      <c r="DP112" s="771"/>
      <c r="DQ112" s="771" t="s">
        <v>407</v>
      </c>
      <c r="DR112" s="771"/>
      <c r="DS112" s="771"/>
      <c r="DT112" s="771"/>
      <c r="DU112" s="771"/>
      <c r="DV112" s="823" t="s">
        <v>407</v>
      </c>
      <c r="DW112" s="823"/>
      <c r="DX112" s="823"/>
      <c r="DY112" s="823"/>
      <c r="DZ112" s="824"/>
    </row>
    <row r="113" spans="1:130" s="197" customFormat="1" ht="26.25" customHeight="1" x14ac:dyDescent="0.15">
      <c r="A113" s="904"/>
      <c r="B113" s="905"/>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273661</v>
      </c>
      <c r="AB113" s="909"/>
      <c r="AC113" s="909"/>
      <c r="AD113" s="909"/>
      <c r="AE113" s="910"/>
      <c r="AF113" s="911">
        <v>177070</v>
      </c>
      <c r="AG113" s="909"/>
      <c r="AH113" s="909"/>
      <c r="AI113" s="909"/>
      <c r="AJ113" s="910"/>
      <c r="AK113" s="911">
        <v>271996</v>
      </c>
      <c r="AL113" s="909"/>
      <c r="AM113" s="909"/>
      <c r="AN113" s="909"/>
      <c r="AO113" s="910"/>
      <c r="AP113" s="912">
        <v>2.1</v>
      </c>
      <c r="AQ113" s="913"/>
      <c r="AR113" s="913"/>
      <c r="AS113" s="913"/>
      <c r="AT113" s="914"/>
      <c r="AU113" s="923"/>
      <c r="AV113" s="924"/>
      <c r="AW113" s="924"/>
      <c r="AX113" s="924"/>
      <c r="AY113" s="925"/>
      <c r="AZ113" s="767" t="s">
        <v>414</v>
      </c>
      <c r="BA113" s="768"/>
      <c r="BB113" s="768"/>
      <c r="BC113" s="768"/>
      <c r="BD113" s="768"/>
      <c r="BE113" s="768"/>
      <c r="BF113" s="768"/>
      <c r="BG113" s="768"/>
      <c r="BH113" s="768"/>
      <c r="BI113" s="768"/>
      <c r="BJ113" s="768"/>
      <c r="BK113" s="768"/>
      <c r="BL113" s="768"/>
      <c r="BM113" s="768"/>
      <c r="BN113" s="768"/>
      <c r="BO113" s="768"/>
      <c r="BP113" s="769"/>
      <c r="BQ113" s="770">
        <v>656462</v>
      </c>
      <c r="BR113" s="771"/>
      <c r="BS113" s="771"/>
      <c r="BT113" s="771"/>
      <c r="BU113" s="771"/>
      <c r="BV113" s="771">
        <v>755083</v>
      </c>
      <c r="BW113" s="771"/>
      <c r="BX113" s="771"/>
      <c r="BY113" s="771"/>
      <c r="BZ113" s="771"/>
      <c r="CA113" s="771">
        <v>696962</v>
      </c>
      <c r="CB113" s="771"/>
      <c r="CC113" s="771"/>
      <c r="CD113" s="771"/>
      <c r="CE113" s="771"/>
      <c r="CF113" s="848">
        <v>5.4</v>
      </c>
      <c r="CG113" s="849"/>
      <c r="CH113" s="849"/>
      <c r="CI113" s="849"/>
      <c r="CJ113" s="849"/>
      <c r="CK113" s="917"/>
      <c r="CL113" s="866"/>
      <c r="CM113" s="803" t="s">
        <v>415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407</v>
      </c>
      <c r="DH113" s="784"/>
      <c r="DI113" s="784"/>
      <c r="DJ113" s="784"/>
      <c r="DK113" s="785"/>
      <c r="DL113" s="786" t="s">
        <v>407</v>
      </c>
      <c r="DM113" s="784"/>
      <c r="DN113" s="784"/>
      <c r="DO113" s="784"/>
      <c r="DP113" s="785"/>
      <c r="DQ113" s="786" t="s">
        <v>407</v>
      </c>
      <c r="DR113" s="784"/>
      <c r="DS113" s="784"/>
      <c r="DT113" s="784"/>
      <c r="DU113" s="785"/>
      <c r="DV113" s="754" t="s">
        <v>407</v>
      </c>
      <c r="DW113" s="755"/>
      <c r="DX113" s="755"/>
      <c r="DY113" s="755"/>
      <c r="DZ113" s="756"/>
    </row>
    <row r="114" spans="1:130" s="197" customFormat="1" ht="26.25" customHeight="1" x14ac:dyDescent="0.15">
      <c r="A114" s="904"/>
      <c r="B114" s="905"/>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116067</v>
      </c>
      <c r="AB114" s="784"/>
      <c r="AC114" s="784"/>
      <c r="AD114" s="784"/>
      <c r="AE114" s="785"/>
      <c r="AF114" s="786">
        <v>106437</v>
      </c>
      <c r="AG114" s="784"/>
      <c r="AH114" s="784"/>
      <c r="AI114" s="784"/>
      <c r="AJ114" s="785"/>
      <c r="AK114" s="786">
        <v>91886</v>
      </c>
      <c r="AL114" s="784"/>
      <c r="AM114" s="784"/>
      <c r="AN114" s="784"/>
      <c r="AO114" s="785"/>
      <c r="AP114" s="754">
        <v>0.7</v>
      </c>
      <c r="AQ114" s="755"/>
      <c r="AR114" s="755"/>
      <c r="AS114" s="755"/>
      <c r="AT114" s="756"/>
      <c r="AU114" s="923"/>
      <c r="AV114" s="924"/>
      <c r="AW114" s="924"/>
      <c r="AX114" s="924"/>
      <c r="AY114" s="925"/>
      <c r="AZ114" s="767" t="s">
        <v>417</v>
      </c>
      <c r="BA114" s="768"/>
      <c r="BB114" s="768"/>
      <c r="BC114" s="768"/>
      <c r="BD114" s="768"/>
      <c r="BE114" s="768"/>
      <c r="BF114" s="768"/>
      <c r="BG114" s="768"/>
      <c r="BH114" s="768"/>
      <c r="BI114" s="768"/>
      <c r="BJ114" s="768"/>
      <c r="BK114" s="768"/>
      <c r="BL114" s="768"/>
      <c r="BM114" s="768"/>
      <c r="BN114" s="768"/>
      <c r="BO114" s="768"/>
      <c r="BP114" s="769"/>
      <c r="BQ114" s="770">
        <v>4599079</v>
      </c>
      <c r="BR114" s="771"/>
      <c r="BS114" s="771"/>
      <c r="BT114" s="771"/>
      <c r="BU114" s="771"/>
      <c r="BV114" s="771">
        <v>4014135</v>
      </c>
      <c r="BW114" s="771"/>
      <c r="BX114" s="771"/>
      <c r="BY114" s="771"/>
      <c r="BZ114" s="771"/>
      <c r="CA114" s="771">
        <v>3976628</v>
      </c>
      <c r="CB114" s="771"/>
      <c r="CC114" s="771"/>
      <c r="CD114" s="771"/>
      <c r="CE114" s="771"/>
      <c r="CF114" s="848">
        <v>30.6</v>
      </c>
      <c r="CG114" s="849"/>
      <c r="CH114" s="849"/>
      <c r="CI114" s="849"/>
      <c r="CJ114" s="849"/>
      <c r="CK114" s="917"/>
      <c r="CL114" s="866"/>
      <c r="CM114" s="803" t="s">
        <v>418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407</v>
      </c>
      <c r="DH114" s="784"/>
      <c r="DI114" s="784"/>
      <c r="DJ114" s="784"/>
      <c r="DK114" s="785"/>
      <c r="DL114" s="786" t="s">
        <v>407</v>
      </c>
      <c r="DM114" s="784"/>
      <c r="DN114" s="784"/>
      <c r="DO114" s="784"/>
      <c r="DP114" s="785"/>
      <c r="DQ114" s="786" t="s">
        <v>407</v>
      </c>
      <c r="DR114" s="784"/>
      <c r="DS114" s="784"/>
      <c r="DT114" s="784"/>
      <c r="DU114" s="785"/>
      <c r="DV114" s="754" t="s">
        <v>407</v>
      </c>
      <c r="DW114" s="755"/>
      <c r="DX114" s="755"/>
      <c r="DY114" s="755"/>
      <c r="DZ114" s="756"/>
    </row>
    <row r="115" spans="1:130" s="197" customFormat="1" ht="26.25" customHeight="1" x14ac:dyDescent="0.15">
      <c r="A115" s="904"/>
      <c r="B115" s="905"/>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28320</v>
      </c>
      <c r="AB115" s="909"/>
      <c r="AC115" s="909"/>
      <c r="AD115" s="909"/>
      <c r="AE115" s="910"/>
      <c r="AF115" s="911">
        <v>18766</v>
      </c>
      <c r="AG115" s="909"/>
      <c r="AH115" s="909"/>
      <c r="AI115" s="909"/>
      <c r="AJ115" s="910"/>
      <c r="AK115" s="911">
        <v>5750</v>
      </c>
      <c r="AL115" s="909"/>
      <c r="AM115" s="909"/>
      <c r="AN115" s="909"/>
      <c r="AO115" s="910"/>
      <c r="AP115" s="912">
        <v>0</v>
      </c>
      <c r="AQ115" s="913"/>
      <c r="AR115" s="913"/>
      <c r="AS115" s="913"/>
      <c r="AT115" s="914"/>
      <c r="AU115" s="923"/>
      <c r="AV115" s="924"/>
      <c r="AW115" s="924"/>
      <c r="AX115" s="924"/>
      <c r="AY115" s="925"/>
      <c r="AZ115" s="767" t="s">
        <v>420</v>
      </c>
      <c r="BA115" s="768"/>
      <c r="BB115" s="768"/>
      <c r="BC115" s="768"/>
      <c r="BD115" s="768"/>
      <c r="BE115" s="768"/>
      <c r="BF115" s="768"/>
      <c r="BG115" s="768"/>
      <c r="BH115" s="768"/>
      <c r="BI115" s="768"/>
      <c r="BJ115" s="768"/>
      <c r="BK115" s="768"/>
      <c r="BL115" s="768"/>
      <c r="BM115" s="768"/>
      <c r="BN115" s="768"/>
      <c r="BO115" s="768"/>
      <c r="BP115" s="769"/>
      <c r="BQ115" s="770" t="s">
        <v>407</v>
      </c>
      <c r="BR115" s="771"/>
      <c r="BS115" s="771"/>
      <c r="BT115" s="771"/>
      <c r="BU115" s="771"/>
      <c r="BV115" s="771" t="s">
        <v>407</v>
      </c>
      <c r="BW115" s="771"/>
      <c r="BX115" s="771"/>
      <c r="BY115" s="771"/>
      <c r="BZ115" s="771"/>
      <c r="CA115" s="771" t="s">
        <v>407</v>
      </c>
      <c r="CB115" s="771"/>
      <c r="CC115" s="771"/>
      <c r="CD115" s="771"/>
      <c r="CE115" s="771"/>
      <c r="CF115" s="848" t="s">
        <v>407</v>
      </c>
      <c r="CG115" s="849"/>
      <c r="CH115" s="849"/>
      <c r="CI115" s="849"/>
      <c r="CJ115" s="849"/>
      <c r="CK115" s="917"/>
      <c r="CL115" s="866"/>
      <c r="CM115" s="767" t="s">
        <v>421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407</v>
      </c>
      <c r="DH115" s="784"/>
      <c r="DI115" s="784"/>
      <c r="DJ115" s="784"/>
      <c r="DK115" s="785"/>
      <c r="DL115" s="786" t="s">
        <v>407</v>
      </c>
      <c r="DM115" s="784"/>
      <c r="DN115" s="784"/>
      <c r="DO115" s="784"/>
      <c r="DP115" s="785"/>
      <c r="DQ115" s="786" t="s">
        <v>407</v>
      </c>
      <c r="DR115" s="784"/>
      <c r="DS115" s="784"/>
      <c r="DT115" s="784"/>
      <c r="DU115" s="785"/>
      <c r="DV115" s="754" t="s">
        <v>407</v>
      </c>
      <c r="DW115" s="755"/>
      <c r="DX115" s="755"/>
      <c r="DY115" s="755"/>
      <c r="DZ115" s="756"/>
    </row>
    <row r="116" spans="1:130" s="197" customFormat="1" ht="26.25" customHeight="1" x14ac:dyDescent="0.15">
      <c r="A116" s="906"/>
      <c r="B116" s="907"/>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407</v>
      </c>
      <c r="AB116" s="784"/>
      <c r="AC116" s="784"/>
      <c r="AD116" s="784"/>
      <c r="AE116" s="785"/>
      <c r="AF116" s="786" t="s">
        <v>407</v>
      </c>
      <c r="AG116" s="784"/>
      <c r="AH116" s="784"/>
      <c r="AI116" s="784"/>
      <c r="AJ116" s="785"/>
      <c r="AK116" s="786" t="s">
        <v>407</v>
      </c>
      <c r="AL116" s="784"/>
      <c r="AM116" s="784"/>
      <c r="AN116" s="784"/>
      <c r="AO116" s="785"/>
      <c r="AP116" s="754" t="s">
        <v>407</v>
      </c>
      <c r="AQ116" s="755"/>
      <c r="AR116" s="755"/>
      <c r="AS116" s="755"/>
      <c r="AT116" s="756"/>
      <c r="AU116" s="923"/>
      <c r="AV116" s="924"/>
      <c r="AW116" s="924"/>
      <c r="AX116" s="924"/>
      <c r="AY116" s="925"/>
      <c r="AZ116" s="767" t="s">
        <v>423</v>
      </c>
      <c r="BA116" s="768"/>
      <c r="BB116" s="768"/>
      <c r="BC116" s="768"/>
      <c r="BD116" s="768"/>
      <c r="BE116" s="768"/>
      <c r="BF116" s="768"/>
      <c r="BG116" s="768"/>
      <c r="BH116" s="768"/>
      <c r="BI116" s="768"/>
      <c r="BJ116" s="768"/>
      <c r="BK116" s="768"/>
      <c r="BL116" s="768"/>
      <c r="BM116" s="768"/>
      <c r="BN116" s="768"/>
      <c r="BO116" s="768"/>
      <c r="BP116" s="769"/>
      <c r="BQ116" s="770" t="s">
        <v>407</v>
      </c>
      <c r="BR116" s="771"/>
      <c r="BS116" s="771"/>
      <c r="BT116" s="771"/>
      <c r="BU116" s="771"/>
      <c r="BV116" s="771" t="s">
        <v>407</v>
      </c>
      <c r="BW116" s="771"/>
      <c r="BX116" s="771"/>
      <c r="BY116" s="771"/>
      <c r="BZ116" s="771"/>
      <c r="CA116" s="771" t="s">
        <v>407</v>
      </c>
      <c r="CB116" s="771"/>
      <c r="CC116" s="771"/>
      <c r="CD116" s="771"/>
      <c r="CE116" s="771"/>
      <c r="CF116" s="848" t="s">
        <v>407</v>
      </c>
      <c r="CG116" s="849"/>
      <c r="CH116" s="849"/>
      <c r="CI116" s="849"/>
      <c r="CJ116" s="849"/>
      <c r="CK116" s="917"/>
      <c r="CL116" s="866"/>
      <c r="CM116" s="803" t="s">
        <v>424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11500</v>
      </c>
      <c r="DH116" s="784"/>
      <c r="DI116" s="784"/>
      <c r="DJ116" s="784"/>
      <c r="DK116" s="785"/>
      <c r="DL116" s="786">
        <v>5750</v>
      </c>
      <c r="DM116" s="784"/>
      <c r="DN116" s="784"/>
      <c r="DO116" s="784"/>
      <c r="DP116" s="785"/>
      <c r="DQ116" s="786" t="s">
        <v>407</v>
      </c>
      <c r="DR116" s="784"/>
      <c r="DS116" s="784"/>
      <c r="DT116" s="784"/>
      <c r="DU116" s="785"/>
      <c r="DV116" s="754" t="s">
        <v>407</v>
      </c>
      <c r="DW116" s="755"/>
      <c r="DX116" s="755"/>
      <c r="DY116" s="755"/>
      <c r="DZ116" s="756"/>
    </row>
    <row r="117" spans="1:130" s="197" customFormat="1" ht="26.25" customHeight="1" x14ac:dyDescent="0.15">
      <c r="A117" s="887" t="s">
        <v>167</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2298718</v>
      </c>
      <c r="AB117" s="895"/>
      <c r="AC117" s="895"/>
      <c r="AD117" s="895"/>
      <c r="AE117" s="896"/>
      <c r="AF117" s="898">
        <v>2159552</v>
      </c>
      <c r="AG117" s="895"/>
      <c r="AH117" s="895"/>
      <c r="AI117" s="895"/>
      <c r="AJ117" s="896"/>
      <c r="AK117" s="898">
        <v>2267841</v>
      </c>
      <c r="AL117" s="895"/>
      <c r="AM117" s="895"/>
      <c r="AN117" s="895"/>
      <c r="AO117" s="896"/>
      <c r="AP117" s="899"/>
      <c r="AQ117" s="900"/>
      <c r="AR117" s="900"/>
      <c r="AS117" s="900"/>
      <c r="AT117" s="901"/>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t="s">
        <v>108</v>
      </c>
      <c r="BR117" s="858"/>
      <c r="BS117" s="858"/>
      <c r="BT117" s="858"/>
      <c r="BU117" s="858"/>
      <c r="BV117" s="858" t="s">
        <v>108</v>
      </c>
      <c r="BW117" s="858"/>
      <c r="BX117" s="858"/>
      <c r="BY117" s="858"/>
      <c r="BZ117" s="858"/>
      <c r="CA117" s="858" t="s">
        <v>108</v>
      </c>
      <c r="CB117" s="858"/>
      <c r="CC117" s="858"/>
      <c r="CD117" s="858"/>
      <c r="CE117" s="858"/>
      <c r="CF117" s="848" t="s">
        <v>108</v>
      </c>
      <c r="CG117" s="849"/>
      <c r="CH117" s="849"/>
      <c r="CI117" s="849"/>
      <c r="CJ117" s="849"/>
      <c r="CK117" s="917"/>
      <c r="CL117" s="866"/>
      <c r="CM117" s="803" t="s">
        <v>427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108</v>
      </c>
      <c r="DH117" s="784"/>
      <c r="DI117" s="784"/>
      <c r="DJ117" s="784"/>
      <c r="DK117" s="785"/>
      <c r="DL117" s="786" t="s">
        <v>108</v>
      </c>
      <c r="DM117" s="784"/>
      <c r="DN117" s="784"/>
      <c r="DO117" s="784"/>
      <c r="DP117" s="785"/>
      <c r="DQ117" s="786" t="s">
        <v>108</v>
      </c>
      <c r="DR117" s="784"/>
      <c r="DS117" s="784"/>
      <c r="DT117" s="784"/>
      <c r="DU117" s="785"/>
      <c r="DV117" s="754" t="s">
        <v>108</v>
      </c>
      <c r="DW117" s="755"/>
      <c r="DX117" s="755"/>
      <c r="DY117" s="755"/>
      <c r="DZ117" s="756"/>
    </row>
    <row r="118" spans="1:130" s="197" customFormat="1" ht="26.25" customHeight="1" x14ac:dyDescent="0.15">
      <c r="A118" s="887" t="s">
        <v>399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397</v>
      </c>
      <c r="AB118" s="888"/>
      <c r="AC118" s="888"/>
      <c r="AD118" s="888"/>
      <c r="AE118" s="889"/>
      <c r="AF118" s="890" t="s">
        <v>284</v>
      </c>
      <c r="AG118" s="888"/>
      <c r="AH118" s="888"/>
      <c r="AI118" s="888"/>
      <c r="AJ118" s="889"/>
      <c r="AK118" s="890" t="s">
        <v>283</v>
      </c>
      <c r="AL118" s="888"/>
      <c r="AM118" s="888"/>
      <c r="AN118" s="888"/>
      <c r="AO118" s="889"/>
      <c r="AP118" s="891" t="s">
        <v>398</v>
      </c>
      <c r="AQ118" s="892"/>
      <c r="AR118" s="892"/>
      <c r="AS118" s="892"/>
      <c r="AT118" s="893"/>
      <c r="AU118" s="926"/>
      <c r="AV118" s="927"/>
      <c r="AW118" s="927"/>
      <c r="AX118" s="927"/>
      <c r="AY118" s="927"/>
      <c r="AZ118" s="228" t="s">
        <v>167</v>
      </c>
      <c r="BA118" s="228"/>
      <c r="BB118" s="228"/>
      <c r="BC118" s="228"/>
      <c r="BD118" s="228"/>
      <c r="BE118" s="228"/>
      <c r="BF118" s="228"/>
      <c r="BG118" s="228"/>
      <c r="BH118" s="228"/>
      <c r="BI118" s="228"/>
      <c r="BJ118" s="228"/>
      <c r="BK118" s="228"/>
      <c r="BL118" s="228"/>
      <c r="BM118" s="228"/>
      <c r="BN118" s="228"/>
      <c r="BO118" s="837" t="s">
        <v>428</v>
      </c>
      <c r="BP118" s="838"/>
      <c r="BQ118" s="857">
        <v>31546668</v>
      </c>
      <c r="BR118" s="858"/>
      <c r="BS118" s="858"/>
      <c r="BT118" s="858"/>
      <c r="BU118" s="858"/>
      <c r="BV118" s="858">
        <v>31939331</v>
      </c>
      <c r="BW118" s="858"/>
      <c r="BX118" s="858"/>
      <c r="BY118" s="858"/>
      <c r="BZ118" s="858"/>
      <c r="CA118" s="858">
        <v>33037211</v>
      </c>
      <c r="CB118" s="858"/>
      <c r="CC118" s="858"/>
      <c r="CD118" s="858"/>
      <c r="CE118" s="858"/>
      <c r="CF118" s="743"/>
      <c r="CG118" s="744"/>
      <c r="CH118" s="744"/>
      <c r="CI118" s="744"/>
      <c r="CJ118" s="841"/>
      <c r="CK118" s="917"/>
      <c r="CL118" s="866"/>
      <c r="CM118" s="803" t="s">
        <v>429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108</v>
      </c>
      <c r="DH118" s="784"/>
      <c r="DI118" s="784"/>
      <c r="DJ118" s="784"/>
      <c r="DK118" s="785"/>
      <c r="DL118" s="786" t="s">
        <v>108</v>
      </c>
      <c r="DM118" s="784"/>
      <c r="DN118" s="784"/>
      <c r="DO118" s="784"/>
      <c r="DP118" s="785"/>
      <c r="DQ118" s="786" t="s">
        <v>108</v>
      </c>
      <c r="DR118" s="784"/>
      <c r="DS118" s="784"/>
      <c r="DT118" s="784"/>
      <c r="DU118" s="785"/>
      <c r="DV118" s="754" t="s">
        <v>108</v>
      </c>
      <c r="DW118" s="755"/>
      <c r="DX118" s="755"/>
      <c r="DY118" s="755"/>
      <c r="DZ118" s="756"/>
    </row>
    <row r="119" spans="1:130" s="197" customFormat="1" ht="26.25" customHeight="1" x14ac:dyDescent="0.15">
      <c r="A119" s="863" t="s">
        <v>402</v>
      </c>
      <c r="B119" s="864"/>
      <c r="C119" s="869" t="s">
        <v>403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108</v>
      </c>
      <c r="AB119" s="873"/>
      <c r="AC119" s="873"/>
      <c r="AD119" s="873"/>
      <c r="AE119" s="874"/>
      <c r="AF119" s="875" t="s">
        <v>108</v>
      </c>
      <c r="AG119" s="873"/>
      <c r="AH119" s="873"/>
      <c r="AI119" s="873"/>
      <c r="AJ119" s="874"/>
      <c r="AK119" s="875" t="s">
        <v>108</v>
      </c>
      <c r="AL119" s="873"/>
      <c r="AM119" s="873"/>
      <c r="AN119" s="873"/>
      <c r="AO119" s="874"/>
      <c r="AP119" s="876" t="s">
        <v>108</v>
      </c>
      <c r="AQ119" s="877"/>
      <c r="AR119" s="877"/>
      <c r="AS119" s="877"/>
      <c r="AT119" s="878"/>
      <c r="AU119" s="879" t="s">
        <v>430</v>
      </c>
      <c r="AV119" s="880"/>
      <c r="AW119" s="880"/>
      <c r="AX119" s="880"/>
      <c r="AY119" s="881"/>
      <c r="AZ119" s="816" t="s">
        <v>431</v>
      </c>
      <c r="BA119" s="758"/>
      <c r="BB119" s="758"/>
      <c r="BC119" s="758"/>
      <c r="BD119" s="758"/>
      <c r="BE119" s="758"/>
      <c r="BF119" s="758"/>
      <c r="BG119" s="758"/>
      <c r="BH119" s="758"/>
      <c r="BI119" s="758"/>
      <c r="BJ119" s="758"/>
      <c r="BK119" s="758"/>
      <c r="BL119" s="758"/>
      <c r="BM119" s="758"/>
      <c r="BN119" s="758"/>
      <c r="BO119" s="758"/>
      <c r="BP119" s="759"/>
      <c r="BQ119" s="799">
        <v>6447967</v>
      </c>
      <c r="BR119" s="800"/>
      <c r="BS119" s="800"/>
      <c r="BT119" s="800"/>
      <c r="BU119" s="800"/>
      <c r="BV119" s="800">
        <v>6530472</v>
      </c>
      <c r="BW119" s="800"/>
      <c r="BX119" s="800"/>
      <c r="BY119" s="800"/>
      <c r="BZ119" s="800"/>
      <c r="CA119" s="800">
        <v>7092197</v>
      </c>
      <c r="CB119" s="800"/>
      <c r="CC119" s="800"/>
      <c r="CD119" s="800"/>
      <c r="CE119" s="800"/>
      <c r="CF119" s="861">
        <v>54.7</v>
      </c>
      <c r="CG119" s="862"/>
      <c r="CH119" s="862"/>
      <c r="CI119" s="862"/>
      <c r="CJ119" s="862"/>
      <c r="CK119" s="918"/>
      <c r="CL119" s="868"/>
      <c r="CM119" s="825" t="s">
        <v>432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10445</v>
      </c>
      <c r="DH119" s="717"/>
      <c r="DI119" s="717"/>
      <c r="DJ119" s="717"/>
      <c r="DK119" s="718"/>
      <c r="DL119" s="719" t="s">
        <v>108</v>
      </c>
      <c r="DM119" s="717"/>
      <c r="DN119" s="717"/>
      <c r="DO119" s="717"/>
      <c r="DP119" s="718"/>
      <c r="DQ119" s="719" t="s">
        <v>108</v>
      </c>
      <c r="DR119" s="717"/>
      <c r="DS119" s="717"/>
      <c r="DT119" s="717"/>
      <c r="DU119" s="718"/>
      <c r="DV119" s="807" t="s">
        <v>108</v>
      </c>
      <c r="DW119" s="808"/>
      <c r="DX119" s="808"/>
      <c r="DY119" s="808"/>
      <c r="DZ119" s="809"/>
    </row>
    <row r="120" spans="1:130" s="197" customFormat="1" ht="26.25" customHeight="1" x14ac:dyDescent="0.15">
      <c r="A120" s="865"/>
      <c r="B120" s="866"/>
      <c r="C120" s="803" t="s">
        <v>408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v>12125</v>
      </c>
      <c r="AB120" s="784"/>
      <c r="AC120" s="784"/>
      <c r="AD120" s="784"/>
      <c r="AE120" s="785"/>
      <c r="AF120" s="786">
        <v>2571</v>
      </c>
      <c r="AG120" s="784"/>
      <c r="AH120" s="784"/>
      <c r="AI120" s="784"/>
      <c r="AJ120" s="785"/>
      <c r="AK120" s="786" t="s">
        <v>108</v>
      </c>
      <c r="AL120" s="784"/>
      <c r="AM120" s="784"/>
      <c r="AN120" s="784"/>
      <c r="AO120" s="785"/>
      <c r="AP120" s="754" t="s">
        <v>108</v>
      </c>
      <c r="AQ120" s="755"/>
      <c r="AR120" s="755"/>
      <c r="AS120" s="755"/>
      <c r="AT120" s="756"/>
      <c r="AU120" s="882"/>
      <c r="AV120" s="883"/>
      <c r="AW120" s="883"/>
      <c r="AX120" s="883"/>
      <c r="AY120" s="884"/>
      <c r="AZ120" s="767" t="s">
        <v>433</v>
      </c>
      <c r="BA120" s="768"/>
      <c r="BB120" s="768"/>
      <c r="BC120" s="768"/>
      <c r="BD120" s="768"/>
      <c r="BE120" s="768"/>
      <c r="BF120" s="768"/>
      <c r="BG120" s="768"/>
      <c r="BH120" s="768"/>
      <c r="BI120" s="768"/>
      <c r="BJ120" s="768"/>
      <c r="BK120" s="768"/>
      <c r="BL120" s="768"/>
      <c r="BM120" s="768"/>
      <c r="BN120" s="768"/>
      <c r="BO120" s="768"/>
      <c r="BP120" s="769"/>
      <c r="BQ120" s="770">
        <v>4543398</v>
      </c>
      <c r="BR120" s="771"/>
      <c r="BS120" s="771"/>
      <c r="BT120" s="771"/>
      <c r="BU120" s="771"/>
      <c r="BV120" s="771">
        <v>4084314</v>
      </c>
      <c r="BW120" s="771"/>
      <c r="BX120" s="771"/>
      <c r="BY120" s="771"/>
      <c r="BZ120" s="771"/>
      <c r="CA120" s="771">
        <v>4453225</v>
      </c>
      <c r="CB120" s="771"/>
      <c r="CC120" s="771"/>
      <c r="CD120" s="771"/>
      <c r="CE120" s="771"/>
      <c r="CF120" s="848">
        <v>34.299999999999997</v>
      </c>
      <c r="CG120" s="849"/>
      <c r="CH120" s="849"/>
      <c r="CI120" s="849"/>
      <c r="CJ120" s="849"/>
      <c r="CK120" s="850" t="s">
        <v>434</v>
      </c>
      <c r="CL120" s="810"/>
      <c r="CM120" s="810"/>
      <c r="CN120" s="810"/>
      <c r="CO120" s="811"/>
      <c r="CP120" s="854" t="s">
        <v>382</v>
      </c>
      <c r="CQ120" s="855"/>
      <c r="CR120" s="855"/>
      <c r="CS120" s="855"/>
      <c r="CT120" s="855"/>
      <c r="CU120" s="855"/>
      <c r="CV120" s="855"/>
      <c r="CW120" s="855"/>
      <c r="CX120" s="855"/>
      <c r="CY120" s="855"/>
      <c r="CZ120" s="855"/>
      <c r="DA120" s="855"/>
      <c r="DB120" s="855"/>
      <c r="DC120" s="855"/>
      <c r="DD120" s="855"/>
      <c r="DE120" s="855"/>
      <c r="DF120" s="856"/>
      <c r="DG120" s="799">
        <v>2205303</v>
      </c>
      <c r="DH120" s="800"/>
      <c r="DI120" s="800"/>
      <c r="DJ120" s="800"/>
      <c r="DK120" s="800"/>
      <c r="DL120" s="800">
        <v>1482412</v>
      </c>
      <c r="DM120" s="800"/>
      <c r="DN120" s="800"/>
      <c r="DO120" s="800"/>
      <c r="DP120" s="800"/>
      <c r="DQ120" s="800">
        <v>1536722</v>
      </c>
      <c r="DR120" s="800"/>
      <c r="DS120" s="800"/>
      <c r="DT120" s="800"/>
      <c r="DU120" s="800"/>
      <c r="DV120" s="801">
        <v>11.8</v>
      </c>
      <c r="DW120" s="801"/>
      <c r="DX120" s="801"/>
      <c r="DY120" s="801"/>
      <c r="DZ120" s="802"/>
    </row>
    <row r="121" spans="1:130" s="197" customFormat="1" ht="26.25" customHeight="1" x14ac:dyDescent="0.15">
      <c r="A121" s="865"/>
      <c r="B121" s="866"/>
      <c r="C121" s="842" t="s">
        <v>435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108</v>
      </c>
      <c r="AB121" s="784"/>
      <c r="AC121" s="784"/>
      <c r="AD121" s="784"/>
      <c r="AE121" s="785"/>
      <c r="AF121" s="786" t="s">
        <v>108</v>
      </c>
      <c r="AG121" s="784"/>
      <c r="AH121" s="784"/>
      <c r="AI121" s="784"/>
      <c r="AJ121" s="785"/>
      <c r="AK121" s="786" t="s">
        <v>108</v>
      </c>
      <c r="AL121" s="784"/>
      <c r="AM121" s="784"/>
      <c r="AN121" s="784"/>
      <c r="AO121" s="785"/>
      <c r="AP121" s="754" t="s">
        <v>108</v>
      </c>
      <c r="AQ121" s="755"/>
      <c r="AR121" s="755"/>
      <c r="AS121" s="755"/>
      <c r="AT121" s="756"/>
      <c r="AU121" s="882"/>
      <c r="AV121" s="883"/>
      <c r="AW121" s="883"/>
      <c r="AX121" s="883"/>
      <c r="AY121" s="884"/>
      <c r="AZ121" s="845" t="s">
        <v>436</v>
      </c>
      <c r="BA121" s="846"/>
      <c r="BB121" s="846"/>
      <c r="BC121" s="846"/>
      <c r="BD121" s="846"/>
      <c r="BE121" s="846"/>
      <c r="BF121" s="846"/>
      <c r="BG121" s="846"/>
      <c r="BH121" s="846"/>
      <c r="BI121" s="846"/>
      <c r="BJ121" s="846"/>
      <c r="BK121" s="846"/>
      <c r="BL121" s="846"/>
      <c r="BM121" s="846"/>
      <c r="BN121" s="846"/>
      <c r="BO121" s="846"/>
      <c r="BP121" s="847"/>
      <c r="BQ121" s="857">
        <v>18285774</v>
      </c>
      <c r="BR121" s="858"/>
      <c r="BS121" s="858"/>
      <c r="BT121" s="858"/>
      <c r="BU121" s="858"/>
      <c r="BV121" s="858">
        <v>18430181</v>
      </c>
      <c r="BW121" s="858"/>
      <c r="BX121" s="858"/>
      <c r="BY121" s="858"/>
      <c r="BZ121" s="858"/>
      <c r="CA121" s="858">
        <v>18670503</v>
      </c>
      <c r="CB121" s="858"/>
      <c r="CC121" s="858"/>
      <c r="CD121" s="858"/>
      <c r="CE121" s="858"/>
      <c r="CF121" s="859">
        <v>143.9</v>
      </c>
      <c r="CG121" s="860"/>
      <c r="CH121" s="860"/>
      <c r="CI121" s="860"/>
      <c r="CJ121" s="860"/>
      <c r="CK121" s="851"/>
      <c r="CL121" s="812"/>
      <c r="CM121" s="812"/>
      <c r="CN121" s="812"/>
      <c r="CO121" s="813"/>
      <c r="CP121" s="828" t="s">
        <v>380</v>
      </c>
      <c r="CQ121" s="829"/>
      <c r="CR121" s="829"/>
      <c r="CS121" s="829"/>
      <c r="CT121" s="829"/>
      <c r="CU121" s="829"/>
      <c r="CV121" s="829"/>
      <c r="CW121" s="829"/>
      <c r="CX121" s="829"/>
      <c r="CY121" s="829"/>
      <c r="CZ121" s="829"/>
      <c r="DA121" s="829"/>
      <c r="DB121" s="829"/>
      <c r="DC121" s="829"/>
      <c r="DD121" s="829"/>
      <c r="DE121" s="829"/>
      <c r="DF121" s="830"/>
      <c r="DG121" s="770">
        <v>69157</v>
      </c>
      <c r="DH121" s="771"/>
      <c r="DI121" s="771"/>
      <c r="DJ121" s="771"/>
      <c r="DK121" s="771"/>
      <c r="DL121" s="771">
        <v>37354</v>
      </c>
      <c r="DM121" s="771"/>
      <c r="DN121" s="771"/>
      <c r="DO121" s="771"/>
      <c r="DP121" s="771"/>
      <c r="DQ121" s="771" t="s">
        <v>108</v>
      </c>
      <c r="DR121" s="771"/>
      <c r="DS121" s="771"/>
      <c r="DT121" s="771"/>
      <c r="DU121" s="771"/>
      <c r="DV121" s="823" t="s">
        <v>108</v>
      </c>
      <c r="DW121" s="823"/>
      <c r="DX121" s="823"/>
      <c r="DY121" s="823"/>
      <c r="DZ121" s="824"/>
    </row>
    <row r="122" spans="1:130" s="197" customFormat="1" ht="26.25" customHeight="1" x14ac:dyDescent="0.15">
      <c r="A122" s="865"/>
      <c r="B122" s="866"/>
      <c r="C122" s="803" t="s">
        <v>418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108</v>
      </c>
      <c r="AB122" s="784"/>
      <c r="AC122" s="784"/>
      <c r="AD122" s="784"/>
      <c r="AE122" s="785"/>
      <c r="AF122" s="786" t="s">
        <v>108</v>
      </c>
      <c r="AG122" s="784"/>
      <c r="AH122" s="784"/>
      <c r="AI122" s="784"/>
      <c r="AJ122" s="785"/>
      <c r="AK122" s="786" t="s">
        <v>108</v>
      </c>
      <c r="AL122" s="784"/>
      <c r="AM122" s="784"/>
      <c r="AN122" s="784"/>
      <c r="AO122" s="785"/>
      <c r="AP122" s="754" t="s">
        <v>108</v>
      </c>
      <c r="AQ122" s="755"/>
      <c r="AR122" s="755"/>
      <c r="AS122" s="755"/>
      <c r="AT122" s="756"/>
      <c r="AU122" s="885"/>
      <c r="AV122" s="886"/>
      <c r="AW122" s="886"/>
      <c r="AX122" s="886"/>
      <c r="AY122" s="886"/>
      <c r="AZ122" s="228" t="s">
        <v>167</v>
      </c>
      <c r="BA122" s="228"/>
      <c r="BB122" s="228"/>
      <c r="BC122" s="228"/>
      <c r="BD122" s="228"/>
      <c r="BE122" s="228"/>
      <c r="BF122" s="228"/>
      <c r="BG122" s="228"/>
      <c r="BH122" s="228"/>
      <c r="BI122" s="228"/>
      <c r="BJ122" s="228"/>
      <c r="BK122" s="228"/>
      <c r="BL122" s="228"/>
      <c r="BM122" s="228"/>
      <c r="BN122" s="228"/>
      <c r="BO122" s="837" t="s">
        <v>437</v>
      </c>
      <c r="BP122" s="838"/>
      <c r="BQ122" s="839">
        <v>29277139</v>
      </c>
      <c r="BR122" s="840"/>
      <c r="BS122" s="840"/>
      <c r="BT122" s="840"/>
      <c r="BU122" s="840"/>
      <c r="BV122" s="840">
        <v>29044967</v>
      </c>
      <c r="BW122" s="840"/>
      <c r="BX122" s="840"/>
      <c r="BY122" s="840"/>
      <c r="BZ122" s="840"/>
      <c r="CA122" s="840">
        <v>30215925</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5750</v>
      </c>
      <c r="AB123" s="784"/>
      <c r="AC123" s="784"/>
      <c r="AD123" s="784"/>
      <c r="AE123" s="785"/>
      <c r="AF123" s="786">
        <v>5750</v>
      </c>
      <c r="AG123" s="784"/>
      <c r="AH123" s="784"/>
      <c r="AI123" s="784"/>
      <c r="AJ123" s="785"/>
      <c r="AK123" s="786">
        <v>5750</v>
      </c>
      <c r="AL123" s="784"/>
      <c r="AM123" s="784"/>
      <c r="AN123" s="784"/>
      <c r="AO123" s="785"/>
      <c r="AP123" s="754">
        <v>0</v>
      </c>
      <c r="AQ123" s="755"/>
      <c r="AR123" s="755"/>
      <c r="AS123" s="755"/>
      <c r="AT123" s="756"/>
      <c r="AU123" s="834" t="s">
        <v>438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17.899999999999999</v>
      </c>
      <c r="BR123" s="832"/>
      <c r="BS123" s="832"/>
      <c r="BT123" s="832"/>
      <c r="BU123" s="832"/>
      <c r="BV123" s="832">
        <v>22.9</v>
      </c>
      <c r="BW123" s="832"/>
      <c r="BX123" s="832"/>
      <c r="BY123" s="832"/>
      <c r="BZ123" s="832"/>
      <c r="CA123" s="832">
        <v>21.7</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439</v>
      </c>
      <c r="AB124" s="784"/>
      <c r="AC124" s="784"/>
      <c r="AD124" s="784"/>
      <c r="AE124" s="785"/>
      <c r="AF124" s="786" t="s">
        <v>439</v>
      </c>
      <c r="AG124" s="784"/>
      <c r="AH124" s="784"/>
      <c r="AI124" s="784"/>
      <c r="AJ124" s="785"/>
      <c r="AK124" s="786" t="s">
        <v>439</v>
      </c>
      <c r="AL124" s="784"/>
      <c r="AM124" s="784"/>
      <c r="AN124" s="784"/>
      <c r="AO124" s="785"/>
      <c r="AP124" s="754" t="s">
        <v>439</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16" t="s">
        <v>439</v>
      </c>
      <c r="DH124" s="717"/>
      <c r="DI124" s="717"/>
      <c r="DJ124" s="717"/>
      <c r="DK124" s="718"/>
      <c r="DL124" s="719" t="s">
        <v>439</v>
      </c>
      <c r="DM124" s="717"/>
      <c r="DN124" s="717"/>
      <c r="DO124" s="717"/>
      <c r="DP124" s="718"/>
      <c r="DQ124" s="719" t="s">
        <v>439</v>
      </c>
      <c r="DR124" s="717"/>
      <c r="DS124" s="717"/>
      <c r="DT124" s="717"/>
      <c r="DU124" s="718"/>
      <c r="DV124" s="807" t="s">
        <v>439</v>
      </c>
      <c r="DW124" s="808"/>
      <c r="DX124" s="808"/>
      <c r="DY124" s="808"/>
      <c r="DZ124" s="809"/>
    </row>
    <row r="125" spans="1:130" s="197" customFormat="1" ht="26.25" customHeight="1" thickBot="1" x14ac:dyDescent="0.2">
      <c r="A125" s="865"/>
      <c r="B125" s="866"/>
      <c r="C125" s="803" t="s">
        <v>429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439</v>
      </c>
      <c r="AB125" s="784"/>
      <c r="AC125" s="784"/>
      <c r="AD125" s="784"/>
      <c r="AE125" s="785"/>
      <c r="AF125" s="786" t="s">
        <v>439</v>
      </c>
      <c r="AG125" s="784"/>
      <c r="AH125" s="784"/>
      <c r="AI125" s="784"/>
      <c r="AJ125" s="785"/>
      <c r="AK125" s="786" t="s">
        <v>439</v>
      </c>
      <c r="AL125" s="784"/>
      <c r="AM125" s="784"/>
      <c r="AN125" s="784"/>
      <c r="AO125" s="785"/>
      <c r="AP125" s="754" t="s">
        <v>439</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439</v>
      </c>
      <c r="DH125" s="800"/>
      <c r="DI125" s="800"/>
      <c r="DJ125" s="800"/>
      <c r="DK125" s="800"/>
      <c r="DL125" s="800" t="s">
        <v>439</v>
      </c>
      <c r="DM125" s="800"/>
      <c r="DN125" s="800"/>
      <c r="DO125" s="800"/>
      <c r="DP125" s="800"/>
      <c r="DQ125" s="800" t="s">
        <v>439</v>
      </c>
      <c r="DR125" s="800"/>
      <c r="DS125" s="800"/>
      <c r="DT125" s="800"/>
      <c r="DU125" s="800"/>
      <c r="DV125" s="801" t="s">
        <v>439</v>
      </c>
      <c r="DW125" s="801"/>
      <c r="DX125" s="801"/>
      <c r="DY125" s="801"/>
      <c r="DZ125" s="802"/>
    </row>
    <row r="126" spans="1:130" s="197" customFormat="1" ht="26.25" customHeight="1" x14ac:dyDescent="0.15">
      <c r="A126" s="865"/>
      <c r="B126" s="866"/>
      <c r="C126" s="803" t="s">
        <v>432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439</v>
      </c>
      <c r="AB126" s="784"/>
      <c r="AC126" s="784"/>
      <c r="AD126" s="784"/>
      <c r="AE126" s="785"/>
      <c r="AF126" s="786" t="s">
        <v>439</v>
      </c>
      <c r="AG126" s="784"/>
      <c r="AH126" s="784"/>
      <c r="AI126" s="784"/>
      <c r="AJ126" s="785"/>
      <c r="AK126" s="786" t="s">
        <v>439</v>
      </c>
      <c r="AL126" s="784"/>
      <c r="AM126" s="784"/>
      <c r="AN126" s="784"/>
      <c r="AO126" s="785"/>
      <c r="AP126" s="754" t="s">
        <v>439</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t="s">
        <v>439</v>
      </c>
      <c r="DH126" s="771"/>
      <c r="DI126" s="771"/>
      <c r="DJ126" s="771"/>
      <c r="DK126" s="771"/>
      <c r="DL126" s="771" t="s">
        <v>439</v>
      </c>
      <c r="DM126" s="771"/>
      <c r="DN126" s="771"/>
      <c r="DO126" s="771"/>
      <c r="DP126" s="771"/>
      <c r="DQ126" s="771" t="s">
        <v>439</v>
      </c>
      <c r="DR126" s="771"/>
      <c r="DS126" s="771"/>
      <c r="DT126" s="771"/>
      <c r="DU126" s="771"/>
      <c r="DV126" s="823" t="s">
        <v>439</v>
      </c>
      <c r="DW126" s="823"/>
      <c r="DX126" s="823"/>
      <c r="DY126" s="823"/>
      <c r="DZ126" s="824"/>
    </row>
    <row r="127" spans="1:130" s="197" customFormat="1" ht="26.25" customHeight="1" thickBot="1" x14ac:dyDescent="0.2">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10445</v>
      </c>
      <c r="AB127" s="784"/>
      <c r="AC127" s="784"/>
      <c r="AD127" s="784"/>
      <c r="AE127" s="785"/>
      <c r="AF127" s="786">
        <v>10445</v>
      </c>
      <c r="AG127" s="784"/>
      <c r="AH127" s="784"/>
      <c r="AI127" s="784"/>
      <c r="AJ127" s="785"/>
      <c r="AK127" s="786" t="s">
        <v>439</v>
      </c>
      <c r="AL127" s="784"/>
      <c r="AM127" s="784"/>
      <c r="AN127" s="784"/>
      <c r="AO127" s="785"/>
      <c r="AP127" s="754" t="s">
        <v>439</v>
      </c>
      <c r="AQ127" s="755"/>
      <c r="AR127" s="755"/>
      <c r="AS127" s="755"/>
      <c r="AT127" s="756"/>
      <c r="AU127" s="233"/>
      <c r="AV127" s="233"/>
      <c r="AW127" s="233"/>
      <c r="AX127" s="757" t="s">
        <v>449</v>
      </c>
      <c r="AY127" s="758"/>
      <c r="AZ127" s="758"/>
      <c r="BA127" s="758"/>
      <c r="BB127" s="758"/>
      <c r="BC127" s="758"/>
      <c r="BD127" s="758"/>
      <c r="BE127" s="759"/>
      <c r="BF127" s="760" t="s">
        <v>439</v>
      </c>
      <c r="BG127" s="761"/>
      <c r="BH127" s="761"/>
      <c r="BI127" s="761"/>
      <c r="BJ127" s="761"/>
      <c r="BK127" s="761"/>
      <c r="BL127" s="762"/>
      <c r="BM127" s="760">
        <v>12.81</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t="s">
        <v>451</v>
      </c>
      <c r="DH127" s="820"/>
      <c r="DI127" s="820"/>
      <c r="DJ127" s="820"/>
      <c r="DK127" s="820"/>
      <c r="DL127" s="820" t="s">
        <v>108</v>
      </c>
      <c r="DM127" s="820"/>
      <c r="DN127" s="820"/>
      <c r="DO127" s="820"/>
      <c r="DP127" s="820"/>
      <c r="DQ127" s="820" t="s">
        <v>108</v>
      </c>
      <c r="DR127" s="820"/>
      <c r="DS127" s="820"/>
      <c r="DT127" s="820"/>
      <c r="DU127" s="820"/>
      <c r="DV127" s="821" t="s">
        <v>108</v>
      </c>
      <c r="DW127" s="821"/>
      <c r="DX127" s="821"/>
      <c r="DY127" s="821"/>
      <c r="DZ127" s="822"/>
    </row>
    <row r="128" spans="1:130" s="197" customFormat="1" ht="26.25" customHeight="1" x14ac:dyDescent="0.15">
      <c r="A128" s="795" t="s">
        <v>452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453</v>
      </c>
      <c r="X128" s="797"/>
      <c r="Y128" s="797"/>
      <c r="Z128" s="798"/>
      <c r="AA128" s="723">
        <v>582434</v>
      </c>
      <c r="AB128" s="724"/>
      <c r="AC128" s="724"/>
      <c r="AD128" s="724"/>
      <c r="AE128" s="725"/>
      <c r="AF128" s="726">
        <v>482298</v>
      </c>
      <c r="AG128" s="724"/>
      <c r="AH128" s="724"/>
      <c r="AI128" s="724"/>
      <c r="AJ128" s="725"/>
      <c r="AK128" s="726">
        <v>578300</v>
      </c>
      <c r="AL128" s="724"/>
      <c r="AM128" s="724"/>
      <c r="AN128" s="724"/>
      <c r="AO128" s="725"/>
      <c r="AP128" s="727"/>
      <c r="AQ128" s="728"/>
      <c r="AR128" s="728"/>
      <c r="AS128" s="728"/>
      <c r="AT128" s="729"/>
      <c r="AU128" s="235"/>
      <c r="AV128" s="235"/>
      <c r="AW128" s="235"/>
      <c r="AX128" s="772" t="s">
        <v>454</v>
      </c>
      <c r="AY128" s="768"/>
      <c r="AZ128" s="768"/>
      <c r="BA128" s="768"/>
      <c r="BB128" s="768"/>
      <c r="BC128" s="768"/>
      <c r="BD128" s="768"/>
      <c r="BE128" s="769"/>
      <c r="BF128" s="790" t="s">
        <v>455</v>
      </c>
      <c r="BG128" s="791"/>
      <c r="BH128" s="791"/>
      <c r="BI128" s="791"/>
      <c r="BJ128" s="791"/>
      <c r="BK128" s="791"/>
      <c r="BL128" s="792"/>
      <c r="BM128" s="790">
        <v>17.809999999999999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14314959</v>
      </c>
      <c r="AB129" s="784"/>
      <c r="AC129" s="784"/>
      <c r="AD129" s="784"/>
      <c r="AE129" s="785"/>
      <c r="AF129" s="786">
        <v>14364813</v>
      </c>
      <c r="AG129" s="784"/>
      <c r="AH129" s="784"/>
      <c r="AI129" s="784"/>
      <c r="AJ129" s="785"/>
      <c r="AK129" s="786">
        <v>14587320</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0</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1705283</v>
      </c>
      <c r="AB130" s="784"/>
      <c r="AC130" s="784"/>
      <c r="AD130" s="784"/>
      <c r="AE130" s="785"/>
      <c r="AF130" s="786">
        <v>1759554</v>
      </c>
      <c r="AG130" s="784"/>
      <c r="AH130" s="784"/>
      <c r="AI130" s="784"/>
      <c r="AJ130" s="785"/>
      <c r="AK130" s="786">
        <v>1612832</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v>21.7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12609676</v>
      </c>
      <c r="AB131" s="717"/>
      <c r="AC131" s="717"/>
      <c r="AD131" s="717"/>
      <c r="AE131" s="718"/>
      <c r="AF131" s="719">
        <v>12605259</v>
      </c>
      <c r="AG131" s="717"/>
      <c r="AH131" s="717"/>
      <c r="AI131" s="717"/>
      <c r="AJ131" s="718"/>
      <c r="AK131" s="719">
        <v>12974488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8.7242527E-2</v>
      </c>
      <c r="AB132" s="740"/>
      <c r="AC132" s="740"/>
      <c r="AD132" s="740"/>
      <c r="AE132" s="741"/>
      <c r="AF132" s="742">
        <v>-0.65290209399999999</v>
      </c>
      <c r="AG132" s="740"/>
      <c r="AH132" s="740"/>
      <c r="AI132" s="740"/>
      <c r="AJ132" s="741"/>
      <c r="AK132" s="742">
        <v>0.59122949599999997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0.5</v>
      </c>
      <c r="AB133" s="749"/>
      <c r="AC133" s="749"/>
      <c r="AD133" s="749"/>
      <c r="AE133" s="750"/>
      <c r="AF133" s="748">
        <v>-0.1</v>
      </c>
      <c r="AG133" s="749"/>
      <c r="AH133" s="749"/>
      <c r="AI133" s="749"/>
      <c r="AJ133" s="750"/>
      <c r="AK133" s="748">
        <v>0</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1" zoomScaleNormal="85" zoomScaleSheetLayoutView="55" workbookViewId="0">
      <selection activeCell="AA75" sqref="AA75"/>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O7"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2" workbookViewId="0">
      <selection activeCell="G28" sqref="G27:G28"/>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9" t="s">
        <v>467</v>
      </c>
      <c r="L7" s="254"/>
      <c r="M7" s="255" t="s">
        <v>468</v>
      </c>
      <c r="N7" s="256"/>
    </row>
    <row r="8" spans="1:16" x14ac:dyDescent="0.15">
      <c r="A8" s="248"/>
      <c r="B8" s="244"/>
      <c r="C8" s="244"/>
      <c r="D8" s="244"/>
      <c r="E8" s="244"/>
      <c r="F8" s="244"/>
      <c r="G8" s="257"/>
      <c r="H8" s="258"/>
      <c r="I8" s="258"/>
      <c r="J8" s="259"/>
      <c r="K8" s="1120"/>
      <c r="L8" s="260" t="s">
        <v>469</v>
      </c>
      <c r="M8" s="261" t="s">
        <v>470</v>
      </c>
      <c r="N8" s="262" t="s">
        <v>471</v>
      </c>
    </row>
    <row r="9" spans="1:16" x14ac:dyDescent="0.15">
      <c r="A9" s="248"/>
      <c r="B9" s="244"/>
      <c r="C9" s="244"/>
      <c r="D9" s="244"/>
      <c r="E9" s="244"/>
      <c r="F9" s="244"/>
      <c r="G9" s="1133" t="s">
        <v>472</v>
      </c>
      <c r="H9" s="1134"/>
      <c r="I9" s="1134"/>
      <c r="J9" s="1135"/>
      <c r="K9" s="263">
        <v>5617504</v>
      </c>
      <c r="L9" s="264">
        <v>77388</v>
      </c>
      <c r="M9" s="265">
        <v>72299</v>
      </c>
      <c r="N9" s="266">
        <v>7</v>
      </c>
    </row>
    <row r="10" spans="1:16" x14ac:dyDescent="0.15">
      <c r="A10" s="248"/>
      <c r="B10" s="244"/>
      <c r="C10" s="244"/>
      <c r="D10" s="244"/>
      <c r="E10" s="244"/>
      <c r="F10" s="244"/>
      <c r="G10" s="1133" t="s">
        <v>473</v>
      </c>
      <c r="H10" s="1134"/>
      <c r="I10" s="1134"/>
      <c r="J10" s="1135"/>
      <c r="K10" s="267">
        <v>383662</v>
      </c>
      <c r="L10" s="268">
        <v>5285</v>
      </c>
      <c r="M10" s="269">
        <v>5259</v>
      </c>
      <c r="N10" s="270">
        <v>0.5</v>
      </c>
    </row>
    <row r="11" spans="1:16" ht="13.5" customHeight="1" x14ac:dyDescent="0.15">
      <c r="A11" s="248"/>
      <c r="B11" s="244"/>
      <c r="C11" s="244"/>
      <c r="D11" s="244"/>
      <c r="E11" s="244"/>
      <c r="F11" s="244"/>
      <c r="G11" s="1133" t="s">
        <v>474</v>
      </c>
      <c r="H11" s="1134"/>
      <c r="I11" s="1134"/>
      <c r="J11" s="1135"/>
      <c r="K11" s="267">
        <v>101265</v>
      </c>
      <c r="L11" s="268">
        <v>1395</v>
      </c>
      <c r="M11" s="269">
        <v>5513</v>
      </c>
      <c r="N11" s="270">
        <v>-74.7</v>
      </c>
    </row>
    <row r="12" spans="1:16" ht="13.5" customHeight="1" x14ac:dyDescent="0.15">
      <c r="A12" s="248"/>
      <c r="B12" s="244"/>
      <c r="C12" s="244"/>
      <c r="D12" s="244"/>
      <c r="E12" s="244"/>
      <c r="F12" s="244"/>
      <c r="G12" s="1133" t="s">
        <v>475</v>
      </c>
      <c r="H12" s="1134"/>
      <c r="I12" s="1134"/>
      <c r="J12" s="1135"/>
      <c r="K12" s="267">
        <v>207</v>
      </c>
      <c r="L12" s="268">
        <v>3</v>
      </c>
      <c r="M12" s="269">
        <v>1180</v>
      </c>
      <c r="N12" s="270">
        <v>-99.7</v>
      </c>
    </row>
    <row r="13" spans="1:16" ht="13.5" customHeight="1" x14ac:dyDescent="0.15">
      <c r="A13" s="248"/>
      <c r="B13" s="244"/>
      <c r="C13" s="244"/>
      <c r="D13" s="244"/>
      <c r="E13" s="244"/>
      <c r="F13" s="244"/>
      <c r="G13" s="1133" t="s">
        <v>476</v>
      </c>
      <c r="H13" s="1134"/>
      <c r="I13" s="1134"/>
      <c r="J13" s="1135"/>
      <c r="K13" s="267" t="s">
        <v>477</v>
      </c>
      <c r="L13" s="268" t="s">
        <v>477</v>
      </c>
      <c r="M13" s="269">
        <v>2</v>
      </c>
      <c r="N13" s="270" t="s">
        <v>477</v>
      </c>
    </row>
    <row r="14" spans="1:16" ht="13.5" customHeight="1" x14ac:dyDescent="0.15">
      <c r="A14" s="248"/>
      <c r="B14" s="244"/>
      <c r="C14" s="244"/>
      <c r="D14" s="244"/>
      <c r="E14" s="244"/>
      <c r="F14" s="244"/>
      <c r="G14" s="1133" t="s">
        <v>478</v>
      </c>
      <c r="H14" s="1134"/>
      <c r="I14" s="1134"/>
      <c r="J14" s="1135"/>
      <c r="K14" s="267">
        <v>235603</v>
      </c>
      <c r="L14" s="268">
        <v>3246</v>
      </c>
      <c r="M14" s="269">
        <v>3170</v>
      </c>
      <c r="N14" s="270">
        <v>2.4</v>
      </c>
    </row>
    <row r="15" spans="1:16" ht="13.5" customHeight="1" x14ac:dyDescent="0.15">
      <c r="A15" s="248"/>
      <c r="B15" s="244"/>
      <c r="C15" s="244"/>
      <c r="D15" s="244"/>
      <c r="E15" s="244"/>
      <c r="F15" s="244"/>
      <c r="G15" s="1133" t="s">
        <v>479</v>
      </c>
      <c r="H15" s="1134"/>
      <c r="I15" s="1134"/>
      <c r="J15" s="1135"/>
      <c r="K15" s="267">
        <v>71803</v>
      </c>
      <c r="L15" s="268">
        <v>989</v>
      </c>
      <c r="M15" s="269">
        <v>1822</v>
      </c>
      <c r="N15" s="270">
        <v>-45.7</v>
      </c>
    </row>
    <row r="16" spans="1:16" x14ac:dyDescent="0.15">
      <c r="A16" s="248"/>
      <c r="B16" s="244"/>
      <c r="C16" s="244"/>
      <c r="D16" s="244"/>
      <c r="E16" s="244"/>
      <c r="F16" s="244"/>
      <c r="G16" s="1136" t="s">
        <v>480</v>
      </c>
      <c r="H16" s="1137"/>
      <c r="I16" s="1137"/>
      <c r="J16" s="1138"/>
      <c r="K16" s="268">
        <v>-738860</v>
      </c>
      <c r="L16" s="268">
        <v>-10179</v>
      </c>
      <c r="M16" s="269">
        <v>-7642</v>
      </c>
      <c r="N16" s="270">
        <v>33.200000000000003</v>
      </c>
    </row>
    <row r="17" spans="1:16" x14ac:dyDescent="0.15">
      <c r="A17" s="248"/>
      <c r="B17" s="244"/>
      <c r="C17" s="244"/>
      <c r="D17" s="244"/>
      <c r="E17" s="244"/>
      <c r="F17" s="244"/>
      <c r="G17" s="1136" t="s">
        <v>167</v>
      </c>
      <c r="H17" s="1137"/>
      <c r="I17" s="1137"/>
      <c r="J17" s="1138"/>
      <c r="K17" s="268">
        <v>5671184</v>
      </c>
      <c r="L17" s="268">
        <v>78127</v>
      </c>
      <c r="M17" s="269">
        <v>81603</v>
      </c>
      <c r="N17" s="270">
        <v>-4.3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30" t="s">
        <v>485</v>
      </c>
      <c r="H21" s="1131"/>
      <c r="I21" s="1131"/>
      <c r="J21" s="1132"/>
      <c r="K21" s="280">
        <v>7.38</v>
      </c>
      <c r="L21" s="281">
        <v>7.96</v>
      </c>
      <c r="M21" s="282">
        <v>-0.57999999999999996</v>
      </c>
      <c r="N21" s="249"/>
      <c r="O21" s="283"/>
      <c r="P21" s="279"/>
    </row>
    <row r="22" spans="1:16" s="284" customFormat="1" x14ac:dyDescent="0.15">
      <c r="A22" s="279"/>
      <c r="B22" s="249"/>
      <c r="C22" s="249"/>
      <c r="D22" s="249"/>
      <c r="E22" s="249"/>
      <c r="F22" s="249"/>
      <c r="G22" s="1130" t="s">
        <v>486</v>
      </c>
      <c r="H22" s="1131"/>
      <c r="I22" s="1131"/>
      <c r="J22" s="1132"/>
      <c r="K22" s="285">
        <v>99.7</v>
      </c>
      <c r="L22" s="286">
        <v>98.3</v>
      </c>
      <c r="M22" s="287">
        <v>1.4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9" t="s">
        <v>467</v>
      </c>
      <c r="L30" s="254"/>
      <c r="M30" s="255" t="s">
        <v>468</v>
      </c>
      <c r="N30" s="256"/>
    </row>
    <row r="31" spans="1:16" x14ac:dyDescent="0.15">
      <c r="A31" s="248"/>
      <c r="B31" s="244"/>
      <c r="C31" s="244"/>
      <c r="D31" s="244"/>
      <c r="E31" s="244"/>
      <c r="F31" s="244"/>
      <c r="G31" s="257"/>
      <c r="H31" s="258"/>
      <c r="I31" s="258"/>
      <c r="J31" s="259"/>
      <c r="K31" s="1120"/>
      <c r="L31" s="260" t="s">
        <v>469</v>
      </c>
      <c r="M31" s="261" t="s">
        <v>470</v>
      </c>
      <c r="N31" s="262" t="s">
        <v>471</v>
      </c>
    </row>
    <row r="32" spans="1:16" ht="27" customHeight="1" x14ac:dyDescent="0.15">
      <c r="A32" s="248"/>
      <c r="B32" s="244"/>
      <c r="C32" s="244"/>
      <c r="D32" s="244"/>
      <c r="E32" s="244"/>
      <c r="F32" s="244"/>
      <c r="G32" s="1121" t="s">
        <v>490</v>
      </c>
      <c r="H32" s="1122"/>
      <c r="I32" s="1122"/>
      <c r="J32" s="1123"/>
      <c r="K32" s="294">
        <v>1898209</v>
      </c>
      <c r="L32" s="294">
        <v>26150</v>
      </c>
      <c r="M32" s="295">
        <v>50969</v>
      </c>
      <c r="N32" s="296">
        <v>-48.7</v>
      </c>
    </row>
    <row r="33" spans="1:16" ht="13.5" customHeight="1" x14ac:dyDescent="0.15">
      <c r="A33" s="248"/>
      <c r="B33" s="244"/>
      <c r="C33" s="244"/>
      <c r="D33" s="244"/>
      <c r="E33" s="244"/>
      <c r="F33" s="244"/>
      <c r="G33" s="1121" t="s">
        <v>491</v>
      </c>
      <c r="H33" s="1122"/>
      <c r="I33" s="1122"/>
      <c r="J33" s="1123"/>
      <c r="K33" s="294" t="s">
        <v>477</v>
      </c>
      <c r="L33" s="294" t="s">
        <v>477</v>
      </c>
      <c r="M33" s="295" t="s">
        <v>477</v>
      </c>
      <c r="N33" s="296" t="s">
        <v>477</v>
      </c>
    </row>
    <row r="34" spans="1:16" ht="27" customHeight="1" x14ac:dyDescent="0.15">
      <c r="A34" s="248"/>
      <c r="B34" s="244"/>
      <c r="C34" s="244"/>
      <c r="D34" s="244"/>
      <c r="E34" s="244"/>
      <c r="F34" s="244"/>
      <c r="G34" s="1121" t="s">
        <v>492</v>
      </c>
      <c r="H34" s="1122"/>
      <c r="I34" s="1122"/>
      <c r="J34" s="1123"/>
      <c r="K34" s="294" t="s">
        <v>477</v>
      </c>
      <c r="L34" s="294" t="s">
        <v>477</v>
      </c>
      <c r="M34" s="295">
        <v>29</v>
      </c>
      <c r="N34" s="296" t="s">
        <v>477</v>
      </c>
    </row>
    <row r="35" spans="1:16" ht="27" customHeight="1" x14ac:dyDescent="0.15">
      <c r="A35" s="248"/>
      <c r="B35" s="244"/>
      <c r="C35" s="244"/>
      <c r="D35" s="244"/>
      <c r="E35" s="244"/>
      <c r="F35" s="244"/>
      <c r="G35" s="1121" t="s">
        <v>493</v>
      </c>
      <c r="H35" s="1122"/>
      <c r="I35" s="1122"/>
      <c r="J35" s="1123"/>
      <c r="K35" s="294">
        <v>271996</v>
      </c>
      <c r="L35" s="294">
        <v>3747</v>
      </c>
      <c r="M35" s="295">
        <v>14294</v>
      </c>
      <c r="N35" s="296">
        <v>-73.8</v>
      </c>
    </row>
    <row r="36" spans="1:16" ht="27" customHeight="1" x14ac:dyDescent="0.15">
      <c r="A36" s="248"/>
      <c r="B36" s="244"/>
      <c r="C36" s="244"/>
      <c r="D36" s="244"/>
      <c r="E36" s="244"/>
      <c r="F36" s="244"/>
      <c r="G36" s="1121" t="s">
        <v>494</v>
      </c>
      <c r="H36" s="1122"/>
      <c r="I36" s="1122"/>
      <c r="J36" s="1123"/>
      <c r="K36" s="294">
        <v>91886</v>
      </c>
      <c r="L36" s="294">
        <v>1266</v>
      </c>
      <c r="M36" s="295">
        <v>1493</v>
      </c>
      <c r="N36" s="296">
        <v>-15.2</v>
      </c>
    </row>
    <row r="37" spans="1:16" ht="13.5" customHeight="1" x14ac:dyDescent="0.15">
      <c r="A37" s="248"/>
      <c r="B37" s="244"/>
      <c r="C37" s="244"/>
      <c r="D37" s="244"/>
      <c r="E37" s="244"/>
      <c r="F37" s="244"/>
      <c r="G37" s="1121" t="s">
        <v>495</v>
      </c>
      <c r="H37" s="1122"/>
      <c r="I37" s="1122"/>
      <c r="J37" s="1123"/>
      <c r="K37" s="294">
        <v>5750</v>
      </c>
      <c r="L37" s="294">
        <v>79</v>
      </c>
      <c r="M37" s="295">
        <v>1584</v>
      </c>
      <c r="N37" s="296">
        <v>-95</v>
      </c>
    </row>
    <row r="38" spans="1:16" ht="27" customHeight="1" x14ac:dyDescent="0.15">
      <c r="A38" s="248"/>
      <c r="B38" s="244"/>
      <c r="C38" s="244"/>
      <c r="D38" s="244"/>
      <c r="E38" s="244"/>
      <c r="F38" s="244"/>
      <c r="G38" s="1124" t="s">
        <v>496</v>
      </c>
      <c r="H38" s="1125"/>
      <c r="I38" s="1125"/>
      <c r="J38" s="1126"/>
      <c r="K38" s="297" t="s">
        <v>477</v>
      </c>
      <c r="L38" s="297" t="s">
        <v>477</v>
      </c>
      <c r="M38" s="298">
        <v>4</v>
      </c>
      <c r="N38" s="299" t="s">
        <v>477</v>
      </c>
      <c r="O38" s="293"/>
    </row>
    <row r="39" spans="1:16" x14ac:dyDescent="0.15">
      <c r="A39" s="248"/>
      <c r="B39" s="244"/>
      <c r="C39" s="244"/>
      <c r="D39" s="244"/>
      <c r="E39" s="244"/>
      <c r="F39" s="244"/>
      <c r="G39" s="1124" t="s">
        <v>497</v>
      </c>
      <c r="H39" s="1125"/>
      <c r="I39" s="1125"/>
      <c r="J39" s="1126"/>
      <c r="K39" s="300">
        <v>-578300</v>
      </c>
      <c r="L39" s="300">
        <v>-7967</v>
      </c>
      <c r="M39" s="301">
        <v>-4432</v>
      </c>
      <c r="N39" s="302">
        <v>79.8</v>
      </c>
      <c r="O39" s="293"/>
    </row>
    <row r="40" spans="1:16" ht="27" customHeight="1" x14ac:dyDescent="0.15">
      <c r="A40" s="248"/>
      <c r="B40" s="244"/>
      <c r="C40" s="244"/>
      <c r="D40" s="244"/>
      <c r="E40" s="244"/>
      <c r="F40" s="244"/>
      <c r="G40" s="1121" t="s">
        <v>498</v>
      </c>
      <c r="H40" s="1122"/>
      <c r="I40" s="1122"/>
      <c r="J40" s="1123"/>
      <c r="K40" s="300">
        <v>-1612832</v>
      </c>
      <c r="L40" s="300">
        <v>-22219</v>
      </c>
      <c r="M40" s="301">
        <v>-44638</v>
      </c>
      <c r="N40" s="302">
        <v>-50.2</v>
      </c>
      <c r="O40" s="293"/>
    </row>
    <row r="41" spans="1:16" x14ac:dyDescent="0.15">
      <c r="A41" s="248"/>
      <c r="B41" s="244"/>
      <c r="C41" s="244"/>
      <c r="D41" s="244"/>
      <c r="E41" s="244"/>
      <c r="F41" s="244"/>
      <c r="G41" s="1127" t="s">
        <v>278</v>
      </c>
      <c r="H41" s="1128"/>
      <c r="I41" s="1128"/>
      <c r="J41" s="1129"/>
      <c r="K41" s="294">
        <v>76709</v>
      </c>
      <c r="L41" s="300">
        <v>1057</v>
      </c>
      <c r="M41" s="301">
        <v>19303</v>
      </c>
      <c r="N41" s="302">
        <v>-94.5</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14" t="s">
        <v>467</v>
      </c>
      <c r="J49" s="1116" t="s">
        <v>502</v>
      </c>
      <c r="K49" s="1117"/>
      <c r="L49" s="1117"/>
      <c r="M49" s="1117"/>
      <c r="N49" s="1118"/>
    </row>
    <row r="50" spans="1:14" x14ac:dyDescent="0.15">
      <c r="A50" s="248"/>
      <c r="B50" s="244"/>
      <c r="C50" s="244"/>
      <c r="D50" s="244"/>
      <c r="E50" s="244"/>
      <c r="F50" s="244"/>
      <c r="G50" s="312"/>
      <c r="H50" s="313"/>
      <c r="I50" s="1115"/>
      <c r="J50" s="314" t="s">
        <v>503</v>
      </c>
      <c r="K50" s="315" t="s">
        <v>504</v>
      </c>
      <c r="L50" s="316" t="s">
        <v>505</v>
      </c>
      <c r="M50" s="317" t="s">
        <v>506</v>
      </c>
      <c r="N50" s="318" t="s">
        <v>507</v>
      </c>
    </row>
    <row r="51" spans="1:14" x14ac:dyDescent="0.15">
      <c r="A51" s="248"/>
      <c r="B51" s="244"/>
      <c r="C51" s="244"/>
      <c r="D51" s="244"/>
      <c r="E51" s="244"/>
      <c r="F51" s="244"/>
      <c r="G51" s="310" t="s">
        <v>508</v>
      </c>
      <c r="H51" s="311"/>
      <c r="I51" s="319">
        <v>1587308</v>
      </c>
      <c r="J51" s="320">
        <v>21699</v>
      </c>
      <c r="K51" s="321">
        <v>-38.9</v>
      </c>
      <c r="L51" s="322">
        <v>47569</v>
      </c>
      <c r="M51" s="323">
        <v>-23.1</v>
      </c>
      <c r="N51" s="324">
        <v>-15.8</v>
      </c>
    </row>
    <row r="52" spans="1:14" x14ac:dyDescent="0.15">
      <c r="A52" s="248"/>
      <c r="B52" s="244"/>
      <c r="C52" s="244"/>
      <c r="D52" s="244"/>
      <c r="E52" s="244"/>
      <c r="F52" s="244"/>
      <c r="G52" s="325"/>
      <c r="H52" s="326" t="s">
        <v>509</v>
      </c>
      <c r="I52" s="327">
        <v>943815</v>
      </c>
      <c r="J52" s="328">
        <v>12902</v>
      </c>
      <c r="K52" s="329">
        <v>-27</v>
      </c>
      <c r="L52" s="330">
        <v>26255</v>
      </c>
      <c r="M52" s="331">
        <v>-18.399999999999999</v>
      </c>
      <c r="N52" s="332">
        <v>-8.6</v>
      </c>
    </row>
    <row r="53" spans="1:14" x14ac:dyDescent="0.15">
      <c r="A53" s="248"/>
      <c r="B53" s="244"/>
      <c r="C53" s="244"/>
      <c r="D53" s="244"/>
      <c r="E53" s="244"/>
      <c r="F53" s="244"/>
      <c r="G53" s="310" t="s">
        <v>510</v>
      </c>
      <c r="H53" s="311"/>
      <c r="I53" s="319">
        <v>2038380</v>
      </c>
      <c r="J53" s="320">
        <v>27713</v>
      </c>
      <c r="K53" s="321">
        <v>27.7</v>
      </c>
      <c r="L53" s="322">
        <v>50880</v>
      </c>
      <c r="M53" s="323">
        <v>7</v>
      </c>
      <c r="N53" s="324">
        <v>20.7</v>
      </c>
    </row>
    <row r="54" spans="1:14" x14ac:dyDescent="0.15">
      <c r="A54" s="248"/>
      <c r="B54" s="244"/>
      <c r="C54" s="244"/>
      <c r="D54" s="244"/>
      <c r="E54" s="244"/>
      <c r="F54" s="244"/>
      <c r="G54" s="325"/>
      <c r="H54" s="326" t="s">
        <v>509</v>
      </c>
      <c r="I54" s="327">
        <v>1029768</v>
      </c>
      <c r="J54" s="328">
        <v>14000</v>
      </c>
      <c r="K54" s="329">
        <v>8.5</v>
      </c>
      <c r="L54" s="330">
        <v>26879</v>
      </c>
      <c r="M54" s="331">
        <v>2.4</v>
      </c>
      <c r="N54" s="332">
        <v>6.1</v>
      </c>
    </row>
    <row r="55" spans="1:14" x14ac:dyDescent="0.15">
      <c r="A55" s="248"/>
      <c r="B55" s="244"/>
      <c r="C55" s="244"/>
      <c r="D55" s="244"/>
      <c r="E55" s="244"/>
      <c r="F55" s="244"/>
      <c r="G55" s="310" t="s">
        <v>511</v>
      </c>
      <c r="H55" s="311"/>
      <c r="I55" s="319">
        <v>3606259</v>
      </c>
      <c r="J55" s="320">
        <v>49132</v>
      </c>
      <c r="K55" s="321">
        <v>77.3</v>
      </c>
      <c r="L55" s="322">
        <v>63956</v>
      </c>
      <c r="M55" s="323">
        <v>25.7</v>
      </c>
      <c r="N55" s="324">
        <v>51.6</v>
      </c>
    </row>
    <row r="56" spans="1:14" x14ac:dyDescent="0.15">
      <c r="A56" s="248"/>
      <c r="B56" s="244"/>
      <c r="C56" s="244"/>
      <c r="D56" s="244"/>
      <c r="E56" s="244"/>
      <c r="F56" s="244"/>
      <c r="G56" s="325"/>
      <c r="H56" s="326" t="s">
        <v>509</v>
      </c>
      <c r="I56" s="327">
        <v>2269167</v>
      </c>
      <c r="J56" s="328">
        <v>30915</v>
      </c>
      <c r="K56" s="329">
        <v>120.8</v>
      </c>
      <c r="L56" s="330">
        <v>29239</v>
      </c>
      <c r="M56" s="331">
        <v>8.8000000000000007</v>
      </c>
      <c r="N56" s="332">
        <v>112</v>
      </c>
    </row>
    <row r="57" spans="1:14" x14ac:dyDescent="0.15">
      <c r="A57" s="248"/>
      <c r="B57" s="244"/>
      <c r="C57" s="244"/>
      <c r="D57" s="244"/>
      <c r="E57" s="244"/>
      <c r="F57" s="244"/>
      <c r="G57" s="310" t="s">
        <v>512</v>
      </c>
      <c r="H57" s="311"/>
      <c r="I57" s="319">
        <v>4520566</v>
      </c>
      <c r="J57" s="320">
        <v>61893</v>
      </c>
      <c r="K57" s="321">
        <v>26</v>
      </c>
      <c r="L57" s="322">
        <v>66255</v>
      </c>
      <c r="M57" s="323">
        <v>3.6</v>
      </c>
      <c r="N57" s="324">
        <v>22.4</v>
      </c>
    </row>
    <row r="58" spans="1:14" x14ac:dyDescent="0.15">
      <c r="A58" s="248"/>
      <c r="B58" s="244"/>
      <c r="C58" s="244"/>
      <c r="D58" s="244"/>
      <c r="E58" s="244"/>
      <c r="F58" s="244"/>
      <c r="G58" s="325"/>
      <c r="H58" s="326" t="s">
        <v>509</v>
      </c>
      <c r="I58" s="327">
        <v>2426746</v>
      </c>
      <c r="J58" s="328">
        <v>33226</v>
      </c>
      <c r="K58" s="329">
        <v>7.5</v>
      </c>
      <c r="L58" s="330">
        <v>31822</v>
      </c>
      <c r="M58" s="331">
        <v>8.8000000000000007</v>
      </c>
      <c r="N58" s="332">
        <v>-1.3</v>
      </c>
    </row>
    <row r="59" spans="1:14" x14ac:dyDescent="0.15">
      <c r="A59" s="248"/>
      <c r="B59" s="244"/>
      <c r="C59" s="244"/>
      <c r="D59" s="244"/>
      <c r="E59" s="244"/>
      <c r="F59" s="244"/>
      <c r="G59" s="310" t="s">
        <v>513</v>
      </c>
      <c r="H59" s="311"/>
      <c r="I59" s="319">
        <v>2956585</v>
      </c>
      <c r="J59" s="320">
        <v>40730</v>
      </c>
      <c r="K59" s="321">
        <v>-34.200000000000003</v>
      </c>
      <c r="L59" s="322">
        <v>92247</v>
      </c>
      <c r="M59" s="323">
        <v>39.200000000000003</v>
      </c>
      <c r="N59" s="324">
        <v>-73.400000000000006</v>
      </c>
    </row>
    <row r="60" spans="1:14" x14ac:dyDescent="0.15">
      <c r="A60" s="248"/>
      <c r="B60" s="244"/>
      <c r="C60" s="244"/>
      <c r="D60" s="244"/>
      <c r="E60" s="244"/>
      <c r="F60" s="244"/>
      <c r="G60" s="325"/>
      <c r="H60" s="326" t="s">
        <v>509</v>
      </c>
      <c r="I60" s="333">
        <v>1317113</v>
      </c>
      <c r="J60" s="328">
        <v>18145</v>
      </c>
      <c r="K60" s="329">
        <v>-45.4</v>
      </c>
      <c r="L60" s="330">
        <v>37204</v>
      </c>
      <c r="M60" s="331">
        <v>16.899999999999999</v>
      </c>
      <c r="N60" s="332">
        <v>-62.3</v>
      </c>
    </row>
    <row r="61" spans="1:14" x14ac:dyDescent="0.15">
      <c r="A61" s="248"/>
      <c r="B61" s="244"/>
      <c r="C61" s="244"/>
      <c r="D61" s="244"/>
      <c r="E61" s="244"/>
      <c r="F61" s="244"/>
      <c r="G61" s="310" t="s">
        <v>514</v>
      </c>
      <c r="H61" s="334"/>
      <c r="I61" s="335">
        <v>2941820</v>
      </c>
      <c r="J61" s="336">
        <v>40233</v>
      </c>
      <c r="K61" s="337">
        <v>11.6</v>
      </c>
      <c r="L61" s="338">
        <v>64181</v>
      </c>
      <c r="M61" s="339">
        <v>10.5</v>
      </c>
      <c r="N61" s="324">
        <v>1.1000000000000001</v>
      </c>
    </row>
    <row r="62" spans="1:14" x14ac:dyDescent="0.15">
      <c r="A62" s="248"/>
      <c r="B62" s="244"/>
      <c r="C62" s="244"/>
      <c r="D62" s="244"/>
      <c r="E62" s="244"/>
      <c r="F62" s="244"/>
      <c r="G62" s="325"/>
      <c r="H62" s="326" t="s">
        <v>509</v>
      </c>
      <c r="I62" s="327">
        <v>1597322</v>
      </c>
      <c r="J62" s="328">
        <v>21838</v>
      </c>
      <c r="K62" s="329">
        <v>12.9</v>
      </c>
      <c r="L62" s="330">
        <v>30280</v>
      </c>
      <c r="M62" s="331">
        <v>3.7</v>
      </c>
      <c r="N62" s="332">
        <v>9.1999999999999993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4"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9" t="s">
        <v>3</v>
      </c>
      <c r="D47" s="1139"/>
      <c r="E47" s="1140"/>
      <c r="F47" s="11">
        <v>12.93</v>
      </c>
      <c r="G47" s="12">
        <v>14.38</v>
      </c>
      <c r="H47" s="12">
        <v>15.58</v>
      </c>
      <c r="I47" s="12">
        <v>14.36</v>
      </c>
      <c r="J47" s="13">
        <v>12.64</v>
      </c>
    </row>
    <row r="48" spans="2:10" ht="57.75" customHeight="1" x14ac:dyDescent="0.15">
      <c r="B48" s="14"/>
      <c r="C48" s="1141" t="s">
        <v>4</v>
      </c>
      <c r="D48" s="1141"/>
      <c r="E48" s="1142"/>
      <c r="F48" s="15">
        <v>2.65</v>
      </c>
      <c r="G48" s="16">
        <v>2.76</v>
      </c>
      <c r="H48" s="16">
        <v>3.1</v>
      </c>
      <c r="I48" s="16">
        <v>4.1500000000000004</v>
      </c>
      <c r="J48" s="17">
        <v>3.72</v>
      </c>
    </row>
    <row r="49" spans="2:10" ht="57.75" customHeight="1" thickBot="1" x14ac:dyDescent="0.2">
      <c r="B49" s="18"/>
      <c r="C49" s="1143" t="s">
        <v>5</v>
      </c>
      <c r="D49" s="1143"/>
      <c r="E49" s="1144"/>
      <c r="F49" s="19">
        <v>0.35</v>
      </c>
      <c r="G49" s="20">
        <v>0.11</v>
      </c>
      <c r="H49" s="20">
        <v>0.39</v>
      </c>
      <c r="I49" s="20" t="s">
        <v>521</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cp:lastModifiedBy>
  <dcterms:created xsi:type="dcterms:W3CDTF">2017-02-15T20:18:16Z</dcterms:created>
  <dcterms:modified xsi:type="dcterms:W3CDTF">2017-05-15T01:08:36Z</dcterms:modified>
  <cp:category/>
</cp:coreProperties>
</file>