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AM34" i="9"/>
  <c r="C34" i="9"/>
  <c r="C35" i="9" s="1"/>
  <c r="U34" i="9" l="1"/>
  <c r="U35" i="9" s="1"/>
  <c r="U36" i="9" s="1"/>
  <c r="U37"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<sst xmlns="http://schemas.openxmlformats.org/spreadsheetml/2006/main" count="1107" uniqueCount="567">
  <si>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</si>
  <si>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</si>
  <si>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</si>
  <si>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</si>
  <si>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</si>
  <si>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</si>
  <si>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</si>
  <si>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</si>
  <si>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</si>
  <si>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</si>
  <si>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</si>
  <si>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</si>
  <si>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</si>
  <si>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</si>
  <si>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</si>
  <si>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</si>
  <si>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</si>
  <si>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</si>
  <si>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</si>
  <si>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</si>
  <si>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</si>
  <si>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</si>
  <si>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</si>
  <si>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</si>
  <si>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</si>
  <si>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</si>
  <si>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</si>
  <si>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</si>
  <si>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</si>
  <si>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</si>
  <si>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</si>
  <si>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</si>
  <si>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</si>
  <si>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</si>
  <si>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</si>
  <si>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</si>
  <si>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</si>
  <si>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</si>
  <si>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</si>
  <si>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</si>
  <si>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</si>
  <si>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</si>
  <si>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</si>
  <si>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</si>
  <si>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</si>
  <si>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</si>
  <si>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</si>
  <si>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</si>
  <si>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</si>
  <si>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</si>
  <si>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</si>
  <si>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</si>
  <si>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</si>
  <si>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</si>
  <si>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</si>
  <si>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</si>
  <si>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</si>
  <si>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</si>
  <si>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</si>
  <si>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</si>
  <si>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</si>
  <si>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</si>
  <si>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</si>
  <si>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</si>
  <si>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</si>
  <si>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</si>
  <si>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</si>
  <si>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</si>
  <si>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</si>
  <si>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</si>
  <si>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</si>
  <si>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</si>
  <si>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</si>
  <si>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</si>
  <si>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</si>
  <si>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</si>
  <si>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</si>
  <si>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</si>
  <si>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</si>
  <si>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</si>
  <si>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</si>
  <si>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</si>
  <si>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</si>
  <si>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</si>
  <si>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</si>
  <si>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</si>
  <si>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</si>
  <si>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</si>
  <si>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</si>
  <si>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</si>
  <si>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</si>
  <si>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</si>
  <si>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</si>
  <si>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</si>
  <si>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</si>
  <si>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</si>
  <si>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</si>
  <si>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</si>
  <si>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</si>
  <si>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</si>
  <si>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</si>
  <si>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</si>
  <si>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</si>
  <si>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</si>
  <si>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</si>
  <si>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</si>
  <si>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</si>
  <si>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</si>
  <si>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</si>
  <si>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</si>
  <si>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</si>
  <si>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</si>
  <si>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</si>
  <si>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</si>
  <si>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</si>
  <si>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</si>
  <si>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</si>
  <si>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</si>
  <si>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</si>
  <si>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</si>
  <si>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</si>
  <si>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</si>
  <si>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</si>
  <si>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</si>
  <si>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</si>
  <si>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</si>
  <si>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</si>
  <si>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</si>
  <si>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</si>
  <si>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</si>
  <si>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</si>
  <si>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</si>
  <si>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</si>
  <si>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</si>
  <si>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</si>
  <si>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</si>
  <si>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</si>
  <si>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</si>
  <si>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</si>
  <si>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</si>
  <si>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</si>
  <si>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</si>
  <si>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</si>
  <si>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</si>
  <si>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</si>
  <si>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</si>
  <si>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</si>
  <si>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</si>
  <si>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</si>
  <si>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</si>
  <si>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</si>
  <si>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</si>
  <si>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</si>
  <si>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</si>
  <si>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</si>
  <si>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</si>
  <si>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</si>
  <si>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</si>
  <si>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</si>
  <si>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</si>
  <si>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</si>
  <si>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</si>
  <si>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</si>
  <si>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</si>
  <si>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</si>
  <si>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</si>
  <si>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</si>
  <si>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</si>
  <si>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</si>
  <si>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</si>
  <si>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</si>
  <si>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</si>
  <si>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</si>
  <si>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</si>
  <si>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</si>
  <si>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</si>
  <si>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</si>
  <si>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</si>
  <si>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</si>
  <si>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</si>
  <si>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</si>
  <si>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</si>
  <si>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</si>
  <si>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</si>
  <si>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</si>
  <si>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</si>
  <si>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</si>
  <si>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</si>
  <si>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</si>
  <si>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</si>
  <si>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</si>
  <si>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</si>
  <si>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</si>
  <si>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</si>
  <si>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京都府南山城村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</si>
  <si>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</si>
  <si>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</si>
  <si>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</si>
  <si>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</si>
  <si>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</si>
  <si>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</si>
  <si>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</si>
  <si>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</si>
  <si>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</si>
  <si>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</si>
  <si>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</si>
  <si>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</si>
  <si>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</si>
  <si>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</si>
  <si>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</si>
  <si>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</si>
  <si>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</si>
  <si>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</si>
  <si>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</si>
  <si>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</si>
  <si>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</si>
  <si>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</si>
  <si>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</si>
  <si>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</si>
  <si>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</si>
  <si>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</si>
  <si>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</si>
  <si>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</si>
  <si>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</si>
  <si>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</si>
  <si>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</si>
  <si>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</si>
  <si>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</si>
  <si>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</si>
  <si>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</si>
  <si>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</si>
  <si>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</si>
  <si>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</si>
  <si>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</si>
  <si>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</si>
  <si>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</si>
  <si>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</si>
  <si>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</si>
  <si>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</si>
  <si>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</si>
  <si>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</si>
  <si>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</si>
  <si>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</si>
  <si>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</si>
  <si>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</si>
  <si>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</si>
  <si>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</si>
  <si>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</si>
  <si>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</si>
  <si>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</si>
  <si>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</si>
  <si>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</si>
  <si>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</si>
  <si>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</si>
  <si>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</si>
  <si>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</si>
  <si>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</si>
  <si>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</si>
  <si>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</si>
  <si>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</si>
  <si>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</si>
  <si>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</si>
  <si>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</si>
  <si>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</si>
  <si>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</si>
  <si>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</si>
  <si>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</si>
  <si>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</si>
  <si>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</si>
  <si>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</si>
  <si>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</si>
  <si>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</si>
  <si>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</si>
  <si>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</si>
  <si>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</si>
  <si>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</si>
  <si>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</si>
  <si>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</si>
  <si>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</si>
  <si>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</si>
  <si>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</si>
  <si>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</si>
  <si>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</si>
  <si>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</si>
  <si>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</si>
  <si>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</si>
  <si>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</si>
  <si>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</si>
  <si>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</si>
  <si>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</si>
  <si>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</si>
  <si>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</si>
  <si>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</si>
  <si>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</si>
  <si>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</si>
  <si>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</si>
  <si>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</si>
  <si>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</si>
  <si>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</si>
  <si>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</si>
  <si>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</si>
  <si>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</si>
  <si>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</si>
  <si>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</si>
  <si>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</si>
  <si>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</si>
  <si>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</si>
  <si>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</si>
  <si>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</si>
  <si>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</si>
  <si>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</si>
  <si>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</si>
  <si>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</si>
  <si>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</si>
  <si>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</si>
  <si>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</si>
  <si>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</si>
  <si>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</si>
  <si>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</si>
  <si>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</si>
  <si>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</si>
  <si>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</si>
  <si>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</si>
  <si>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</si>
  <si>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</si>
  <si>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</si>
  <si>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</si>
  <si>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</si>
  <si>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</si>
  <si>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</si>
  <si>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</si>
  <si>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</si>
  <si>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</si>
  <si>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</si>
  <si>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</si>
  <si>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</si>
  <si>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</si>
  <si>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</si>
  <si>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</si>
  <si>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</si>
  <si>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</si>
  <si>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</si>
  <si>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京都府南山城村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</si>
  <si>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</si>
  <si>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</si>
  <si>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</si>
  <si>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</si>
  <si>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</si>
  <si>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</si>
  <si>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</si>
  <si>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</si>
  <si>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</si>
  <si>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</si>
  <si>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</si>
  <si>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</si>
  <si>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</si>
  <si>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</si>
  <si>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</si>
  <si>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</si>
  <si>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</si>
  <si>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</si>
  <si>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</si>
  <si>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</si>
  <si>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</si>
  <si>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</si>
  <si>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</si>
  <si>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</si>
  <si>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</si>
  <si>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</si>
  <si>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</si>
  <si>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</si>
  <si>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</si>
  <si>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</si>
  <si>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</si>
  <si>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</si>
  <si>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</si>
  <si>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</si>
  <si>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</si>
  <si>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</si>
  <si>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</si>
  <si>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</si>
  <si>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</si>
  <si>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</si>
  <si>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</si>
  <si>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</si>
  <si>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</si>
  <si>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</si>
  <si>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</si>
  <si>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</si>
  <si>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</si>
  <si>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</si>
  <si>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</si>
  <si>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</si>
  <si>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</si>
  <si>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</si>
  <si>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</si>
  <si>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</si>
  <si>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</si>
  <si>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</si>
  <si>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</si>
  <si>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</si>
  <si>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</si>
  <si>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</si>
  <si>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</si>
  <si>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</si>
  <si>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</si>
  <si>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</si>
  <si>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</si>
  <si>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</si>
  <si>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</si>
  <si>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</si>
  <si>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</si>
  <si>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</si>
  <si>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</si>
  <si>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</si>
  <si>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</si>
  <si>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</si>
  <si>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</si>
  <si>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</si>
  <si>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</si>
  <si>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</si>
  <si>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</si>
  <si>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</si>
  <si>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</si>
  <si>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</si>
  <si>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</si>
  <si>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</si>
  <si>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</si>
  <si>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</si>
  <si>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</si>
  <si>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</si>
  <si>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</si>
  <si>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</si>
  <si>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</si>
  <si>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</si>
  <si>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</si>
  <si>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</si>
  <si>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</si>
  <si>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</si>
  <si>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</si>
  <si>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</si>
  <si>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</si>
  <si>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</si>
  <si>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</si>
  <si>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</si>
  <si>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</si>
  <si>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</si>
  <si>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</si>
  <si>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</si>
  <si>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</si>
  <si>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</si>
  <si>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</si>
  <si>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</si>
  <si>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</si>
  <si>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</si>
  <si>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</si>
  <si>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</si>
  <si>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</si>
  <si>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</si>
  <si>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</si>
  <si>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</si>
  <si>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</si>
  <si>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</si>
  <si>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</si>
  <si>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</si>
  <si>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</si>
  <si>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</si>
  <si>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</si>
  <si>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</si>
  <si>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</si>
  <si>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</si>
  <si>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</si>
  <si>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</si>
  <si>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</si>
  <si>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</si>
  <si>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</si>
  <si>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</si>
  <si>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</si>
  <si>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</si>
  <si>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</si>
  <si>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</si>
  <si>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</si>
  <si>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</si>
  <si>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</si>
  <si>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</si>
  <si>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</si>
  <si>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</si>
  <si>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</si>
  <si>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</si>
  <si>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</si>
  <si>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</si>
  <si>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</si>
  <si>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</si>
  <si>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</si>
  <si>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</si>
  <si>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</si>
  <si>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</si>
  <si>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</si>
  <si>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</si>
  <si>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</si>
  <si>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</si>
  <si>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</si>
  <si>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</si>
  <si>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</si>
  <si>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</si>
  <si>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</si>
  <si>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</si>
  <si>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</si>
  <si>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</si>
  <si>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</si>
  <si>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</si>
  <si>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</si>
  <si>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</si>
  <si>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</si>
  <si>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</si>
  <si>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</si>
  <si>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</si>
  <si>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</si>
  <si>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</si>
  <si>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</si>
  <si>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</si>
  <si>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</si>
  <si>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</si>
  <si>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</si>
  <si>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</si>
  <si>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</si>
  <si>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</si>
  <si>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</si>
  <si>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</si>
  <si>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1.86</t>
  </si>
  <si>
    <t>▲ 0.28</t>
  </si>
  <si>
    <t>一般会計</t>
  </si>
  <si>
    <t>介護保険特別会計（保険事業勘定）</t>
  </si>
  <si>
    <t>国民健康保険特別会計</t>
  </si>
  <si>
    <t>簡易水道特別会計</t>
  </si>
  <si>
    <t>高度情報ネットワーク特別会計</t>
  </si>
  <si>
    <t>後期高齢者医療特別会計</t>
  </si>
  <si>
    <t>介護保険特別会計（サービス事業勘定）</t>
  </si>
  <si>
    <t>その他会計（赤字）</t>
  </si>
  <si>
    <t>その他会計（黒字）</t>
  </si>
  <si>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</si>
  <si>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</si>
  <si>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</si>
  <si>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</si>
  <si>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</si>
  <si>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</si>
  <si>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</si>
  <si>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</si>
  <si>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
（相楽地区ふるさと市町村圏振興事業特別会計）</t>
  </si>
  <si>
    <t>京都府自治会館管理組合</t>
  </si>
  <si>
    <t>京都府後期高齢者医療広域連合
（一般会計）</t>
  </si>
  <si>
    <t>京都府後期高齢者医療広域連合
（後期高齢者医療特別会計）</t>
  </si>
  <si>
    <t>相楽東部広域連合</t>
  </si>
  <si>
    <t>京都地方税機構</t>
  </si>
  <si>
    <t>南山城</t>
    <rPh sb="0" eb="1">
      <t>ミナミ</t>
    </rPh>
    <rPh sb="1" eb="3">
      <t>ヤマシロ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</si>
  <si>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</si>
  <si>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</si>
  <si>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</si>
  <si>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</si>
  <si>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</si>
  <si>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</si>
  <si>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</si>
  <si>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</si>
  <si>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</si>
  <si>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比較して、実質公債費比率が高い値で推移しているものの、将来負担比率とともに年々減少傾向にある。これは、主に近年の新規起債の抑制及び繰上償還により元利償還金が減少傾向にあること及び交付税算入比率の高い元利償還金が増加したことによる。
ただ、ふれあい交流拠点整備のため、これまで抑制傾向にあった新規起債額が増加し償還も始まり、今後は実質公債費比率が上昇していくことが考えられるため、これまで以上に公債費の適正化に取り組んでいく必要がある。</t>
    <rPh sb="0" eb="2">
      <t>ルイジ</t>
    </rPh>
    <rPh sb="2" eb="4">
      <t>ダンタイ</t>
    </rPh>
    <rPh sb="4" eb="5">
      <t>ウチ</t>
    </rPh>
    <rPh sb="5" eb="8">
      <t>ヘイキンチ</t>
    </rPh>
    <rPh sb="9" eb="11">
      <t>ヒカク</t>
    </rPh>
    <rPh sb="14" eb="16">
      <t>ジッシツ</t>
    </rPh>
    <rPh sb="16" eb="19">
      <t>コウサイヒ</t>
    </rPh>
    <rPh sb="19" eb="21">
      <t>ヒリツ</t>
    </rPh>
    <rPh sb="22" eb="23">
      <t>タカ</t>
    </rPh>
    <rPh sb="24" eb="25">
      <t>アタイ</t>
    </rPh>
    <rPh sb="26" eb="28">
      <t>スイイ</t>
    </rPh>
    <rPh sb="36" eb="38">
      <t>ショウライ</t>
    </rPh>
    <rPh sb="38" eb="40">
      <t>フタン</t>
    </rPh>
    <rPh sb="40" eb="42">
      <t>ヒリツ</t>
    </rPh>
    <rPh sb="46" eb="48">
      <t>ネンネン</t>
    </rPh>
    <rPh sb="48" eb="50">
      <t>ゲンショウ</t>
    </rPh>
    <rPh sb="50" eb="52">
      <t>ケイコウ</t>
    </rPh>
    <rPh sb="60" eb="61">
      <t>オモ</t>
    </rPh>
    <rPh sb="62" eb="64">
      <t>キンネン</t>
    </rPh>
    <rPh sb="65" eb="67">
      <t>シンキ</t>
    </rPh>
    <rPh sb="67" eb="69">
      <t>キサイ</t>
    </rPh>
    <rPh sb="70" eb="72">
      <t>ヨクセイ</t>
    </rPh>
    <rPh sb="72" eb="73">
      <t>オヨ</t>
    </rPh>
    <rPh sb="74" eb="76">
      <t>クリアゲ</t>
    </rPh>
    <rPh sb="76" eb="78">
      <t>ショウカン</t>
    </rPh>
    <rPh sb="81" eb="83">
      <t>ガンリ</t>
    </rPh>
    <rPh sb="83" eb="86">
      <t>ショウカンキン</t>
    </rPh>
    <rPh sb="87" eb="89">
      <t>ゲンショウ</t>
    </rPh>
    <rPh sb="89" eb="91">
      <t>ケイコウ</t>
    </rPh>
    <rPh sb="96" eb="97">
      <t>オヨ</t>
    </rPh>
    <rPh sb="98" eb="101">
      <t>コウフゼイ</t>
    </rPh>
    <rPh sb="101" eb="103">
      <t>サンニュウ</t>
    </rPh>
    <rPh sb="103" eb="105">
      <t>ヒリツ</t>
    </rPh>
    <rPh sb="106" eb="107">
      <t>タカ</t>
    </rPh>
    <rPh sb="108" eb="110">
      <t>ガンリ</t>
    </rPh>
    <rPh sb="110" eb="113">
      <t>ショウカンキン</t>
    </rPh>
    <rPh sb="114" eb="116">
      <t>ゾウカ</t>
    </rPh>
    <rPh sb="146" eb="148">
      <t>ヨクセイ</t>
    </rPh>
    <rPh sb="148" eb="150">
      <t>ケイコウ</t>
    </rPh>
    <rPh sb="154" eb="156">
      <t>シンキ</t>
    </rPh>
    <rPh sb="156" eb="158">
      <t>キサイ</t>
    </rPh>
    <rPh sb="158" eb="159">
      <t>ガク</t>
    </rPh>
    <rPh sb="160" eb="162">
      <t>ゾウカ</t>
    </rPh>
    <rPh sb="163" eb="165">
      <t>ショウカン</t>
    </rPh>
    <rPh sb="166" eb="167">
      <t>ハジ</t>
    </rPh>
    <rPh sb="170" eb="172">
      <t>コンゴ</t>
    </rPh>
    <rPh sb="173" eb="175">
      <t>ジッシツ</t>
    </rPh>
    <rPh sb="175" eb="178">
      <t>コウサイヒ</t>
    </rPh>
    <rPh sb="178" eb="180">
      <t>ヒリツ</t>
    </rPh>
    <rPh sb="181" eb="183">
      <t>ジョウショウ</t>
    </rPh>
    <rPh sb="190" eb="191">
      <t>カンガ</t>
    </rPh>
    <rPh sb="202" eb="204">
      <t>イジョウ</t>
    </rPh>
    <rPh sb="205" eb="207">
      <t>コウサイ</t>
    </rPh>
    <rPh sb="207" eb="208">
      <t>ヒ</t>
    </rPh>
    <rPh sb="209" eb="212">
      <t>テキセイカ</t>
    </rPh>
    <rPh sb="213" eb="214">
      <t>ト</t>
    </rPh>
    <rPh sb="215" eb="216">
      <t>ク</t>
    </rPh>
    <rPh sb="220" eb="222">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</si>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</sst>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72775</c:v>
                </c:pt>
                <c:pt idx="1">
                  <c:v>54069</c:v>
                </c:pt>
                <c:pt idx="2">
                  <c:v>198317</c:v>
                </c:pt>
                <c:pt idx="3">
                  <c:v>91093</c:v>
                </c:pt>
                <c:pt idx="4">
                  <c:v>129295</c:v>
                </c:pt>
              </c:numCache>
            </c:numRef>
          </c:val>
          <c:smooth val="0"/>
        </c:ser>
        <c:dLbls>
          <c:showLegendKey val="0"/>
          <c:showVal val="0"/>
          <c:showCatName val="0"/>
          <c:showSerName val="0"/>
          <c:showPercent val="0"/>
          <c:showBubbleSize val="0"/>
        </c:dLbls>
        <c:marker val="1"/>
        <c:smooth val="0"/>
        <c:axId val="96495488"/>
        <c:axId val="93339648"/>
      </c:lineChart>
      <c:catAx>
        <c:axId val="96495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39648"/>
        <c:crosses val="autoZero"/>
        <c:auto val="1"/>
        <c:lblAlgn val="ctr"/>
        <c:lblOffset val="100"/>
        <c:tickLblSkip val="1"/>
        <c:tickMarkSkip val="1"/>
        <c:noMultiLvlLbl val="0"/>
      </c:catAx>
      <c:valAx>
        <c:axId val="933396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49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1.67</c:v>
                </c:pt>
                <c:pt idx="1">
                  <c:v>2.96</c:v>
                </c:pt>
                <c:pt idx="2">
                  <c:v>3.13</c:v>
                </c:pt>
                <c:pt idx="3">
                  <c:v>3.07</c:v>
                </c:pt>
                <c:pt idx="4">
                  <c:v>4.04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30.2</c:v>
                </c:pt>
                <c:pt idx="1">
                  <c:v>30.9</c:v>
                </c:pt>
                <c:pt idx="2">
                  <c:v>33.049999999999997</c:v>
                </c:pt>
                <c:pt idx="3">
                  <c:v>31.55</c:v>
                </c:pt>
                <c:pt idx="4">
                  <c:v>27.84</c:v>
                </c:pt>
              </c:numCache>
            </c:numRef>
          </c:val>
        </c:ser>
        <c:dLbls>
          <c:showLegendKey val="0"/>
          <c:showVal val="0"/>
          <c:showCatName val="0"/>
          <c:showSerName val="0"/>
          <c:showPercent val="0"/>
          <c:showBubbleSize val="0"/>
        </c:dLbls>
        <c:gapWidth val="250"/>
        <c:overlap val="100"/>
        <c:axId val="97614080"/>
        <c:axId val="9761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6.94</c:v>
                </c:pt>
                <c:pt idx="1">
                  <c:v>13</c:v>
                </c:pt>
                <c:pt idx="2">
                  <c:v>0.18</c:v>
                </c:pt>
                <c:pt idx="3">
                  <c:v>-1.86</c:v>
                </c:pt>
                <c:pt idx="4">
                  <c:v>-0.28000000000000003</c:v>
                </c:pt>
              </c:numCache>
            </c:numRef>
          </c:val>
          <c:smooth val="0"/>
        </c:ser>
        <c:dLbls>
          <c:showLegendKey val="0"/>
          <c:showVal val="0"/>
          <c:showCatName val="0"/>
          <c:showSerName val="0"/>
          <c:showPercent val="0"/>
          <c:showBubbleSize val="0"/>
        </c:dLbls>
        <c:marker val="1"/>
        <c:smooth val="0"/>
        <c:axId val="97614080"/>
        <c:axId val="97616256"/>
      </c:lineChart>
      <c:catAx>
        <c:axId val="976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616256"/>
        <c:crosses val="autoZero"/>
        <c:auto val="1"/>
        <c:lblAlgn val="ctr"/>
        <c:lblOffset val="100"/>
        <c:tickLblSkip val="1"/>
        <c:tickMarkSkip val="1"/>
        <c:noMultiLvlLbl val="0"/>
      </c:catAx>
      <c:valAx>
        <c:axId val="9761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0.01</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7.0000000000000007E-2</c:v>
                </c:pt>
                <c:pt idx="8">
                  <c:v>#N/A</c:v>
                </c:pt>
                <c:pt idx="9">
                  <c:v>0.05</c:v>
                </c:pt>
              </c:numCache>
            </c:numRef>
          </c:val>
        </c:ser>
        <c:ser>
          <c:idx val="5"/>
          <c:order val="5"/>
          <c:tx>
            <c:strRef>
              <c:f>データシート!$A$32</c:f>
              <c:strCache>
                <c:ptCount val="1"/>
                <c:pt idx="0">
                  <c:v>高度情報ネットワーク特別会計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0.06</c:v>
                </c:pt>
                <c:pt idx="4">
                  <c:v>#N/A</c:v>
                </c:pt>
                <c:pt idx="5">
                  <c:v>7.0000000000000007E-2</c:v>
                </c:pt>
                <c:pt idx="6">
                  <c:v>#N/A</c:v>
                </c:pt>
                <c:pt idx="7">
                  <c:v>0.19</c:v>
                </c:pt>
                <c:pt idx="8">
                  <c:v>#N/A</c:v>
                </c:pt>
                <c:pt idx="9">
                  <c:v>0.11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0.11</c:v>
                </c:pt>
                <c:pt idx="4">
                  <c:v>#N/A</c:v>
                </c:pt>
                <c:pt idx="5">
                  <c:v>0.05</c:v>
                </c:pt>
                <c:pt idx="6">
                  <c:v>#N/A</c:v>
                </c:pt>
                <c:pt idx="7">
                  <c:v>0.04</c:v>
                </c:pt>
                <c:pt idx="8">
                  <c:v>#N/A</c:v>
                </c:pt>
                <c:pt idx="9">
                  <c:v>0.16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2.31</c:v>
                </c:pt>
                <c:pt idx="2">
                  <c:v>#N/A</c:v>
                </c:pt>
                <c:pt idx="3">
                  <c:v>1.38</c:v>
                </c:pt>
                <c:pt idx="4">
                  <c:v>#N/A</c:v>
                </c:pt>
                <c:pt idx="5">
                  <c:v>2.38</c:v>
                </c:pt>
                <c:pt idx="6">
                  <c:v>#N/A</c:v>
                </c:pt>
                <c:pt idx="7">
                  <c:v>3.35</c:v>
                </c:pt>
                <c:pt idx="8">
                  <c:v>#N/A</c:v>
                </c:pt>
                <c:pt idx="9">
                  <c:v>0.76</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0.24</c:v>
                </c:pt>
                <c:pt idx="2">
                  <c:v>#N/A</c:v>
                </c:pt>
                <c:pt idx="3">
                  <c:v>0.19</c:v>
                </c:pt>
                <c:pt idx="4">
                  <c:v>#N/A</c:v>
                </c:pt>
                <c:pt idx="5">
                  <c:v>0.06</c:v>
                </c:pt>
                <c:pt idx="6">
                  <c:v>#N/A</c:v>
                </c:pt>
                <c:pt idx="7">
                  <c:v>0.12</c:v>
                </c:pt>
                <c:pt idx="8">
                  <c:v>#N/A</c:v>
                </c:pt>
                <c:pt idx="9">
                  <c:v>1.04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1.66</c:v>
                </c:pt>
                <c:pt idx="2">
                  <c:v>#N/A</c:v>
                </c:pt>
                <c:pt idx="3">
                  <c:v>2.89</c:v>
                </c:pt>
                <c:pt idx="4">
                  <c:v>#N/A</c:v>
                </c:pt>
                <c:pt idx="5">
                  <c:v>3.05</c:v>
                </c:pt>
                <c:pt idx="6">
                  <c:v>#N/A</c:v>
                </c:pt>
                <c:pt idx="7">
                  <c:v>2.88</c:v>
                </c:pt>
                <c:pt idx="8">
                  <c:v>#N/A</c:v>
                </c:pt>
                <c:pt idx="9">
                  <c:v>3.93</c:v>
                </c:pt>
              </c:numCache>
            </c:numRef>
          </c:val>
        </c:ser>
        <c:dLbls>
          <c:showLegendKey val="0"/>
          <c:showVal val="0"/>
          <c:showCatName val="0"/>
          <c:showSerName val="0"/>
          <c:showPercent val="0"/>
          <c:showBubbleSize val="0"/>
        </c:dLbls>
        <c:gapWidth val="150"/>
        <c:overlap val="100"/>
        <c:axId val="103415808"/>
        <c:axId val="103417344"/>
      </c:barChart>
      <c:catAx>
        <c:axId val="10341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17344"/>
        <c:crosses val="autoZero"/>
        <c:auto val="1"/>
        <c:lblAlgn val="ctr"/>
        <c:lblOffset val="100"/>
        <c:tickLblSkip val="1"/>
        <c:tickMarkSkip val="1"/>
        <c:noMultiLvlLbl val="0"/>
      </c:catAx>
      <c:valAx>
        <c:axId val="10341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15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397</c:v>
                </c:pt>
                <c:pt idx="5">
                  <c:v>401</c:v>
                </c:pt>
                <c:pt idx="8">
                  <c:v>402</c:v>
                </c:pt>
                <c:pt idx="11">
                  <c:v>383</c:v>
                </c:pt>
                <c:pt idx="14">
                  <c:v>370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83</c:v>
                </c:pt>
                <c:pt idx="3">
                  <c:v>76</c:v>
                </c:pt>
                <c:pt idx="6">
                  <c:v>66</c:v>
                </c:pt>
                <c:pt idx="9">
                  <c:v>36</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93</c:v>
                </c:pt>
                <c:pt idx="3">
                  <c:v>130</c:v>
                </c:pt>
                <c:pt idx="6">
                  <c:v>145</c:v>
                </c:pt>
                <c:pt idx="9">
                  <c:v>149</c:v>
                </c:pt>
                <c:pt idx="12">
                  <c:v>154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420</c:v>
                </c:pt>
                <c:pt idx="3">
                  <c:v>356</c:v>
                </c:pt>
                <c:pt idx="6">
                  <c:v>342</c:v>
                </c:pt>
                <c:pt idx="9">
                  <c:v>313</c:v>
                </c:pt>
                <c:pt idx="12">
                  <c:v>301</c:v>
                </c:pt>
              </c:numCache>
            </c:numRef>
          </c:val>
        </c:ser>
        <c:dLbls>
          <c:showLegendKey val="0"/>
          <c:showVal val="0"/>
          <c:showCatName val="0"/>
          <c:showSerName val="0"/>
          <c:showPercent val="0"/>
          <c:showBubbleSize val="0"/>
        </c:dLbls>
        <c:gapWidth val="100"/>
        <c:overlap val="100"/>
        <c:axId val="103570432"/>
        <c:axId val="10358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c:v>
                </c:pt>
                <c:pt idx="2">
                  <c:v>#N/A</c:v>
                </c:pt>
                <c:pt idx="3">
                  <c:v>#N/A</c:v>
                </c:pt>
                <c:pt idx="4">
                  <c:v>161</c:v>
                </c:pt>
                <c:pt idx="5">
                  <c:v>#N/A</c:v>
                </c:pt>
                <c:pt idx="6">
                  <c:v>#N/A</c:v>
                </c:pt>
                <c:pt idx="7">
                  <c:v>151</c:v>
                </c:pt>
                <c:pt idx="8">
                  <c:v>#N/A</c:v>
                </c:pt>
                <c:pt idx="9">
                  <c:v>#N/A</c:v>
                </c:pt>
                <c:pt idx="10">
                  <c:v>115</c:v>
                </c:pt>
                <c:pt idx="11">
                  <c:v>#N/A</c:v>
                </c:pt>
                <c:pt idx="12">
                  <c:v>#N/A</c:v>
                </c:pt>
                <c:pt idx="13">
                  <c:v>115</c:v>
                </c:pt>
                <c:pt idx="14">
                  <c:v>#N/A</c:v>
                </c:pt>
              </c:numCache>
            </c:numRef>
          </c:val>
          <c:smooth val="0"/>
        </c:ser>
        <c:dLbls>
          <c:showLegendKey val="0"/>
          <c:showVal val="0"/>
          <c:showCatName val="0"/>
          <c:showSerName val="0"/>
          <c:showPercent val="0"/>
          <c:showBubbleSize val="0"/>
        </c:dLbls>
        <c:marker val="1"/>
        <c:smooth val="0"/>
        <c:axId val="103570432"/>
        <c:axId val="103584896"/>
      </c:lineChart>
      <c:catAx>
        <c:axId val="1035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584896"/>
        <c:crosses val="autoZero"/>
        <c:auto val="1"/>
        <c:lblAlgn val="ctr"/>
        <c:lblOffset val="100"/>
        <c:tickLblSkip val="1"/>
        <c:tickMarkSkip val="1"/>
        <c:noMultiLvlLbl val="0"/>
      </c:catAx>
      <c:valAx>
        <c:axId val="10358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2793</c:v>
                </c:pt>
                <c:pt idx="5">
                  <c:v>2567</c:v>
                </c:pt>
                <c:pt idx="8">
                  <c:v>2894</c:v>
                </c:pt>
                <c:pt idx="11">
                  <c:v>2756</c:v>
                </c:pt>
                <c:pt idx="14">
                  <c:v>2694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714</c:v>
                </c:pt>
                <c:pt idx="5">
                  <c:v>733</c:v>
                </c:pt>
                <c:pt idx="8">
                  <c:v>789</c:v>
                </c:pt>
                <c:pt idx="11">
                  <c:v>800</c:v>
                </c:pt>
                <c:pt idx="14">
                  <c:v>821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269</c:v>
                </c:pt>
                <c:pt idx="3">
                  <c:v>247</c:v>
                </c:pt>
                <c:pt idx="6">
                  <c:v>245</c:v>
                </c:pt>
                <c:pt idx="9">
                  <c:v>202</c:v>
                </c:pt>
                <c:pt idx="12">
                  <c:v>227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384</c:v>
                </c:pt>
                <c:pt idx="3">
                  <c:v>331</c:v>
                </c:pt>
                <c:pt idx="6">
                  <c:v>278</c:v>
                </c:pt>
                <c:pt idx="9">
                  <c:v>265</c:v>
                </c:pt>
                <c:pt idx="12">
                  <c:v>230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1285</c:v>
                </c:pt>
                <c:pt idx="3">
                  <c:v>1402</c:v>
                </c:pt>
                <c:pt idx="6">
                  <c:v>1419</c:v>
                </c:pt>
                <c:pt idx="9">
                  <c:v>1410</c:v>
                </c:pt>
                <c:pt idx="12">
                  <c:v>1333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2859</c:v>
                </c:pt>
                <c:pt idx="3">
                  <c:v>2478</c:v>
                </c:pt>
                <c:pt idx="6">
                  <c:v>2551</c:v>
                </c:pt>
                <c:pt idx="9">
                  <c:v>2338</c:v>
                </c:pt>
                <c:pt idx="12">
                  <c:v>2188</c:v>
                </c:pt>
              </c:numCache>
            </c:numRef>
          </c:val>
        </c:ser>
        <c:dLbls>
          <c:showLegendKey val="0"/>
          <c:showVal val="0"/>
          <c:showCatName val="0"/>
          <c:showSerName val="0"/>
          <c:showPercent val="0"/>
          <c:showBubbleSize val="0"/>
        </c:dLbls>
        <c:gapWidth val="100"/>
        <c:overlap val="100"/>
        <c:axId val="103824000"/>
        <c:axId val="10382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1290</c:v>
                </c:pt>
                <c:pt idx="2">
                  <c:v>#N/A</c:v>
                </c:pt>
                <c:pt idx="3">
                  <c:v>#N/A</c:v>
                </c:pt>
                <c:pt idx="4">
                  <c:v>1158</c:v>
                </c:pt>
                <c:pt idx="5">
                  <c:v>#N/A</c:v>
                </c:pt>
                <c:pt idx="6">
                  <c:v>#N/A</c:v>
                </c:pt>
                <c:pt idx="7">
                  <c:v>811</c:v>
                </c:pt>
                <c:pt idx="8">
                  <c:v>#N/A</c:v>
                </c:pt>
                <c:pt idx="9">
                  <c:v>#N/A</c:v>
                </c:pt>
                <c:pt idx="10">
                  <c:v>660</c:v>
                </c:pt>
                <c:pt idx="11">
                  <c:v>#N/A</c:v>
                </c:pt>
                <c:pt idx="12">
                  <c:v>#N/A</c:v>
                </c:pt>
                <c:pt idx="13">
                  <c:v>463</c:v>
                </c:pt>
                <c:pt idx="14">
                  <c:v>#N/A</c:v>
                </c:pt>
              </c:numCache>
            </c:numRef>
          </c:val>
          <c:smooth val="0"/>
        </c:ser>
        <c:dLbls>
          <c:showLegendKey val="0"/>
          <c:showVal val="0"/>
          <c:showCatName val="0"/>
          <c:showSerName val="0"/>
          <c:showPercent val="0"/>
          <c:showBubbleSize val="0"/>
        </c:dLbls>
        <c:marker val="1"/>
        <c:smooth val="0"/>
        <c:axId val="103824000"/>
        <c:axId val="103826176"/>
      </c:lineChart>
      <c:catAx>
        <c:axId val="10382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826176"/>
        <c:crosses val="autoZero"/>
        <c:auto val="1"/>
        <c:lblAlgn val="ctr"/>
        <c:lblOffset val="100"/>
        <c:tickLblSkip val="1"/>
        <c:tickMarkSkip val="1"/>
        <c:noMultiLvlLbl val="0"/>
      </c:catAx>
      <c:valAx>
        <c:axId val="10382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2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{66A47D43-74C5-4080-A9C9-E2B3F7BFEDE7}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{9082FA67-B7B8-4139-840B-CEDA76A275D6}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{B216DE4F-0374-41F3-A6F0-F2666CBB657A}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{91A9F2A7-8960-4D1B-8371-9A753384244C}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{AAB886BB-6618-41D5-96BF-6F794FFE1942}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{37D963A8-3FE7-4EBC-965B-90BAD7600683}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{436D61C5-E50F-4545-A870-0AD6853AB27D}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{9DDB5DDE-68E0-40B8-80FB-DF57DF8EF21D}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{BD4BB0EA-854D-49D2-8252-58F26C46EE7C}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{C03B5F5C-97CF-4DEF-A74F-5013E01446C8}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0063616"/>
        <c:axId val="70065536"/>
      </c:scatterChart>
      <c:valAx>
        <c:axId val="70063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065536"/>
        <c:crosses val="autoZero"/>
        <c:crossBetween val="midCat"/>
      </c:valAx>
      <c:valAx>
        <c:axId val="70065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063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{150192AD-71F8-4838-96AB-EFD2D4E41E7A}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{87AFE68B-7EA5-4472-8263-3323070B075D}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{A0158DFC-3D7A-4112-B7B8-95C78616CA53}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{AA2BCB60-0984-4F85-8192-E4451D13C445}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{0B8A7330-0DFF-4F4C-8A63-4BA60F712EF4}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14.8</c:v>
                </c:pt>
                <c:pt idx="2">
                  <c:v>12.9</c:v>
                </c:pt>
                <c:pt idx="3">
                  <c:v>10.8</c:v>
                </c:pt>
                <c:pt idx="4">
                  <c:v>9.6</c:v>
                </c:pt>
              </c:numCache>
            </c:numRef>
          </c:xVal>
          <c:yVal>
            <c:numRef>
              <c:f>公会計指標分析・財政指標組合せ分析表!$K$73:$O$73</c:f>
              <c:numCache>
                <c:formatCode>#,##0.0;"▲ "#,##0.0</c:formatCode>
                <c:ptCount val="5"/>
                <c:pt idx="0">
                  <c:v>97.9</c:v>
                </c:pt>
                <c:pt idx="1">
                  <c:v>87.7</c:v>
                </c:pt>
                <c:pt idx="2">
                  <c:v>62.3</c:v>
                </c:pt>
                <c:pt idx="3">
                  <c:v>51.7</c:v>
                </c:pt>
                <c:pt idx="4">
                  <c:v>33.799999999999997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{AB2609EE-B3DB-41BF-945D-8220CC6AB876}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{04683BA6-F5B2-4CA8-BE6C-3D5A2558ECDC}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{36D1E404-ED40-47B4-985E-966CB45FE110}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{A3788640-8DF2-4EC7-9146-8CAB75E8849A}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{2A6FD4ED-5ECF-4870-95F4-D4D3023568B8}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69710592"/>
        <c:axId val="69712512"/>
      </c:scatterChart>
      <c:valAx>
        <c:axId val="69710592"/>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712512"/>
        <c:crosses val="autoZero"/>
        <c:crossBetween val="midCat"/>
      </c:valAx>
      <c:valAx>
        <c:axId val="69712512"/>
        <c:scaling>
          <c:orientation val="minMax"/>
          <c:max val="115"/>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710592"/>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地方債の元利償還金については、平成22年度より減少に転じている。これは、近年の新規事業の抑制及び公債費の繰上償還による。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の元利償還金に対する繰入金については、近年増加している。これは、平成１７年度～平成２２年度に実施した中央簡易水道統合事業による簡易水道特別会計への起債に対する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簡易水道特別会計への起債に対する繰出金は、平成２８年度にピークを迎えその後は逓減する見込みである。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一方交付税算入公債費については、</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において減少している。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これは、元利償還金が減少したことに比例して算入公債費も減少していることを示している。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以上のことを考慮すると主に元利償還金の減少により実質公債比率の分子は低下傾向にある。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一般会計に係る地方債の現在高は、新規事業の抑制による起債発行の抑制及び繰上償還の実施により低下傾向にある。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年度以降微増の状態が続いている。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基準財政需要額の算入見込額については地方債の現在高が低下していることに伴い低下傾向にあるが、交付税算入率の高い起債残高の割合を高めたことにより地方債の現在高に対する比率は高くなっている。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将来負担額と充当可能財源の双方について要因があるが、主に地方債の現在高の減少傾向と基準財政需要額算入見込額の割合の増加により将来負担比率の分子は低下傾向にある。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
2,908
64.11
2,686,617
2,588,917
70,284
1,739,010
2,188,345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
2,908
64.11
2,686,617
2,588,917
70,284
1,739,010
2,188,345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
2,908
64.11
2,686,617
2,588,917
70,284
1,739,010
2,188,345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
2,908
64.11
2,686,617
2,588,917
70,284
1,739,010
2,188,345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ゴルフ場・ダム・発電所・鉄道施設が存在していることにより固定資産税収入額が大きいこと及びゴルフ場利用税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地方税に占める割合は約２割</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が収入として計上されることにより財政力指数は類似団体の平均と同程度になっている。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しかし、近年労働力人口の減少による個人住民税の減少及び新規建造物の減少による固定資産税の減少等の税収の減少により財政力指数は低下傾向にある。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安定的な財政運営のためには財政力指数の向上が必要になるため、税財源の確保</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企業誘致・人口減少対策等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については今後も努めなければならない。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52494</xdr:rowOff>
    </xdr:from>
    <xdr:to>
      <xdr:col>7</xdr:col>
      <xdr:colOff>152400</xdr:colOff>
      <xdr:row>44</xdr:row>
      <xdr:rowOff>52494</xdr:rowOff>
    </xdr:to>
    <xdr:cxnSp macro="">
      <xdr:nvCxnSpPr>
        <xdr:cNvPr id="67" name="直線コネクタ 66"/>
        <xdr:cNvCxnSpPr/>
      </xdr:nvCxnSpPr>
      <xdr:spPr>
        <a:xfrm>
          <a:off x="4114800" y="7596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52494</xdr:rowOff>
    </xdr:from>
    <xdr:to>
      <xdr:col>6</xdr:col>
      <xdr:colOff>0</xdr:colOff>
      <xdr:row>44</xdr:row>
      <xdr:rowOff>52494</xdr:rowOff>
    </xdr:to>
    <xdr:cxnSp macro="">
      <xdr:nvCxnSpPr>
        <xdr:cNvPr id="70" name="直線コネクタ 69"/>
        <xdr:cNvCxnSpPr/>
      </xdr:nvCxnSpPr>
      <xdr:spPr>
        <a:xfrm>
          <a:off x="3225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72" name="テキスト ボックス 71"/>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52494</xdr:rowOff>
    </xdr:to>
    <xdr:cxnSp macro="">
      <xdr:nvCxnSpPr>
        <xdr:cNvPr id="73" name="直線コネクタ 72"/>
        <xdr:cNvCxnSpPr/>
      </xdr:nvCxnSpPr>
      <xdr:spPr>
        <a:xfrm>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28363</xdr:rowOff>
    </xdr:from>
    <xdr:to>
      <xdr:col>3</xdr:col>
      <xdr:colOff>279400</xdr:colOff>
      <xdr:row>44</xdr:row>
      <xdr:rowOff>44450</xdr:rowOff>
    </xdr:to>
    <xdr:cxnSp macro="">
      <xdr:nvCxnSpPr>
        <xdr:cNvPr id="76" name="直線コネクタ 75"/>
        <xdr:cNvCxnSpPr/>
      </xdr:nvCxnSpPr>
      <xdr:spPr>
        <a:xfrm>
          <a:off x="1447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78" name="テキスト ボックス 7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80" name="テキスト ボックス 79"/>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1694</xdr:rowOff>
    </xdr:from>
    <xdr:to>
      <xdr:col>7</xdr:col>
      <xdr:colOff>203200</xdr:colOff>
      <xdr:row>44</xdr:row>
      <xdr:rowOff>103294</xdr:rowOff>
    </xdr:to>
    <xdr:sp macro="" textlink="">
      <xdr:nvSpPr>
        <xdr:cNvPr id="86" name="円/楕円 85"/>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145221</xdr:rowOff>
    </xdr:from>
    <xdr:ext cx="762000" cy="259045"/>
    <xdr:sp macro="" textlink="">
      <xdr:nvSpPr>
        <xdr:cNvPr id="87" name="財政力該当値テキスト"/>
        <xdr:cNvSpPr txBox="1"/>
      </xdr:nvSpPr>
      <xdr:spPr>
        <a:xfrm>
          <a:off x="5041900" y="75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1694</xdr:rowOff>
    </xdr:from>
    <xdr:to>
      <xdr:col>6</xdr:col>
      <xdr:colOff>50800</xdr:colOff>
      <xdr:row>44</xdr:row>
      <xdr:rowOff>103294</xdr:rowOff>
    </xdr:to>
    <xdr:sp macro="" textlink="">
      <xdr:nvSpPr>
        <xdr:cNvPr id="88" name="円/楕円 87"/>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89" name="テキスト ボックス 88"/>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1694</xdr:rowOff>
    </xdr:from>
    <xdr:to>
      <xdr:col>4</xdr:col>
      <xdr:colOff>533400</xdr:colOff>
      <xdr:row>44</xdr:row>
      <xdr:rowOff>103294</xdr:rowOff>
    </xdr:to>
    <xdr:sp macro="" textlink="">
      <xdr:nvSpPr>
        <xdr:cNvPr id="90" name="円/楕円 89"/>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91" name="テキスト ボックス 90"/>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93" name="テキスト ボックス 92"/>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94" name="円/楕円 93"/>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89340</xdr:rowOff>
    </xdr:from>
    <xdr:ext cx="762000" cy="259045"/>
    <xdr:sp macro="" textlink="">
      <xdr:nvSpPr>
        <xdr:cNvPr id="95" name="テキスト ボックス 94"/>
        <xdr:cNvSpPr txBox="1"/>
      </xdr:nvSpPr>
      <xdr:spPr>
        <a:xfrm>
          <a:off x="1066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類似団体の平均よりも高くなっている。これは、経常収支比率に占める割合の中で主に人件費と補助費の比率が高いためである。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人件費については、類似団体と比較して依然として低いが近年地方創生に積極的に取組むため定員を増加させていることにより増加傾向にある。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補助費については、教育・ゴミ処理に関する事務を移管している東部広域連合や消防に関する事務を移管している相楽中部消防組合への負担金が主な要因である。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また、近年簡易水道特別会計への繰出金の増加により経常収支比率が増加傾向にある。繰出金の増加は平成２８年度がピークになると思われるためその後は逓減されると思われる。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2921</xdr:rowOff>
    </xdr:from>
    <xdr:to>
      <xdr:col>7</xdr:col>
      <xdr:colOff>152400</xdr:colOff>
      <xdr:row>66</xdr:row>
      <xdr:rowOff>97028</xdr:rowOff>
    </xdr:to>
    <xdr:cxnSp macro="">
      <xdr:nvCxnSpPr>
        <xdr:cNvPr id="128" name="直線コネクタ 127"/>
        <xdr:cNvCxnSpPr/>
      </xdr:nvCxnSpPr>
      <xdr:spPr>
        <a:xfrm flipV="1">
          <a:off x="4114800" y="11318621"/>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17399</xdr:rowOff>
    </xdr:from>
    <xdr:to>
      <xdr:col>6</xdr:col>
      <xdr:colOff>0</xdr:colOff>
      <xdr:row>66</xdr:row>
      <xdr:rowOff>97028</xdr:rowOff>
    </xdr:to>
    <xdr:cxnSp macro="">
      <xdr:nvCxnSpPr>
        <xdr:cNvPr id="131" name="直線コネクタ 130"/>
        <xdr:cNvCxnSpPr/>
      </xdr:nvCxnSpPr>
      <xdr:spPr>
        <a:xfrm>
          <a:off x="3225800" y="11333099"/>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44069</xdr:rowOff>
    </xdr:from>
    <xdr:to>
      <xdr:col>4</xdr:col>
      <xdr:colOff>482600</xdr:colOff>
      <xdr:row>66</xdr:row>
      <xdr:rowOff>17399</xdr:rowOff>
    </xdr:to>
    <xdr:cxnSp macro="">
      <xdr:nvCxnSpPr>
        <xdr:cNvPr id="134" name="直線コネクタ 133"/>
        <xdr:cNvCxnSpPr/>
      </xdr:nvCxnSpPr>
      <xdr:spPr>
        <a:xfrm>
          <a:off x="2336800" y="1118831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44069</xdr:rowOff>
    </xdr:from>
    <xdr:to>
      <xdr:col>3</xdr:col>
      <xdr:colOff>279400</xdr:colOff>
      <xdr:row>65</xdr:row>
      <xdr:rowOff>114046</xdr:rowOff>
    </xdr:to>
    <xdr:cxnSp macro="">
      <xdr:nvCxnSpPr>
        <xdr:cNvPr id="137" name="直線コネクタ 136"/>
        <xdr:cNvCxnSpPr/>
      </xdr:nvCxnSpPr>
      <xdr:spPr>
        <a:xfrm flipV="1">
          <a:off x="1447800" y="1118831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123571</xdr:rowOff>
    </xdr:from>
    <xdr:to>
      <xdr:col>7</xdr:col>
      <xdr:colOff>203200</xdr:colOff>
      <xdr:row>66</xdr:row>
      <xdr:rowOff>53721</xdr:rowOff>
    </xdr:to>
    <xdr:sp macro="" textlink="">
      <xdr:nvSpPr>
        <xdr:cNvPr id="147" name="円/楕円 146"/>
        <xdr:cNvSpPr/>
      </xdr:nvSpPr>
      <xdr:spPr>
        <a:xfrm>
          <a:off x="49022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19448</xdr:rowOff>
    </xdr:from>
    <xdr:ext cx="762000" cy="259045"/>
    <xdr:sp macro="" textlink="">
      <xdr:nvSpPr>
        <xdr:cNvPr id="148" name="財政構造の弾力性該当値テキスト"/>
        <xdr:cNvSpPr txBox="1"/>
      </xdr:nvSpPr>
      <xdr:spPr>
        <a:xfrm>
          <a:off x="5041900" y="1116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46228</xdr:rowOff>
    </xdr:from>
    <xdr:to>
      <xdr:col>6</xdr:col>
      <xdr:colOff>50800</xdr:colOff>
      <xdr:row>66</xdr:row>
      <xdr:rowOff>147828</xdr:rowOff>
    </xdr:to>
    <xdr:sp macro="" textlink="">
      <xdr:nvSpPr>
        <xdr:cNvPr id="149" name="円/楕円 148"/>
        <xdr:cNvSpPr/>
      </xdr:nvSpPr>
      <xdr:spPr>
        <a:xfrm>
          <a:off x="4064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132605</xdr:rowOff>
    </xdr:from>
    <xdr:ext cx="736600" cy="259045"/>
    <xdr:sp macro="" textlink="">
      <xdr:nvSpPr>
        <xdr:cNvPr id="150" name="テキスト ボックス 149"/>
        <xdr:cNvSpPr txBox="1"/>
      </xdr:nvSpPr>
      <xdr:spPr>
        <a:xfrm>
          <a:off x="3733800" y="114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138049</xdr:rowOff>
    </xdr:from>
    <xdr:to>
      <xdr:col>4</xdr:col>
      <xdr:colOff>533400</xdr:colOff>
      <xdr:row>66</xdr:row>
      <xdr:rowOff>68199</xdr:rowOff>
    </xdr:to>
    <xdr:sp macro="" textlink="">
      <xdr:nvSpPr>
        <xdr:cNvPr id="151" name="円/楕円 150"/>
        <xdr:cNvSpPr/>
      </xdr:nvSpPr>
      <xdr:spPr>
        <a:xfrm>
          <a:off x="3175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52976</xdr:rowOff>
    </xdr:from>
    <xdr:ext cx="762000" cy="259045"/>
    <xdr:sp macro="" textlink="">
      <xdr:nvSpPr>
        <xdr:cNvPr id="152" name="テキスト ボックス 151"/>
        <xdr:cNvSpPr txBox="1"/>
      </xdr:nvSpPr>
      <xdr:spPr>
        <a:xfrm>
          <a:off x="2844800" y="11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164719</xdr:rowOff>
    </xdr:from>
    <xdr:to>
      <xdr:col>3</xdr:col>
      <xdr:colOff>330200</xdr:colOff>
      <xdr:row>65</xdr:row>
      <xdr:rowOff>94869</xdr:rowOff>
    </xdr:to>
    <xdr:sp macro="" textlink="">
      <xdr:nvSpPr>
        <xdr:cNvPr id="153" name="円/楕円 152"/>
        <xdr:cNvSpPr/>
      </xdr:nvSpPr>
      <xdr:spPr>
        <a:xfrm>
          <a:off x="2286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79646</xdr:rowOff>
    </xdr:from>
    <xdr:ext cx="762000" cy="259045"/>
    <xdr:sp macro="" textlink="">
      <xdr:nvSpPr>
        <xdr:cNvPr id="154" name="テキスト ボックス 153"/>
        <xdr:cNvSpPr txBox="1"/>
      </xdr:nvSpPr>
      <xdr:spPr>
        <a:xfrm>
          <a:off x="1955800" y="1122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63246</xdr:rowOff>
    </xdr:from>
    <xdr:to>
      <xdr:col>2</xdr:col>
      <xdr:colOff>127000</xdr:colOff>
      <xdr:row>65</xdr:row>
      <xdr:rowOff>164846</xdr:rowOff>
    </xdr:to>
    <xdr:sp macro="" textlink="">
      <xdr:nvSpPr>
        <xdr:cNvPr id="155" name="円/楕円 154"/>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149623</xdr:rowOff>
    </xdr:from>
    <xdr:ext cx="762000" cy="259045"/>
    <xdr:sp macro="" textlink="">
      <xdr:nvSpPr>
        <xdr:cNvPr id="156" name="テキスト ボックス 155"/>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[246,032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低くなっている。この主な要因は、人件費については、定員の削減により人件費を抑制しているためである。物件費については、教育費に関して東部広域連合に事務移管されているため全額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の平均よりも低いが、近年は増加傾向にある。これは、人口減少対策や地域活性化対策を実施するために職員数（地域おこし協力隊等）を増加させたり、指定管理料等の委託費を増加させたり等積極的な施策を展開しているため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今後、積極的な事業展開と人件費・物件費の抑制をバランスよく実施することが必要となる。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98487</xdr:rowOff>
    </xdr:from>
    <xdr:to>
      <xdr:col>7</xdr:col>
      <xdr:colOff>152400</xdr:colOff>
      <xdr:row>81</xdr:row>
      <xdr:rowOff>111108</xdr:rowOff>
    </xdr:to>
    <xdr:cxnSp macro="">
      <xdr:nvCxnSpPr>
        <xdr:cNvPr id="190" name="直線コネクタ 189"/>
        <xdr:cNvCxnSpPr/>
      </xdr:nvCxnSpPr>
      <xdr:spPr>
        <a:xfrm>
          <a:off x="4114800" y="13985937"/>
          <a:ext cx="8382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61682</xdr:rowOff>
    </xdr:from>
    <xdr:ext cx="762000" cy="259045"/>
    <xdr:sp macro="" textlink="">
      <xdr:nvSpPr>
        <xdr:cNvPr id="191" name="人件費・物件費等の状況平均値テキスト"/>
        <xdr:cNvSpPr txBox="1"/>
      </xdr:nvSpPr>
      <xdr:spPr>
        <a:xfrm>
          <a:off x="5041900" y="14120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82325</xdr:rowOff>
    </xdr:from>
    <xdr:to>
      <xdr:col>6</xdr:col>
      <xdr:colOff>0</xdr:colOff>
      <xdr:row>81</xdr:row>
      <xdr:rowOff>98487</xdr:rowOff>
    </xdr:to>
    <xdr:cxnSp macro="">
      <xdr:nvCxnSpPr>
        <xdr:cNvPr id="193" name="直線コネクタ 192"/>
        <xdr:cNvCxnSpPr/>
      </xdr:nvCxnSpPr>
      <xdr:spPr>
        <a:xfrm>
          <a:off x="3225800" y="13969775"/>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98572</xdr:rowOff>
    </xdr:from>
    <xdr:ext cx="736600" cy="259045"/>
    <xdr:sp macro="" textlink="">
      <xdr:nvSpPr>
        <xdr:cNvPr id="195" name="テキスト ボックス 194"/>
        <xdr:cNvSpPr txBox="1"/>
      </xdr:nvSpPr>
      <xdr:spPr>
        <a:xfrm>
          <a:off x="3733800" y="1415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79442</xdr:rowOff>
    </xdr:from>
    <xdr:to>
      <xdr:col>4</xdr:col>
      <xdr:colOff>482600</xdr:colOff>
      <xdr:row>81</xdr:row>
      <xdr:rowOff>82325</xdr:rowOff>
    </xdr:to>
    <xdr:cxnSp macro="">
      <xdr:nvCxnSpPr>
        <xdr:cNvPr id="196" name="直線コネクタ 195"/>
        <xdr:cNvCxnSpPr/>
      </xdr:nvCxnSpPr>
      <xdr:spPr>
        <a:xfrm>
          <a:off x="2336800" y="13966892"/>
          <a:ext cx="8890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82004</xdr:rowOff>
    </xdr:from>
    <xdr:ext cx="762000" cy="259045"/>
    <xdr:sp macro="" textlink="">
      <xdr:nvSpPr>
        <xdr:cNvPr id="198" name="テキスト ボックス 197"/>
        <xdr:cNvSpPr txBox="1"/>
      </xdr:nvSpPr>
      <xdr:spPr>
        <a:xfrm>
          <a:off x="2844800" y="1414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76093</xdr:rowOff>
    </xdr:from>
    <xdr:to>
      <xdr:col>3</xdr:col>
      <xdr:colOff>279400</xdr:colOff>
      <xdr:row>81</xdr:row>
      <xdr:rowOff>79442</xdr:rowOff>
    </xdr:to>
    <xdr:cxnSp macro="">
      <xdr:nvCxnSpPr>
        <xdr:cNvPr id="199" name="直線コネクタ 198"/>
        <xdr:cNvCxnSpPr/>
      </xdr:nvCxnSpPr>
      <xdr:spPr>
        <a:xfrm>
          <a:off x="1447800" y="13963543"/>
          <a:ext cx="8890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70307</xdr:rowOff>
    </xdr:from>
    <xdr:ext cx="762000" cy="259045"/>
    <xdr:sp macro="" textlink="">
      <xdr:nvSpPr>
        <xdr:cNvPr id="201" name="テキスト ボックス 200"/>
        <xdr:cNvSpPr txBox="1"/>
      </xdr:nvSpPr>
      <xdr:spPr>
        <a:xfrm>
          <a:off x="1955800" y="141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70674</xdr:rowOff>
    </xdr:from>
    <xdr:ext cx="762000" cy="259045"/>
    <xdr:sp macro="" textlink="">
      <xdr:nvSpPr>
        <xdr:cNvPr id="203" name="テキスト ボックス 202"/>
        <xdr:cNvSpPr txBox="1"/>
      </xdr:nvSpPr>
      <xdr:spPr>
        <a:xfrm>
          <a:off x="1066800" y="141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60308</xdr:rowOff>
    </xdr:from>
    <xdr:to>
      <xdr:col>7</xdr:col>
      <xdr:colOff>203200</xdr:colOff>
      <xdr:row>81</xdr:row>
      <xdr:rowOff>161908</xdr:rowOff>
    </xdr:to>
    <xdr:sp macro="" textlink="">
      <xdr:nvSpPr>
        <xdr:cNvPr id="209" name="円/楕円 208"/>
        <xdr:cNvSpPr/>
      </xdr:nvSpPr>
      <xdr:spPr>
        <a:xfrm>
          <a:off x="4902200" y="139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153035</xdr:rowOff>
    </xdr:from>
    <xdr:ext cx="762000" cy="259045"/>
    <xdr:sp macro="" textlink="">
      <xdr:nvSpPr>
        <xdr:cNvPr id="210" name="人件費・物件費等の状況該当値テキスト"/>
        <xdr:cNvSpPr txBox="1"/>
      </xdr:nvSpPr>
      <xdr:spPr>
        <a:xfrm>
          <a:off x="5041900" y="1386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246,032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47687</xdr:rowOff>
    </xdr:from>
    <xdr:to>
      <xdr:col>6</xdr:col>
      <xdr:colOff>50800</xdr:colOff>
      <xdr:row>81</xdr:row>
      <xdr:rowOff>149287</xdr:rowOff>
    </xdr:to>
    <xdr:sp macro="" textlink="">
      <xdr:nvSpPr>
        <xdr:cNvPr id="211" name="円/楕円 210"/>
        <xdr:cNvSpPr/>
      </xdr:nvSpPr>
      <xdr:spPr>
        <a:xfrm>
          <a:off x="4064000" y="139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159464</xdr:rowOff>
    </xdr:from>
    <xdr:ext cx="736600" cy="259045"/>
    <xdr:sp macro="" textlink="">
      <xdr:nvSpPr>
        <xdr:cNvPr id="212" name="テキスト ボックス 211"/>
        <xdr:cNvSpPr txBox="1"/>
      </xdr:nvSpPr>
      <xdr:spPr>
        <a:xfrm>
          <a:off x="3733800" y="1370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31525</xdr:rowOff>
    </xdr:from>
    <xdr:to>
      <xdr:col>4</xdr:col>
      <xdr:colOff>533400</xdr:colOff>
      <xdr:row>81</xdr:row>
      <xdr:rowOff>133125</xdr:rowOff>
    </xdr:to>
    <xdr:sp macro="" textlink="">
      <xdr:nvSpPr>
        <xdr:cNvPr id="213" name="円/楕円 212"/>
        <xdr:cNvSpPr/>
      </xdr:nvSpPr>
      <xdr:spPr>
        <a:xfrm>
          <a:off x="3175000" y="139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143302</xdr:rowOff>
    </xdr:from>
    <xdr:ext cx="762000" cy="259045"/>
    <xdr:sp macro="" textlink="">
      <xdr:nvSpPr>
        <xdr:cNvPr id="214" name="テキスト ボックス 213"/>
        <xdr:cNvSpPr txBox="1"/>
      </xdr:nvSpPr>
      <xdr:spPr>
        <a:xfrm>
          <a:off x="2844800" y="1368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28642</xdr:rowOff>
    </xdr:from>
    <xdr:to>
      <xdr:col>3</xdr:col>
      <xdr:colOff>330200</xdr:colOff>
      <xdr:row>81</xdr:row>
      <xdr:rowOff>130242</xdr:rowOff>
    </xdr:to>
    <xdr:sp macro="" textlink="">
      <xdr:nvSpPr>
        <xdr:cNvPr id="215" name="円/楕円 214"/>
        <xdr:cNvSpPr/>
      </xdr:nvSpPr>
      <xdr:spPr>
        <a:xfrm>
          <a:off x="2286000" y="139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140419</xdr:rowOff>
    </xdr:from>
    <xdr:ext cx="762000" cy="259045"/>
    <xdr:sp macro="" textlink="">
      <xdr:nvSpPr>
        <xdr:cNvPr id="216" name="テキスト ボックス 215"/>
        <xdr:cNvSpPr txBox="1"/>
      </xdr:nvSpPr>
      <xdr:spPr>
        <a:xfrm>
          <a:off x="1955800" y="1368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25293</xdr:rowOff>
    </xdr:from>
    <xdr:to>
      <xdr:col>2</xdr:col>
      <xdr:colOff>127000</xdr:colOff>
      <xdr:row>81</xdr:row>
      <xdr:rowOff>126893</xdr:rowOff>
    </xdr:to>
    <xdr:sp macro="" textlink="">
      <xdr:nvSpPr>
        <xdr:cNvPr id="217" name="円/楕円 216"/>
        <xdr:cNvSpPr/>
      </xdr:nvSpPr>
      <xdr:spPr>
        <a:xfrm>
          <a:off x="1397000" y="139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137070</xdr:rowOff>
    </xdr:from>
    <xdr:ext cx="762000" cy="259045"/>
    <xdr:sp macro="" textlink="">
      <xdr:nvSpPr>
        <xdr:cNvPr id="218" name="テキスト ボックス 217"/>
        <xdr:cNvSpPr txBox="1"/>
      </xdr:nvSpPr>
      <xdr:spPr>
        <a:xfrm>
          <a:off x="1066800" y="136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４年度は、国家公務員の時限的な給与削減（7.8％）を考慮しなければ９５．６であった。平成２５～２６年度においては、９５％前後の水準でありほぼ横這いであったが平成２７年度には９７％を上回る水準に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類似団体との比較においては、依然平均を上回っている。　今後の給与改定にあたっては近隣町村及び類似団体の実態などを踏まえ一層の適正化に努めるとともに、勤務成績が適切に反映できる給与体系の検討等を実施するように努める。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36576</xdr:rowOff>
    </xdr:from>
    <xdr:to>
      <xdr:col>24</xdr:col>
      <xdr:colOff>558800</xdr:colOff>
      <xdr:row>85</xdr:row>
      <xdr:rowOff>157226</xdr:rowOff>
    </xdr:to>
    <xdr:cxnSp macro="">
      <xdr:nvCxnSpPr>
        <xdr:cNvPr id="250" name="直線コネクタ 249"/>
        <xdr:cNvCxnSpPr/>
      </xdr:nvCxnSpPr>
      <xdr:spPr>
        <a:xfrm>
          <a:off x="16179800" y="1460982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17272</xdr:rowOff>
    </xdr:from>
    <xdr:to>
      <xdr:col>23</xdr:col>
      <xdr:colOff>406400</xdr:colOff>
      <xdr:row>85</xdr:row>
      <xdr:rowOff>36576</xdr:rowOff>
    </xdr:to>
    <xdr:cxnSp macro="">
      <xdr:nvCxnSpPr>
        <xdr:cNvPr id="253" name="直線コネクタ 252"/>
        <xdr:cNvCxnSpPr/>
      </xdr:nvCxnSpPr>
      <xdr:spPr>
        <a:xfrm>
          <a:off x="15290800" y="1459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17272</xdr:rowOff>
    </xdr:from>
    <xdr:to>
      <xdr:col>22</xdr:col>
      <xdr:colOff>203200</xdr:colOff>
      <xdr:row>87</xdr:row>
      <xdr:rowOff>94235</xdr:rowOff>
    </xdr:to>
    <xdr:cxnSp macro="">
      <xdr:nvCxnSpPr>
        <xdr:cNvPr id="256" name="直線コネクタ 255"/>
        <xdr:cNvCxnSpPr/>
      </xdr:nvCxnSpPr>
      <xdr:spPr>
        <a:xfrm flipV="1">
          <a:off x="14401800" y="14590522"/>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94235</xdr:rowOff>
    </xdr:from>
    <xdr:to>
      <xdr:col>21</xdr:col>
      <xdr:colOff>0</xdr:colOff>
      <xdr:row>87</xdr:row>
      <xdr:rowOff>147320</xdr:rowOff>
    </xdr:to>
    <xdr:cxnSp macro="">
      <xdr:nvCxnSpPr>
        <xdr:cNvPr id="259" name="直線コネクタ 258"/>
        <xdr:cNvCxnSpPr/>
      </xdr:nvCxnSpPr>
      <xdr:spPr>
        <a:xfrm flipV="1">
          <a:off x="13512800" y="15010385"/>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69" name="円/楕円 268"/>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0"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157226</xdr:rowOff>
    </xdr:from>
    <xdr:to>
      <xdr:col>23</xdr:col>
      <xdr:colOff>457200</xdr:colOff>
      <xdr:row>85</xdr:row>
      <xdr:rowOff>87376</xdr:rowOff>
    </xdr:to>
    <xdr:sp macro="" textlink="">
      <xdr:nvSpPr>
        <xdr:cNvPr id="271" name="円/楕円 270"/>
        <xdr:cNvSpPr/>
      </xdr:nvSpPr>
      <xdr:spPr>
        <a:xfrm>
          <a:off x="16129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72153</xdr:rowOff>
    </xdr:from>
    <xdr:ext cx="736600" cy="259045"/>
    <xdr:sp macro="" textlink="">
      <xdr:nvSpPr>
        <xdr:cNvPr id="272" name="テキスト ボックス 271"/>
        <xdr:cNvSpPr txBox="1"/>
      </xdr:nvSpPr>
      <xdr:spPr>
        <a:xfrm>
          <a:off x="15798800" y="1464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137922</xdr:rowOff>
    </xdr:from>
    <xdr:to>
      <xdr:col>22</xdr:col>
      <xdr:colOff>254000</xdr:colOff>
      <xdr:row>85</xdr:row>
      <xdr:rowOff>68072</xdr:rowOff>
    </xdr:to>
    <xdr:sp macro="" textlink="">
      <xdr:nvSpPr>
        <xdr:cNvPr id="273" name="円/楕円 272"/>
        <xdr:cNvSpPr/>
      </xdr:nvSpPr>
      <xdr:spPr>
        <a:xfrm>
          <a:off x="15240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52849</xdr:rowOff>
    </xdr:from>
    <xdr:ext cx="762000" cy="259045"/>
    <xdr:sp macro="" textlink="">
      <xdr:nvSpPr>
        <xdr:cNvPr id="274" name="テキスト ボックス 273"/>
        <xdr:cNvSpPr txBox="1"/>
      </xdr:nvSpPr>
      <xdr:spPr>
        <a:xfrm>
          <a:off x="14909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43435</xdr:rowOff>
    </xdr:from>
    <xdr:to>
      <xdr:col>21</xdr:col>
      <xdr:colOff>50800</xdr:colOff>
      <xdr:row>87</xdr:row>
      <xdr:rowOff>145035</xdr:rowOff>
    </xdr:to>
    <xdr:sp macro="" textlink="">
      <xdr:nvSpPr>
        <xdr:cNvPr id="275" name="円/楕円 274"/>
        <xdr:cNvSpPr/>
      </xdr:nvSpPr>
      <xdr:spPr>
        <a:xfrm>
          <a:off x="14351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129812</xdr:rowOff>
    </xdr:from>
    <xdr:ext cx="762000" cy="259045"/>
    <xdr:sp macro="" textlink="">
      <xdr:nvSpPr>
        <xdr:cNvPr id="276" name="テキスト ボックス 275"/>
        <xdr:cNvSpPr txBox="1"/>
      </xdr:nvSpPr>
      <xdr:spPr>
        <a:xfrm>
          <a:off x="14020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77" name="円/楕円 276"/>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11447</xdr:rowOff>
    </xdr:from>
    <xdr:ext cx="762000" cy="259045"/>
    <xdr:sp macro="" textlink="">
      <xdr:nvSpPr>
        <xdr:cNvPr id="278" name="テキスト ボックス 277"/>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より下回っており、良好な水準は維持されている。これは、行政事務の効率化・合理化を徹底するとともに各種広域連合への事務の移管等により行政のスリム化を図ったことによるものである。併せて、臨時職員の採用等により正規職員の増員を抑制し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しかし、近年は増加傾向にある。これは人口減少対策や地域活性化対策等を積極的に実施するため職員数を増加させているためである。また、人口の減少に歯止めがかからない現状がある。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今後職員数の削減については、行政サービスの質の確保とのバランスを考慮して実施する必要があるが不必要な人員の増員は防止しなければならないと認識している。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22786</xdr:rowOff>
    </xdr:from>
    <xdr:to>
      <xdr:col>24</xdr:col>
      <xdr:colOff>558800</xdr:colOff>
      <xdr:row>60</xdr:row>
      <xdr:rowOff>33444</xdr:rowOff>
    </xdr:to>
    <xdr:cxnSp macro="">
      <xdr:nvCxnSpPr>
        <xdr:cNvPr id="312" name="直線コネクタ 311"/>
        <xdr:cNvCxnSpPr/>
      </xdr:nvCxnSpPr>
      <xdr:spPr>
        <a:xfrm>
          <a:off x="16179800" y="10309786"/>
          <a:ext cx="8382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76175</xdr:rowOff>
    </xdr:from>
    <xdr:ext cx="762000" cy="259045"/>
    <xdr:sp macro="" textlink="">
      <xdr:nvSpPr>
        <xdr:cNvPr id="313" name="定員管理の状況平均値テキスト"/>
        <xdr:cNvSpPr txBox="1"/>
      </xdr:nvSpPr>
      <xdr:spPr>
        <a:xfrm>
          <a:off x="17106900" y="10363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667</xdr:rowOff>
    </xdr:from>
    <xdr:to>
      <xdr:col>23</xdr:col>
      <xdr:colOff>406400</xdr:colOff>
      <xdr:row>60</xdr:row>
      <xdr:rowOff>22786</xdr:rowOff>
    </xdr:to>
    <xdr:cxnSp macro="">
      <xdr:nvCxnSpPr>
        <xdr:cNvPr id="315" name="直線コネクタ 314"/>
        <xdr:cNvCxnSpPr/>
      </xdr:nvCxnSpPr>
      <xdr:spPr>
        <a:xfrm>
          <a:off x="15290800" y="1028766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11585</xdr:rowOff>
    </xdr:from>
    <xdr:ext cx="736600" cy="259045"/>
    <xdr:sp macro="" textlink="">
      <xdr:nvSpPr>
        <xdr:cNvPr id="317" name="テキスト ボックス 316"/>
        <xdr:cNvSpPr txBox="1"/>
      </xdr:nvSpPr>
      <xdr:spPr>
        <a:xfrm>
          <a:off x="15798800" y="1047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151204</xdr:rowOff>
    </xdr:from>
    <xdr:to>
      <xdr:col>22</xdr:col>
      <xdr:colOff>203200</xdr:colOff>
      <xdr:row>60</xdr:row>
      <xdr:rowOff>667</xdr:rowOff>
    </xdr:to>
    <xdr:cxnSp macro="">
      <xdr:nvCxnSpPr>
        <xdr:cNvPr id="318" name="直線コネクタ 317"/>
        <xdr:cNvCxnSpPr/>
      </xdr:nvCxnSpPr>
      <xdr:spPr>
        <a:xfrm>
          <a:off x="14401800" y="1026675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169964</xdr:rowOff>
    </xdr:from>
    <xdr:ext cx="762000" cy="259045"/>
    <xdr:sp macro="" textlink="">
      <xdr:nvSpPr>
        <xdr:cNvPr id="320" name="テキスト ボックス 319"/>
        <xdr:cNvSpPr txBox="1"/>
      </xdr:nvSpPr>
      <xdr:spPr>
        <a:xfrm>
          <a:off x="14909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149796</xdr:rowOff>
    </xdr:from>
    <xdr:to>
      <xdr:col>21</xdr:col>
      <xdr:colOff>0</xdr:colOff>
      <xdr:row>59</xdr:row>
      <xdr:rowOff>151204</xdr:rowOff>
    </xdr:to>
    <xdr:cxnSp macro="">
      <xdr:nvCxnSpPr>
        <xdr:cNvPr id="321" name="直線コネクタ 320"/>
        <xdr:cNvCxnSpPr/>
      </xdr:nvCxnSpPr>
      <xdr:spPr>
        <a:xfrm>
          <a:off x="13512800" y="1026534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3340</xdr:rowOff>
    </xdr:from>
    <xdr:ext cx="762000" cy="259045"/>
    <xdr:sp macro="" textlink="">
      <xdr:nvSpPr>
        <xdr:cNvPr id="323" name="テキスト ボックス 322"/>
        <xdr:cNvSpPr txBox="1"/>
      </xdr:nvSpPr>
      <xdr:spPr>
        <a:xfrm>
          <a:off x="14020800" y="104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169964</xdr:rowOff>
    </xdr:from>
    <xdr:ext cx="762000" cy="259045"/>
    <xdr:sp macro="" textlink="">
      <xdr:nvSpPr>
        <xdr:cNvPr id="325" name="テキスト ボックス 324"/>
        <xdr:cNvSpPr txBox="1"/>
      </xdr:nvSpPr>
      <xdr:spPr>
        <a:xfrm>
          <a:off x="13131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154094</xdr:rowOff>
    </xdr:from>
    <xdr:to>
      <xdr:col>24</xdr:col>
      <xdr:colOff>609600</xdr:colOff>
      <xdr:row>60</xdr:row>
      <xdr:rowOff>84244</xdr:rowOff>
    </xdr:to>
    <xdr:sp macro="" textlink="">
      <xdr:nvSpPr>
        <xdr:cNvPr id="331" name="円/楕円 330"/>
        <xdr:cNvSpPr/>
      </xdr:nvSpPr>
      <xdr:spPr>
        <a:xfrm>
          <a:off x="16967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170621</xdr:rowOff>
    </xdr:from>
    <xdr:ext cx="762000" cy="259045"/>
    <xdr:sp macro="" textlink="">
      <xdr:nvSpPr>
        <xdr:cNvPr id="332" name="定員管理の状況該当値テキスト"/>
        <xdr:cNvSpPr txBox="1"/>
      </xdr:nvSpPr>
      <xdr:spPr>
        <a:xfrm>
          <a:off x="17106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143436</xdr:rowOff>
    </xdr:from>
    <xdr:to>
      <xdr:col>23</xdr:col>
      <xdr:colOff>457200</xdr:colOff>
      <xdr:row>60</xdr:row>
      <xdr:rowOff>73586</xdr:rowOff>
    </xdr:to>
    <xdr:sp macro="" textlink="">
      <xdr:nvSpPr>
        <xdr:cNvPr id="333" name="円/楕円 332"/>
        <xdr:cNvSpPr/>
      </xdr:nvSpPr>
      <xdr:spPr>
        <a:xfrm>
          <a:off x="16129000" y="1025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83763</xdr:rowOff>
    </xdr:from>
    <xdr:ext cx="736600" cy="259045"/>
    <xdr:sp macro="" textlink="">
      <xdr:nvSpPr>
        <xdr:cNvPr id="334" name="テキスト ボックス 333"/>
        <xdr:cNvSpPr txBox="1"/>
      </xdr:nvSpPr>
      <xdr:spPr>
        <a:xfrm>
          <a:off x="15798800" y="1002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121317</xdr:rowOff>
    </xdr:from>
    <xdr:to>
      <xdr:col>22</xdr:col>
      <xdr:colOff>254000</xdr:colOff>
      <xdr:row>60</xdr:row>
      <xdr:rowOff>51467</xdr:rowOff>
    </xdr:to>
    <xdr:sp macro="" textlink="">
      <xdr:nvSpPr>
        <xdr:cNvPr id="335" name="円/楕円 334"/>
        <xdr:cNvSpPr/>
      </xdr:nvSpPr>
      <xdr:spPr>
        <a:xfrm>
          <a:off x="15240000" y="102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61644</xdr:rowOff>
    </xdr:from>
    <xdr:ext cx="762000" cy="259045"/>
    <xdr:sp macro="" textlink="">
      <xdr:nvSpPr>
        <xdr:cNvPr id="336" name="テキスト ボックス 335"/>
        <xdr:cNvSpPr txBox="1"/>
      </xdr:nvSpPr>
      <xdr:spPr>
        <a:xfrm>
          <a:off x="14909800" y="1000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100404</xdr:rowOff>
    </xdr:from>
    <xdr:to>
      <xdr:col>21</xdr:col>
      <xdr:colOff>50800</xdr:colOff>
      <xdr:row>60</xdr:row>
      <xdr:rowOff>30554</xdr:rowOff>
    </xdr:to>
    <xdr:sp macro="" textlink="">
      <xdr:nvSpPr>
        <xdr:cNvPr id="337" name="円/楕円 336"/>
        <xdr:cNvSpPr/>
      </xdr:nvSpPr>
      <xdr:spPr>
        <a:xfrm>
          <a:off x="14351000" y="1021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40731</xdr:rowOff>
    </xdr:from>
    <xdr:ext cx="762000" cy="259045"/>
    <xdr:sp macro="" textlink="">
      <xdr:nvSpPr>
        <xdr:cNvPr id="338" name="テキスト ボックス 337"/>
        <xdr:cNvSpPr txBox="1"/>
      </xdr:nvSpPr>
      <xdr:spPr>
        <a:xfrm>
          <a:off x="14020800" y="998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98996</xdr:rowOff>
    </xdr:from>
    <xdr:to>
      <xdr:col>19</xdr:col>
      <xdr:colOff>533400</xdr:colOff>
      <xdr:row>60</xdr:row>
      <xdr:rowOff>29146</xdr:rowOff>
    </xdr:to>
    <xdr:sp macro="" textlink="">
      <xdr:nvSpPr>
        <xdr:cNvPr id="339" name="円/楕円 338"/>
        <xdr:cNvSpPr/>
      </xdr:nvSpPr>
      <xdr:spPr>
        <a:xfrm>
          <a:off x="13462000" y="102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39323</xdr:rowOff>
    </xdr:from>
    <xdr:ext cx="762000" cy="259045"/>
    <xdr:sp macro="" textlink="">
      <xdr:nvSpPr>
        <xdr:cNvPr id="340" name="テキスト ボックス 339"/>
        <xdr:cNvSpPr txBox="1"/>
      </xdr:nvSpPr>
      <xdr:spPr>
        <a:xfrm>
          <a:off x="13131800" y="998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平成１５年度に完成した小学校・保育園・保健センター等の建設地方債に対する元利償還金により実質公債費比率は高い値で推移している。しかし、昨年度と比較すると１．２％の減少となっている。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これは、主に近年の新規起債の抑制及び繰上償還により元利償還金が減少傾向にあること及び交付税算入比率の高い元利償還金が増加したことによる。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減少傾向にはあるが類似団体と比較して依然高い水準にある。このため、新規事業（地方債対象）を必要最小限に抑え、新規の地方債を極力発行しないことに加え財政状況を考慮しながら繰上償還を実施し償還金を減少させ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11612</xdr:rowOff>
    </xdr:to>
    <xdr:cxnSp macro="">
      <xdr:nvCxnSpPr>
        <xdr:cNvPr id="375" name="直線コネクタ 374"/>
        <xdr:cNvCxnSpPr/>
      </xdr:nvCxnSpPr>
      <xdr:spPr>
        <a:xfrm flipV="1">
          <a:off x="16179800" y="7129780"/>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16890</xdr:rowOff>
    </xdr:from>
    <xdr:ext cx="762000" cy="259045"/>
    <xdr:sp macro="" textlink="">
      <xdr:nvSpPr>
        <xdr:cNvPr id="376" name="公債費負担の状況平均値テキスト"/>
        <xdr:cNvSpPr txBox="1"/>
      </xdr:nvSpPr>
      <xdr:spPr>
        <a:xfrm>
          <a:off x="17106900" y="670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11612</xdr:rowOff>
    </xdr:from>
    <xdr:to>
      <xdr:col>23</xdr:col>
      <xdr:colOff>406400</xdr:colOff>
      <xdr:row>42</xdr:row>
      <xdr:rowOff>156391</xdr:rowOff>
    </xdr:to>
    <xdr:cxnSp macro="">
      <xdr:nvCxnSpPr>
        <xdr:cNvPr id="378" name="直線コネクタ 377"/>
        <xdr:cNvCxnSpPr/>
      </xdr:nvCxnSpPr>
      <xdr:spPr>
        <a:xfrm flipV="1">
          <a:off x="15290800" y="721251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80" name="テキスト ボックス 379"/>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156391</xdr:rowOff>
    </xdr:from>
    <xdr:to>
      <xdr:col>22</xdr:col>
      <xdr:colOff>203200</xdr:colOff>
      <xdr:row>43</xdr:row>
      <xdr:rowOff>115933</xdr:rowOff>
    </xdr:to>
    <xdr:cxnSp macro="">
      <xdr:nvCxnSpPr>
        <xdr:cNvPr id="381" name="直線コネクタ 380"/>
        <xdr:cNvCxnSpPr/>
      </xdr:nvCxnSpPr>
      <xdr:spPr>
        <a:xfrm flipV="1">
          <a:off x="14401800" y="735729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83" name="テキスト ボックス 382"/>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115933</xdr:rowOff>
    </xdr:from>
    <xdr:to>
      <xdr:col>21</xdr:col>
      <xdr:colOff>0</xdr:colOff>
      <xdr:row>44</xdr:row>
      <xdr:rowOff>82369</xdr:rowOff>
    </xdr:to>
    <xdr:cxnSp macro="">
      <xdr:nvCxnSpPr>
        <xdr:cNvPr id="384" name="直線コネクタ 383"/>
        <xdr:cNvCxnSpPr/>
      </xdr:nvCxnSpPr>
      <xdr:spPr>
        <a:xfrm flipV="1">
          <a:off x="13512800" y="748828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168201</xdr:rowOff>
    </xdr:from>
    <xdr:ext cx="762000" cy="259045"/>
    <xdr:sp macro="" textlink="">
      <xdr:nvSpPr>
        <xdr:cNvPr id="386" name="テキスト ボックス 385"/>
        <xdr:cNvSpPr txBox="1"/>
      </xdr:nvSpPr>
      <xdr:spPr>
        <a:xfrm>
          <a:off x="14020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88" name="テキスト ボックス 387"/>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4" name="円/楕円 393"/>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5"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132262</xdr:rowOff>
    </xdr:from>
    <xdr:to>
      <xdr:col>23</xdr:col>
      <xdr:colOff>457200</xdr:colOff>
      <xdr:row>42</xdr:row>
      <xdr:rowOff>62412</xdr:rowOff>
    </xdr:to>
    <xdr:sp macro="" textlink="">
      <xdr:nvSpPr>
        <xdr:cNvPr id="396" name="円/楕円 395"/>
        <xdr:cNvSpPr/>
      </xdr:nvSpPr>
      <xdr:spPr>
        <a:xfrm>
          <a:off x="16129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47189</xdr:rowOff>
    </xdr:from>
    <xdr:ext cx="736600" cy="259045"/>
    <xdr:sp macro="" textlink="">
      <xdr:nvSpPr>
        <xdr:cNvPr id="397" name="テキスト ボックス 396"/>
        <xdr:cNvSpPr txBox="1"/>
      </xdr:nvSpPr>
      <xdr:spPr>
        <a:xfrm>
          <a:off x="15798800" y="724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105591</xdr:rowOff>
    </xdr:from>
    <xdr:to>
      <xdr:col>22</xdr:col>
      <xdr:colOff>254000</xdr:colOff>
      <xdr:row>43</xdr:row>
      <xdr:rowOff>35741</xdr:rowOff>
    </xdr:to>
    <xdr:sp macro="" textlink="">
      <xdr:nvSpPr>
        <xdr:cNvPr id="398" name="円/楕円 397"/>
        <xdr:cNvSpPr/>
      </xdr:nvSpPr>
      <xdr:spPr>
        <a:xfrm>
          <a:off x="15240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20518</xdr:rowOff>
    </xdr:from>
    <xdr:ext cx="762000" cy="259045"/>
    <xdr:sp macro="" textlink="">
      <xdr:nvSpPr>
        <xdr:cNvPr id="399" name="テキスト ボックス 398"/>
        <xdr:cNvSpPr txBox="1"/>
      </xdr:nvSpPr>
      <xdr:spPr>
        <a:xfrm>
          <a:off x="14909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65133</xdr:rowOff>
    </xdr:from>
    <xdr:to>
      <xdr:col>21</xdr:col>
      <xdr:colOff>50800</xdr:colOff>
      <xdr:row>43</xdr:row>
      <xdr:rowOff>166733</xdr:rowOff>
    </xdr:to>
    <xdr:sp macro="" textlink="">
      <xdr:nvSpPr>
        <xdr:cNvPr id="400" name="円/楕円 399"/>
        <xdr:cNvSpPr/>
      </xdr:nvSpPr>
      <xdr:spPr>
        <a:xfrm>
          <a:off x="14351000" y="74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151510</xdr:rowOff>
    </xdr:from>
    <xdr:ext cx="762000" cy="259045"/>
    <xdr:sp macro="" textlink="">
      <xdr:nvSpPr>
        <xdr:cNvPr id="401" name="テキスト ボックス 400"/>
        <xdr:cNvSpPr txBox="1"/>
      </xdr:nvSpPr>
      <xdr:spPr>
        <a:xfrm>
          <a:off x="14020800" y="752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31569</xdr:rowOff>
    </xdr:from>
    <xdr:to>
      <xdr:col>19</xdr:col>
      <xdr:colOff>533400</xdr:colOff>
      <xdr:row>44</xdr:row>
      <xdr:rowOff>133169</xdr:rowOff>
    </xdr:to>
    <xdr:sp macro="" textlink="">
      <xdr:nvSpPr>
        <xdr:cNvPr id="402" name="円/楕円 401"/>
        <xdr:cNvSpPr/>
      </xdr:nvSpPr>
      <xdr:spPr>
        <a:xfrm>
          <a:off x="13462000" y="75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117946</xdr:rowOff>
    </xdr:from>
    <xdr:ext cx="762000" cy="259045"/>
    <xdr:sp macro="" textlink="">
      <xdr:nvSpPr>
        <xdr:cNvPr id="403" name="テキスト ボックス 402"/>
        <xdr:cNvSpPr txBox="1"/>
      </xdr:nvSpPr>
      <xdr:spPr>
        <a:xfrm>
          <a:off x="13131800" y="766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くなっている。一般会計においては、主に平成１５年度に完成した小学校・保育園・保健センター等の建設による地方債残高の増による。また簡易水道特別会計においては、主に平成１７年度～平成２２年度に実施した中央簡易水道の統合事業による地方債残高の増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対前年度比較においては前年よりも２０％程度改善されている。これは、新規起債発行の抑制及び繰上償還の実施による地方債残高の減少及び交付税算入率の高い起債残高の比率の増加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しかし、近年地方創生に係る積極的な施策により事業費が増加傾向にある。このため今後の将来負担を適正な範囲に抑えながら事業を執行していく必要がある。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42469</xdr:rowOff>
    </xdr:from>
    <xdr:to>
      <xdr:col>24</xdr:col>
      <xdr:colOff>558800</xdr:colOff>
      <xdr:row>15</xdr:row>
      <xdr:rowOff>128854</xdr:rowOff>
    </xdr:to>
    <xdr:cxnSp macro="">
      <xdr:nvCxnSpPr>
        <xdr:cNvPr id="435" name="直線コネクタ 434"/>
        <xdr:cNvCxnSpPr/>
      </xdr:nvCxnSpPr>
      <xdr:spPr>
        <a:xfrm flipV="1">
          <a:off x="16179800" y="2614219"/>
          <a:ext cx="8382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7" name="フローチャート :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128854</xdr:rowOff>
    </xdr:from>
    <xdr:to>
      <xdr:col>23</xdr:col>
      <xdr:colOff>406400</xdr:colOff>
      <xdr:row>16</xdr:row>
      <xdr:rowOff>8560</xdr:rowOff>
    </xdr:to>
    <xdr:cxnSp macro="">
      <xdr:nvCxnSpPr>
        <xdr:cNvPr id="438" name="直線コネクタ 437"/>
        <xdr:cNvCxnSpPr/>
      </xdr:nvCxnSpPr>
      <xdr:spPr>
        <a:xfrm flipV="1">
          <a:off x="15290800" y="2700604"/>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8560</xdr:rowOff>
    </xdr:from>
    <xdr:to>
      <xdr:col>22</xdr:col>
      <xdr:colOff>203200</xdr:colOff>
      <xdr:row>16</xdr:row>
      <xdr:rowOff>131140</xdr:rowOff>
    </xdr:to>
    <xdr:cxnSp macro="">
      <xdr:nvCxnSpPr>
        <xdr:cNvPr id="441" name="直線コネクタ 440"/>
        <xdr:cNvCxnSpPr/>
      </xdr:nvCxnSpPr>
      <xdr:spPr>
        <a:xfrm flipV="1">
          <a:off x="14401800" y="2751760"/>
          <a:ext cx="8890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2" name="フローチャート :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131140</xdr:rowOff>
    </xdr:from>
    <xdr:to>
      <xdr:col>21</xdr:col>
      <xdr:colOff>0</xdr:colOff>
      <xdr:row>17</xdr:row>
      <xdr:rowOff>8915</xdr:rowOff>
    </xdr:to>
    <xdr:cxnSp macro="">
      <xdr:nvCxnSpPr>
        <xdr:cNvPr id="444" name="直線コネクタ 443"/>
        <xdr:cNvCxnSpPr/>
      </xdr:nvCxnSpPr>
      <xdr:spPr>
        <a:xfrm flipV="1">
          <a:off x="13512800" y="287434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7" name="フローチャート : 判断 44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8" name="テキスト ボックス 44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54" name="円/楕円 453"/>
        <xdr:cNvSpPr/>
      </xdr:nvSpPr>
      <xdr:spPr>
        <a:xfrm>
          <a:off x="169672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135196</xdr:rowOff>
    </xdr:from>
    <xdr:ext cx="762000" cy="259045"/>
    <xdr:sp macro="" textlink="">
      <xdr:nvSpPr>
        <xdr:cNvPr id="455" name="将来負担の状況該当値テキスト"/>
        <xdr:cNvSpPr txBox="1"/>
      </xdr:nvSpPr>
      <xdr:spPr>
        <a:xfrm>
          <a:off x="17106900" y="253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78054</xdr:rowOff>
    </xdr:from>
    <xdr:to>
      <xdr:col>23</xdr:col>
      <xdr:colOff>457200</xdr:colOff>
      <xdr:row>16</xdr:row>
      <xdr:rowOff>8204</xdr:rowOff>
    </xdr:to>
    <xdr:sp macro="" textlink="">
      <xdr:nvSpPr>
        <xdr:cNvPr id="456" name="円/楕円 455"/>
        <xdr:cNvSpPr/>
      </xdr:nvSpPr>
      <xdr:spPr>
        <a:xfrm>
          <a:off x="16129000" y="26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164431</xdr:rowOff>
    </xdr:from>
    <xdr:ext cx="736600" cy="259045"/>
    <xdr:sp macro="" textlink="">
      <xdr:nvSpPr>
        <xdr:cNvPr id="457" name="テキスト ボックス 456"/>
        <xdr:cNvSpPr txBox="1"/>
      </xdr:nvSpPr>
      <xdr:spPr>
        <a:xfrm>
          <a:off x="15798800" y="2736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129210</xdr:rowOff>
    </xdr:from>
    <xdr:to>
      <xdr:col>22</xdr:col>
      <xdr:colOff>254000</xdr:colOff>
      <xdr:row>16</xdr:row>
      <xdr:rowOff>59360</xdr:rowOff>
    </xdr:to>
    <xdr:sp macro="" textlink="">
      <xdr:nvSpPr>
        <xdr:cNvPr id="458" name="円/楕円 457"/>
        <xdr:cNvSpPr/>
      </xdr:nvSpPr>
      <xdr:spPr>
        <a:xfrm>
          <a:off x="15240000" y="2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44137</xdr:rowOff>
    </xdr:from>
    <xdr:ext cx="762000" cy="259045"/>
    <xdr:sp macro="" textlink="">
      <xdr:nvSpPr>
        <xdr:cNvPr id="459" name="テキスト ボックス 458"/>
        <xdr:cNvSpPr txBox="1"/>
      </xdr:nvSpPr>
      <xdr:spPr>
        <a:xfrm>
          <a:off x="14909800" y="27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80340</xdr:rowOff>
    </xdr:from>
    <xdr:to>
      <xdr:col>21</xdr:col>
      <xdr:colOff>50800</xdr:colOff>
      <xdr:row>17</xdr:row>
      <xdr:rowOff>10490</xdr:rowOff>
    </xdr:to>
    <xdr:sp macro="" textlink="">
      <xdr:nvSpPr>
        <xdr:cNvPr id="460" name="円/楕円 459"/>
        <xdr:cNvSpPr/>
      </xdr:nvSpPr>
      <xdr:spPr>
        <a:xfrm>
          <a:off x="14351000" y="28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166717</xdr:rowOff>
    </xdr:from>
    <xdr:ext cx="762000" cy="259045"/>
    <xdr:sp macro="" textlink="">
      <xdr:nvSpPr>
        <xdr:cNvPr id="461" name="テキスト ボックス 460"/>
        <xdr:cNvSpPr txBox="1"/>
      </xdr:nvSpPr>
      <xdr:spPr>
        <a:xfrm>
          <a:off x="14020800" y="290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129565</xdr:rowOff>
    </xdr:from>
    <xdr:to>
      <xdr:col>19</xdr:col>
      <xdr:colOff>533400</xdr:colOff>
      <xdr:row>17</xdr:row>
      <xdr:rowOff>59715</xdr:rowOff>
    </xdr:to>
    <xdr:sp macro="" textlink="">
      <xdr:nvSpPr>
        <xdr:cNvPr id="462" name="円/楕円 461"/>
        <xdr:cNvSpPr/>
      </xdr:nvSpPr>
      <xdr:spPr>
        <a:xfrm>
          <a:off x="13462000" y="28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44492</xdr:rowOff>
    </xdr:from>
    <xdr:ext cx="762000" cy="259045"/>
    <xdr:sp macro="" textlink="">
      <xdr:nvSpPr>
        <xdr:cNvPr id="463" name="テキスト ボックス 462"/>
        <xdr:cNvSpPr txBox="1"/>
      </xdr:nvSpPr>
      <xdr:spPr>
        <a:xfrm>
          <a:off x="13131800" y="295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
2,908
64.11
2,686,617
2,588,917
70,284
1,739,010
2,188,345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類似団体の平均よりも低い水準にある。この要因は、主に類似団体よりも下回った定員で行政運営を実施しているためである。</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  また、給与水準の指標であるラスパイレス指数については、類似団体の平均よりも高いが各種手当てを含めた給与収入に関しては、府内においても低い水準にあるため人件費総額として低く抑えられていると考えられる。</a:t>
          </a:r>
          <a:endParaRPr lang="ja-JP" altLang="ja-JP" sz="1200">
            <a:effectLst/>
          </a:endParaRPr>
        </a:p>
        <a:p>
          <a:pPr rtl="0" eaLnBrk="1" fontAlgn="auto" latinLnBrk="0" hangingPunct="1"/>
          <a:r>
            <a:rPr lang="en-US" altLang="ja-JP"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a:t>
          </a:r>
          <a:endParaRPr lang="ja-JP" altLang="ja-JP" sz="1200">
            <a:effectLst/>
          </a:endParaRPr>
        </a:p>
        <a:p>
          <a:pPr rtl="0" eaLnBrk="1" fontAlgn="auto" latinLnBrk="0" hangingPunct="1"/>
          <a:r>
            <a:rPr lang="ja-JP" altLang="ja-JP" sz="1050" b="0" i="0" baseline="0">
              <a:solidFill>
                <a:schemeClr val="dk1"/>
              </a:solidFill>
              <a:effectLst/>
              <a:latin typeface="+mn-lt"/>
              <a:ea typeface="+mn-ea"/>
              <a:cs typeface="+mn-cs"/>
            </a:rPr>
            <a:t>　今後人件費の削減については、行政サービスの質の確保とのバランスを考慮して実施する必要があるが不必要な人件費の増額は防止しなければならないと認識している。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113937</xdr:rowOff>
    </xdr:from>
    <xdr:to>
      <xdr:col>7</xdr:col>
      <xdr:colOff>15875</xdr:colOff>
      <xdr:row>36</xdr:row>
      <xdr:rowOff>123734</xdr:rowOff>
    </xdr:to>
    <xdr:cxnSp macro="">
      <xdr:nvCxnSpPr>
        <xdr:cNvPr id="67" name="直線コネクタ 66"/>
        <xdr:cNvCxnSpPr/>
      </xdr:nvCxnSpPr>
      <xdr:spPr>
        <a:xfrm>
          <a:off x="3987800" y="62861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42092</xdr:rowOff>
    </xdr:from>
    <xdr:to>
      <xdr:col>5</xdr:col>
      <xdr:colOff>549275</xdr:colOff>
      <xdr:row>36</xdr:row>
      <xdr:rowOff>113937</xdr:rowOff>
    </xdr:to>
    <xdr:cxnSp macro="">
      <xdr:nvCxnSpPr>
        <xdr:cNvPr id="70" name="直線コネクタ 69"/>
        <xdr:cNvCxnSpPr/>
      </xdr:nvCxnSpPr>
      <xdr:spPr>
        <a:xfrm>
          <a:off x="3098800" y="62142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125021</xdr:rowOff>
    </xdr:from>
    <xdr:ext cx="736600" cy="259045"/>
    <xdr:sp macro="" textlink="">
      <xdr:nvSpPr>
        <xdr:cNvPr id="72" name="テキスト ボックス 71"/>
        <xdr:cNvSpPr txBox="1"/>
      </xdr:nvSpPr>
      <xdr:spPr>
        <a:xfrm>
          <a:off x="3606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15966</xdr:rowOff>
    </xdr:from>
    <xdr:to>
      <xdr:col>4</xdr:col>
      <xdr:colOff>346075</xdr:colOff>
      <xdr:row>36</xdr:row>
      <xdr:rowOff>42092</xdr:rowOff>
    </xdr:to>
    <xdr:cxnSp macro="">
      <xdr:nvCxnSpPr>
        <xdr:cNvPr id="73" name="直線コネクタ 72"/>
        <xdr:cNvCxnSpPr/>
      </xdr:nvCxnSpPr>
      <xdr:spPr>
        <a:xfrm>
          <a:off x="2209800" y="61881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15966</xdr:rowOff>
    </xdr:from>
    <xdr:to>
      <xdr:col>3</xdr:col>
      <xdr:colOff>142875</xdr:colOff>
      <xdr:row>36</xdr:row>
      <xdr:rowOff>81280</xdr:rowOff>
    </xdr:to>
    <xdr:cxnSp macro="">
      <xdr:nvCxnSpPr>
        <xdr:cNvPr id="76" name="直線コネクタ 75"/>
        <xdr:cNvCxnSpPr/>
      </xdr:nvCxnSpPr>
      <xdr:spPr>
        <a:xfrm flipV="1">
          <a:off x="1320800" y="61881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72934</xdr:rowOff>
    </xdr:from>
    <xdr:to>
      <xdr:col>7</xdr:col>
      <xdr:colOff>66675</xdr:colOff>
      <xdr:row>37</xdr:row>
      <xdr:rowOff>3084</xdr:rowOff>
    </xdr:to>
    <xdr:sp macro="" textlink="">
      <xdr:nvSpPr>
        <xdr:cNvPr id="86" name="円/楕円 85"/>
        <xdr:cNvSpPr/>
      </xdr:nvSpPr>
      <xdr:spPr>
        <a:xfrm>
          <a:off x="4775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89461</xdr:rowOff>
    </xdr:from>
    <xdr:ext cx="762000" cy="259045"/>
    <xdr:sp macro="" textlink="">
      <xdr:nvSpPr>
        <xdr:cNvPr id="87" name="人件費該当値テキスト"/>
        <xdr:cNvSpPr txBox="1"/>
      </xdr:nvSpPr>
      <xdr:spPr>
        <a:xfrm>
          <a:off x="49149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63137</xdr:rowOff>
    </xdr:from>
    <xdr:to>
      <xdr:col>5</xdr:col>
      <xdr:colOff>600075</xdr:colOff>
      <xdr:row>36</xdr:row>
      <xdr:rowOff>164737</xdr:rowOff>
    </xdr:to>
    <xdr:sp macro="" textlink="">
      <xdr:nvSpPr>
        <xdr:cNvPr id="88" name="円/楕円 87"/>
        <xdr:cNvSpPr/>
      </xdr:nvSpPr>
      <xdr:spPr>
        <a:xfrm>
          <a:off x="3937000" y="62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3464</xdr:rowOff>
    </xdr:from>
    <xdr:ext cx="736600" cy="259045"/>
    <xdr:sp macro="" textlink="">
      <xdr:nvSpPr>
        <xdr:cNvPr id="89" name="テキスト ボックス 88"/>
        <xdr:cNvSpPr txBox="1"/>
      </xdr:nvSpPr>
      <xdr:spPr>
        <a:xfrm>
          <a:off x="3606800" y="600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162742</xdr:rowOff>
    </xdr:from>
    <xdr:to>
      <xdr:col>4</xdr:col>
      <xdr:colOff>396875</xdr:colOff>
      <xdr:row>36</xdr:row>
      <xdr:rowOff>92892</xdr:rowOff>
    </xdr:to>
    <xdr:sp macro="" textlink="">
      <xdr:nvSpPr>
        <xdr:cNvPr id="90" name="円/楕円 89"/>
        <xdr:cNvSpPr/>
      </xdr:nvSpPr>
      <xdr:spPr>
        <a:xfrm>
          <a:off x="3048000" y="6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103069</xdr:rowOff>
    </xdr:from>
    <xdr:ext cx="762000" cy="259045"/>
    <xdr:sp macro="" textlink="">
      <xdr:nvSpPr>
        <xdr:cNvPr id="91" name="テキスト ボックス 90"/>
        <xdr:cNvSpPr txBox="1"/>
      </xdr:nvSpPr>
      <xdr:spPr>
        <a:xfrm>
          <a:off x="2717800" y="59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136616</xdr:rowOff>
    </xdr:from>
    <xdr:to>
      <xdr:col>3</xdr:col>
      <xdr:colOff>193675</xdr:colOff>
      <xdr:row>36</xdr:row>
      <xdr:rowOff>66766</xdr:rowOff>
    </xdr:to>
    <xdr:sp macro="" textlink="">
      <xdr:nvSpPr>
        <xdr:cNvPr id="92" name="円/楕円 91"/>
        <xdr:cNvSpPr/>
      </xdr:nvSpPr>
      <xdr:spPr>
        <a:xfrm>
          <a:off x="2159000" y="61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76943</xdr:rowOff>
    </xdr:from>
    <xdr:ext cx="762000" cy="259045"/>
    <xdr:sp macro="" textlink="">
      <xdr:nvSpPr>
        <xdr:cNvPr id="93" name="テキスト ボックス 92"/>
        <xdr:cNvSpPr txBox="1"/>
      </xdr:nvSpPr>
      <xdr:spPr>
        <a:xfrm>
          <a:off x="1828800" y="590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4" name="円/楕円 93"/>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5" name="テキスト ボックス 94"/>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類似団体の平均よりも低い水準にある。この要因は、教育費について東部広域連合に事務移管しているため補助費として計上されているためである。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133858</xdr:rowOff>
    </xdr:from>
    <xdr:to>
      <xdr:col>24</xdr:col>
      <xdr:colOff>31750</xdr:colOff>
      <xdr:row>15</xdr:row>
      <xdr:rowOff>147574</xdr:rowOff>
    </xdr:to>
    <xdr:cxnSp macro="">
      <xdr:nvCxnSpPr>
        <xdr:cNvPr id="125" name="直線コネクタ 124"/>
        <xdr:cNvCxnSpPr/>
      </xdr:nvCxnSpPr>
      <xdr:spPr>
        <a:xfrm flipV="1">
          <a:off x="15671800" y="27056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133858</xdr:rowOff>
    </xdr:from>
    <xdr:to>
      <xdr:col>22</xdr:col>
      <xdr:colOff>565150</xdr:colOff>
      <xdr:row>15</xdr:row>
      <xdr:rowOff>147574</xdr:rowOff>
    </xdr:to>
    <xdr:cxnSp macro="">
      <xdr:nvCxnSpPr>
        <xdr:cNvPr id="128" name="直線コネクタ 127"/>
        <xdr:cNvCxnSpPr/>
      </xdr:nvCxnSpPr>
      <xdr:spPr>
        <a:xfrm>
          <a:off x="14782800" y="2705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124714</xdr:rowOff>
    </xdr:from>
    <xdr:to>
      <xdr:col>21</xdr:col>
      <xdr:colOff>361950</xdr:colOff>
      <xdr:row>15</xdr:row>
      <xdr:rowOff>133858</xdr:rowOff>
    </xdr:to>
    <xdr:cxnSp macro="">
      <xdr:nvCxnSpPr>
        <xdr:cNvPr id="131" name="直線コネクタ 130"/>
        <xdr:cNvCxnSpPr/>
      </xdr:nvCxnSpPr>
      <xdr:spPr>
        <a:xfrm>
          <a:off x="13893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124714</xdr:rowOff>
    </xdr:to>
    <xdr:cxnSp macro="">
      <xdr:nvCxnSpPr>
        <xdr:cNvPr id="134" name="直線コネクタ 133"/>
        <xdr:cNvCxnSpPr/>
      </xdr:nvCxnSpPr>
      <xdr:spPr>
        <a:xfrm>
          <a:off x="13004800" y="2673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83058</xdr:rowOff>
    </xdr:from>
    <xdr:to>
      <xdr:col>24</xdr:col>
      <xdr:colOff>82550</xdr:colOff>
      <xdr:row>16</xdr:row>
      <xdr:rowOff>13208</xdr:rowOff>
    </xdr:to>
    <xdr:sp macro="" textlink="">
      <xdr:nvSpPr>
        <xdr:cNvPr id="144" name="円/楕円 143"/>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99585</xdr:rowOff>
    </xdr:from>
    <xdr:ext cx="762000" cy="259045"/>
    <xdr:sp macro="" textlink="">
      <xdr:nvSpPr>
        <xdr:cNvPr id="145" name="物件費該当値テキスト"/>
        <xdr:cNvSpPr txBox="1"/>
      </xdr:nvSpPr>
      <xdr:spPr>
        <a:xfrm>
          <a:off x="16598900" y="249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96774</xdr:rowOff>
    </xdr:from>
    <xdr:to>
      <xdr:col>22</xdr:col>
      <xdr:colOff>615950</xdr:colOff>
      <xdr:row>16</xdr:row>
      <xdr:rowOff>26924</xdr:rowOff>
    </xdr:to>
    <xdr:sp macro="" textlink="">
      <xdr:nvSpPr>
        <xdr:cNvPr id="146" name="円/楕円 145"/>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47" name="テキスト ボックス 146"/>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8" name="円/楕円 147"/>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9" name="テキスト ボックス 148"/>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73914</xdr:rowOff>
    </xdr:from>
    <xdr:to>
      <xdr:col>20</xdr:col>
      <xdr:colOff>209550</xdr:colOff>
      <xdr:row>16</xdr:row>
      <xdr:rowOff>4064</xdr:rowOff>
    </xdr:to>
    <xdr:sp macro="" textlink="">
      <xdr:nvSpPr>
        <xdr:cNvPr id="150" name="円/楕円 149"/>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14241</xdr:rowOff>
    </xdr:from>
    <xdr:ext cx="762000" cy="259045"/>
    <xdr:sp macro="" textlink="">
      <xdr:nvSpPr>
        <xdr:cNvPr id="151" name="テキスト ボックス 150"/>
        <xdr:cNvSpPr txBox="1"/>
      </xdr:nvSpPr>
      <xdr:spPr>
        <a:xfrm>
          <a:off x="13512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52" name="円/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162831</xdr:rowOff>
    </xdr:from>
    <xdr:ext cx="762000" cy="259045"/>
    <xdr:sp macro="" textlink="">
      <xdr:nvSpPr>
        <xdr:cNvPr id="153" name="テキスト ボックス 152"/>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扶助が必要な対象者が増加すれば、必然的に扶助費が増加するものであるためその動向は注視したいと考えている。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また単独事業における扶助費については、財政状況を考慮しながら実施する必要があると認識している。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107950</xdr:rowOff>
    </xdr:to>
    <xdr:cxnSp macro="">
      <xdr:nvCxnSpPr>
        <xdr:cNvPr id="185" name="直線コネクタ 184"/>
        <xdr:cNvCxnSpPr/>
      </xdr:nvCxnSpPr>
      <xdr:spPr>
        <a:xfrm flipV="1">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107950</xdr:rowOff>
    </xdr:to>
    <xdr:cxnSp macro="">
      <xdr:nvCxnSpPr>
        <xdr:cNvPr id="188" name="直線コネクタ 187"/>
        <xdr:cNvCxnSpPr/>
      </xdr:nvCxnSpPr>
      <xdr:spPr>
        <a:xfrm>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88900</xdr:rowOff>
    </xdr:to>
    <xdr:cxnSp macro="">
      <xdr:nvCxnSpPr>
        <xdr:cNvPr id="191" name="直線コネクタ 190"/>
        <xdr:cNvCxnSpPr/>
      </xdr:nvCxnSpPr>
      <xdr:spPr>
        <a:xfrm>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50800</xdr:rowOff>
    </xdr:to>
    <xdr:cxnSp macro="">
      <xdr:nvCxnSpPr>
        <xdr:cNvPr id="194" name="直線コネクタ 193"/>
        <xdr:cNvCxnSpPr/>
      </xdr:nvCxnSpPr>
      <xdr:spPr>
        <a:xfrm flipV="1">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5"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6" name="円/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8" name="円/楕円 207"/>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09" name="テキスト ボックス 208"/>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0" name="円/楕円 209"/>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1" name="テキスト ボックス 210"/>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2" name="円/楕円 211"/>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3" name="テキスト ボックス 212"/>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類似団体の平均よりも高い水準にある。これは、平成１７年度～平成２２年度に実施した中央簡易水道統合事業による簡易水道特別会計への繰出金の増が主な要因である。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簡易水道特別会計への一般会計からの繰出金は、平成２８年度にピークを迎えるため増加傾向にあるがその後は逓減する見込みである。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しかし、新規事業を実施するとこの限りではないため財政状況を考慮しながら計画的に実施しなければならないと認識している。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170434</xdr:rowOff>
    </xdr:from>
    <xdr:to>
      <xdr:col>24</xdr:col>
      <xdr:colOff>31750</xdr:colOff>
      <xdr:row>58</xdr:row>
      <xdr:rowOff>12700</xdr:rowOff>
    </xdr:to>
    <xdr:cxnSp macro="">
      <xdr:nvCxnSpPr>
        <xdr:cNvPr id="243" name="直線コネクタ 242"/>
        <xdr:cNvCxnSpPr/>
      </xdr:nvCxnSpPr>
      <xdr:spPr>
        <a:xfrm flipV="1">
          <a:off x="15671800" y="99430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97282</xdr:rowOff>
    </xdr:from>
    <xdr:to>
      <xdr:col>22</xdr:col>
      <xdr:colOff>565150</xdr:colOff>
      <xdr:row>58</xdr:row>
      <xdr:rowOff>12700</xdr:rowOff>
    </xdr:to>
    <xdr:cxnSp macro="">
      <xdr:nvCxnSpPr>
        <xdr:cNvPr id="246" name="直線コネクタ 245"/>
        <xdr:cNvCxnSpPr/>
      </xdr:nvCxnSpPr>
      <xdr:spPr>
        <a:xfrm>
          <a:off x="14782800" y="9869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48" name="テキスト ボックス 247"/>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5842</xdr:rowOff>
    </xdr:from>
    <xdr:to>
      <xdr:col>21</xdr:col>
      <xdr:colOff>361950</xdr:colOff>
      <xdr:row>57</xdr:row>
      <xdr:rowOff>97282</xdr:rowOff>
    </xdr:to>
    <xdr:cxnSp macro="">
      <xdr:nvCxnSpPr>
        <xdr:cNvPr id="249" name="直線コネクタ 248"/>
        <xdr:cNvCxnSpPr/>
      </xdr:nvCxnSpPr>
      <xdr:spPr>
        <a:xfrm>
          <a:off x="13893800" y="9778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57</xdr:row>
      <xdr:rowOff>5842</xdr:rowOff>
    </xdr:to>
    <xdr:cxnSp macro="">
      <xdr:nvCxnSpPr>
        <xdr:cNvPr id="252" name="直線コネクタ 251"/>
        <xdr:cNvCxnSpPr/>
      </xdr:nvCxnSpPr>
      <xdr:spPr>
        <a:xfrm>
          <a:off x="13004800" y="9719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2" name="円/楕円 261"/>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3"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4" name="円/楕円 263"/>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5" name="テキスト ボックス 264"/>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46482</xdr:rowOff>
    </xdr:from>
    <xdr:to>
      <xdr:col>21</xdr:col>
      <xdr:colOff>412750</xdr:colOff>
      <xdr:row>57</xdr:row>
      <xdr:rowOff>148082</xdr:rowOff>
    </xdr:to>
    <xdr:sp macro="" textlink="">
      <xdr:nvSpPr>
        <xdr:cNvPr id="266" name="円/楕円 265"/>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132859</xdr:rowOff>
    </xdr:from>
    <xdr:ext cx="762000" cy="259045"/>
    <xdr:sp macro="" textlink="">
      <xdr:nvSpPr>
        <xdr:cNvPr id="267" name="テキスト ボックス 266"/>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126492</xdr:rowOff>
    </xdr:from>
    <xdr:to>
      <xdr:col>20</xdr:col>
      <xdr:colOff>209550</xdr:colOff>
      <xdr:row>57</xdr:row>
      <xdr:rowOff>56642</xdr:rowOff>
    </xdr:to>
    <xdr:sp macro="" textlink="">
      <xdr:nvSpPr>
        <xdr:cNvPr id="268" name="円/楕円 267"/>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69" name="テキスト ボックス 268"/>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0" name="円/楕円 269"/>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71" name="テキスト ボックス 270"/>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ja-JP" altLang="ja-JP" sz="1400">
            <a:effectLst/>
          </a:endParaRPr>
        </a:p>
        <a:p>
          <a:r>
            <a:rPr lang="ja-JP" altLang="ja-JP" sz="1100" b="0" i="0" baseline="0">
              <a:solidFill>
                <a:schemeClr val="dk1"/>
              </a:solidFill>
              <a:effectLst/>
              <a:latin typeface="+mn-lt"/>
              <a:ea typeface="+mn-ea"/>
              <a:cs typeface="+mn-cs"/>
            </a:rPr>
            <a:t>  また、相楽中部消防組合及びゴミ処理に対する負担金（東部広域連合負担金）も高く構成市町村と連携し財政力に見合った負担金になるように努力する必要がある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147574</xdr:rowOff>
    </xdr:from>
    <xdr:to>
      <xdr:col>24</xdr:col>
      <xdr:colOff>31750</xdr:colOff>
      <xdr:row>40</xdr:row>
      <xdr:rowOff>40132</xdr:rowOff>
    </xdr:to>
    <xdr:cxnSp macro="">
      <xdr:nvCxnSpPr>
        <xdr:cNvPr id="301" name="直線コネクタ 300"/>
        <xdr:cNvCxnSpPr/>
      </xdr:nvCxnSpPr>
      <xdr:spPr>
        <a:xfrm flipV="1">
          <a:off x="15671800" y="68341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40132</xdr:rowOff>
    </xdr:from>
    <xdr:to>
      <xdr:col>22</xdr:col>
      <xdr:colOff>565150</xdr:colOff>
      <xdr:row>40</xdr:row>
      <xdr:rowOff>44704</xdr:rowOff>
    </xdr:to>
    <xdr:cxnSp macro="">
      <xdr:nvCxnSpPr>
        <xdr:cNvPr id="304" name="直線コネクタ 303"/>
        <xdr:cNvCxnSpPr/>
      </xdr:nvCxnSpPr>
      <xdr:spPr>
        <a:xfrm flipV="1">
          <a:off x="14782800" y="6898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115570</xdr:rowOff>
    </xdr:from>
    <xdr:to>
      <xdr:col>21</xdr:col>
      <xdr:colOff>361950</xdr:colOff>
      <xdr:row>40</xdr:row>
      <xdr:rowOff>44704</xdr:rowOff>
    </xdr:to>
    <xdr:cxnSp macro="">
      <xdr:nvCxnSpPr>
        <xdr:cNvPr id="307" name="直線コネクタ 306"/>
        <xdr:cNvCxnSpPr/>
      </xdr:nvCxnSpPr>
      <xdr:spPr>
        <a:xfrm>
          <a:off x="13893800" y="68021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39</xdr:row>
      <xdr:rowOff>115570</xdr:rowOff>
    </xdr:to>
    <xdr:cxnSp macro="">
      <xdr:nvCxnSpPr>
        <xdr:cNvPr id="310" name="直線コネクタ 309"/>
        <xdr:cNvCxnSpPr/>
      </xdr:nvCxnSpPr>
      <xdr:spPr>
        <a:xfrm>
          <a:off x="13004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96774</xdr:rowOff>
    </xdr:from>
    <xdr:to>
      <xdr:col>24</xdr:col>
      <xdr:colOff>82550</xdr:colOff>
      <xdr:row>40</xdr:row>
      <xdr:rowOff>26924</xdr:rowOff>
    </xdr:to>
    <xdr:sp macro="" textlink="">
      <xdr:nvSpPr>
        <xdr:cNvPr id="320" name="円/楕円 319"/>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68851</xdr:rowOff>
    </xdr:from>
    <xdr:ext cx="762000" cy="259045"/>
    <xdr:sp macro="" textlink="">
      <xdr:nvSpPr>
        <xdr:cNvPr id="321" name="補助費等該当値テキスト"/>
        <xdr:cNvSpPr txBox="1"/>
      </xdr:nvSpPr>
      <xdr:spPr>
        <a:xfrm>
          <a:off x="16598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160782</xdr:rowOff>
    </xdr:from>
    <xdr:to>
      <xdr:col>22</xdr:col>
      <xdr:colOff>615950</xdr:colOff>
      <xdr:row>40</xdr:row>
      <xdr:rowOff>90932</xdr:rowOff>
    </xdr:to>
    <xdr:sp macro="" textlink="">
      <xdr:nvSpPr>
        <xdr:cNvPr id="322" name="円/楕円 321"/>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75709</xdr:rowOff>
    </xdr:from>
    <xdr:ext cx="736600" cy="259045"/>
    <xdr:sp macro="" textlink="">
      <xdr:nvSpPr>
        <xdr:cNvPr id="323" name="テキスト ボックス 322"/>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165354</xdr:rowOff>
    </xdr:from>
    <xdr:to>
      <xdr:col>21</xdr:col>
      <xdr:colOff>412750</xdr:colOff>
      <xdr:row>40</xdr:row>
      <xdr:rowOff>95504</xdr:rowOff>
    </xdr:to>
    <xdr:sp macro="" textlink="">
      <xdr:nvSpPr>
        <xdr:cNvPr id="324" name="円/楕円 323"/>
        <xdr:cNvSpPr/>
      </xdr:nvSpPr>
      <xdr:spPr>
        <a:xfrm>
          <a:off x="14732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80281</xdr:rowOff>
    </xdr:from>
    <xdr:ext cx="762000" cy="259045"/>
    <xdr:sp macro="" textlink="">
      <xdr:nvSpPr>
        <xdr:cNvPr id="325" name="テキスト ボックス 324"/>
        <xdr:cNvSpPr txBox="1"/>
      </xdr:nvSpPr>
      <xdr:spPr>
        <a:xfrm>
          <a:off x="14401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64770</xdr:rowOff>
    </xdr:from>
    <xdr:to>
      <xdr:col>20</xdr:col>
      <xdr:colOff>209550</xdr:colOff>
      <xdr:row>39</xdr:row>
      <xdr:rowOff>166370</xdr:rowOff>
    </xdr:to>
    <xdr:sp macro="" textlink="">
      <xdr:nvSpPr>
        <xdr:cNvPr id="326" name="円/楕円 325"/>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151147</xdr:rowOff>
    </xdr:from>
    <xdr:ext cx="762000" cy="259045"/>
    <xdr:sp macro="" textlink="">
      <xdr:nvSpPr>
        <xdr:cNvPr id="327" name="テキスト ボックス 326"/>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19050</xdr:rowOff>
    </xdr:from>
    <xdr:to>
      <xdr:col>19</xdr:col>
      <xdr:colOff>6350</xdr:colOff>
      <xdr:row>39</xdr:row>
      <xdr:rowOff>120650</xdr:rowOff>
    </xdr:to>
    <xdr:sp macro="" textlink="">
      <xdr:nvSpPr>
        <xdr:cNvPr id="328" name="円/楕円 327"/>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105427</xdr:rowOff>
    </xdr:from>
    <xdr:ext cx="762000" cy="259045"/>
    <xdr:sp macro="" textlink="">
      <xdr:nvSpPr>
        <xdr:cNvPr id="329" name="テキスト ボックス 328"/>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類似団体の平均よりも高い水準にある。これは、主に平成１５年度に完成した小学校・保育園・保健センターの建設地方債の元利償還金によるものである。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しかし、５年間の経年変化をみると低下傾向にある。これは、過去に実施した公共事業の負債による負担が着実に減少していることを示している。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公債費は、義務的経費として柔軟な財政運営を制約するものであるためその比率を低下させることは重要であると認識している。このため建設改良事業については、事業精査を十分に実施した上で取り組みたいと考え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62230</xdr:rowOff>
    </xdr:to>
    <xdr:cxnSp macro="">
      <xdr:nvCxnSpPr>
        <xdr:cNvPr id="361" name="直線コネクタ 360"/>
        <xdr:cNvCxnSpPr/>
      </xdr:nvCxnSpPr>
      <xdr:spPr>
        <a:xfrm flipV="1">
          <a:off x="3987800" y="13195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104139</xdr:rowOff>
    </xdr:to>
    <xdr:cxnSp macro="">
      <xdr:nvCxnSpPr>
        <xdr:cNvPr id="364" name="直線コネクタ 363"/>
        <xdr:cNvCxnSpPr/>
      </xdr:nvCxnSpPr>
      <xdr:spPr>
        <a:xfrm flipV="1">
          <a:off x="3098800" y="13263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88900</xdr:rowOff>
    </xdr:from>
    <xdr:to>
      <xdr:col>4</xdr:col>
      <xdr:colOff>346075</xdr:colOff>
      <xdr:row>77</xdr:row>
      <xdr:rowOff>104139</xdr:rowOff>
    </xdr:to>
    <xdr:cxnSp macro="">
      <xdr:nvCxnSpPr>
        <xdr:cNvPr id="367" name="直線コネクタ 366"/>
        <xdr:cNvCxnSpPr/>
      </xdr:nvCxnSpPr>
      <xdr:spPr>
        <a:xfrm>
          <a:off x="2209800" y="13290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88900</xdr:rowOff>
    </xdr:from>
    <xdr:to>
      <xdr:col>3</xdr:col>
      <xdr:colOff>142875</xdr:colOff>
      <xdr:row>78</xdr:row>
      <xdr:rowOff>50800</xdr:rowOff>
    </xdr:to>
    <xdr:cxnSp macro="">
      <xdr:nvCxnSpPr>
        <xdr:cNvPr id="370" name="直線コネクタ 369"/>
        <xdr:cNvCxnSpPr/>
      </xdr:nvCxnSpPr>
      <xdr:spPr>
        <a:xfrm flipV="1">
          <a:off x="1320800" y="1329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0" name="円/楕円 379"/>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86377</xdr:rowOff>
    </xdr:from>
    <xdr:ext cx="762000" cy="259045"/>
    <xdr:sp macro="" textlink="">
      <xdr:nvSpPr>
        <xdr:cNvPr id="381"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82" name="円/楕円 381"/>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83" name="テキスト ボックス 382"/>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53339</xdr:rowOff>
    </xdr:from>
    <xdr:to>
      <xdr:col>4</xdr:col>
      <xdr:colOff>396875</xdr:colOff>
      <xdr:row>77</xdr:row>
      <xdr:rowOff>154939</xdr:rowOff>
    </xdr:to>
    <xdr:sp macro="" textlink="">
      <xdr:nvSpPr>
        <xdr:cNvPr id="384" name="円/楕円 383"/>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139716</xdr:rowOff>
    </xdr:from>
    <xdr:ext cx="762000" cy="259045"/>
    <xdr:sp macro="" textlink="">
      <xdr:nvSpPr>
        <xdr:cNvPr id="385" name="テキスト ボックス 384"/>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38100</xdr:rowOff>
    </xdr:from>
    <xdr:to>
      <xdr:col>3</xdr:col>
      <xdr:colOff>193675</xdr:colOff>
      <xdr:row>77</xdr:row>
      <xdr:rowOff>139700</xdr:rowOff>
    </xdr:to>
    <xdr:sp macro="" textlink="">
      <xdr:nvSpPr>
        <xdr:cNvPr id="386" name="円/楕円 385"/>
        <xdr:cNvSpPr/>
      </xdr:nvSpPr>
      <xdr:spPr>
        <a:xfrm>
          <a:off x="2159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124477</xdr:rowOff>
    </xdr:from>
    <xdr:ext cx="762000" cy="259045"/>
    <xdr:sp macro="" textlink="">
      <xdr:nvSpPr>
        <xdr:cNvPr id="387" name="テキスト ボックス 386"/>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8" name="円/楕円 387"/>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9" name="テキスト ボックス 388"/>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類似団体の平均よりも高い水準にある。これは、物件費・人件費においては経常収支比率が低い数値に抑えられているが、補助費において著しく高いことによる。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今後、構成市町村とも連携を実施し財政力に見合った負担金になるように努める必要がある。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経年変化においては、平成2</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年度（6</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）よりも平成2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73.7</a:t>
          </a:r>
          <a:r>
            <a:rPr lang="ja-JP" altLang="ja-JP" sz="1100" b="0" i="0" baseline="0">
              <a:solidFill>
                <a:schemeClr val="dk1"/>
              </a:solidFill>
              <a:effectLst/>
              <a:latin typeface="+mn-lt"/>
              <a:ea typeface="+mn-ea"/>
              <a:cs typeface="+mn-cs"/>
            </a:rPr>
            <a:t>）が上昇した。これは主に経常的な一般財源の総額（地方交付税や臨時財政対策債の発行）が本村の個別要因により減少したことによるものである。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166188</xdr:rowOff>
    </xdr:from>
    <xdr:to>
      <xdr:col>24</xdr:col>
      <xdr:colOff>31750</xdr:colOff>
      <xdr:row>81</xdr:row>
      <xdr:rowOff>63319</xdr:rowOff>
    </xdr:to>
    <xdr:cxnSp macro="">
      <xdr:nvCxnSpPr>
        <xdr:cNvPr id="424" name="直線コネクタ 423"/>
        <xdr:cNvCxnSpPr/>
      </xdr:nvCxnSpPr>
      <xdr:spPr>
        <a:xfrm flipV="1">
          <a:off x="15671800" y="1388218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91077</xdr:rowOff>
    </xdr:from>
    <xdr:to>
      <xdr:col>22</xdr:col>
      <xdr:colOff>565150</xdr:colOff>
      <xdr:row>81</xdr:row>
      <xdr:rowOff>63319</xdr:rowOff>
    </xdr:to>
    <xdr:cxnSp macro="">
      <xdr:nvCxnSpPr>
        <xdr:cNvPr id="427" name="直線コネクタ 426"/>
        <xdr:cNvCxnSpPr/>
      </xdr:nvCxnSpPr>
      <xdr:spPr>
        <a:xfrm>
          <a:off x="14782800" y="1380707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79648</xdr:rowOff>
    </xdr:from>
    <xdr:to>
      <xdr:col>21</xdr:col>
      <xdr:colOff>361950</xdr:colOff>
      <xdr:row>80</xdr:row>
      <xdr:rowOff>91077</xdr:rowOff>
    </xdr:to>
    <xdr:cxnSp macro="">
      <xdr:nvCxnSpPr>
        <xdr:cNvPr id="430" name="直線コネクタ 429"/>
        <xdr:cNvCxnSpPr/>
      </xdr:nvCxnSpPr>
      <xdr:spPr>
        <a:xfrm>
          <a:off x="13893800" y="1362419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60052</xdr:rowOff>
    </xdr:from>
    <xdr:to>
      <xdr:col>20</xdr:col>
      <xdr:colOff>158750</xdr:colOff>
      <xdr:row>79</xdr:row>
      <xdr:rowOff>79648</xdr:rowOff>
    </xdr:to>
    <xdr:cxnSp macro="">
      <xdr:nvCxnSpPr>
        <xdr:cNvPr id="433" name="直線コネクタ 432"/>
        <xdr:cNvCxnSpPr/>
      </xdr:nvCxnSpPr>
      <xdr:spPr>
        <a:xfrm>
          <a:off x="13004800" y="136046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115388</xdr:rowOff>
    </xdr:from>
    <xdr:to>
      <xdr:col>24</xdr:col>
      <xdr:colOff>82550</xdr:colOff>
      <xdr:row>81</xdr:row>
      <xdr:rowOff>45538</xdr:rowOff>
    </xdr:to>
    <xdr:sp macro="" textlink="">
      <xdr:nvSpPr>
        <xdr:cNvPr id="443" name="円/楕円 442"/>
        <xdr:cNvSpPr/>
      </xdr:nvSpPr>
      <xdr:spPr>
        <a:xfrm>
          <a:off x="16459200" y="13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87465</xdr:rowOff>
    </xdr:from>
    <xdr:ext cx="762000" cy="259045"/>
    <xdr:sp macro="" textlink="">
      <xdr:nvSpPr>
        <xdr:cNvPr id="444" name="公債費以外該当値テキスト"/>
        <xdr:cNvSpPr txBox="1"/>
      </xdr:nvSpPr>
      <xdr:spPr>
        <a:xfrm>
          <a:off x="16598900" y="13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12519</xdr:rowOff>
    </xdr:from>
    <xdr:to>
      <xdr:col>22</xdr:col>
      <xdr:colOff>615950</xdr:colOff>
      <xdr:row>81</xdr:row>
      <xdr:rowOff>114119</xdr:rowOff>
    </xdr:to>
    <xdr:sp macro="" textlink="">
      <xdr:nvSpPr>
        <xdr:cNvPr id="445" name="円/楕円 444"/>
        <xdr:cNvSpPr/>
      </xdr:nvSpPr>
      <xdr:spPr>
        <a:xfrm>
          <a:off x="156210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98896</xdr:rowOff>
    </xdr:from>
    <xdr:ext cx="736600" cy="259045"/>
    <xdr:sp macro="" textlink="">
      <xdr:nvSpPr>
        <xdr:cNvPr id="446" name="テキスト ボックス 445"/>
        <xdr:cNvSpPr txBox="1"/>
      </xdr:nvSpPr>
      <xdr:spPr>
        <a:xfrm>
          <a:off x="15290800" y="13986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40277</xdr:rowOff>
    </xdr:from>
    <xdr:to>
      <xdr:col>21</xdr:col>
      <xdr:colOff>412750</xdr:colOff>
      <xdr:row>80</xdr:row>
      <xdr:rowOff>141877</xdr:rowOff>
    </xdr:to>
    <xdr:sp macro="" textlink="">
      <xdr:nvSpPr>
        <xdr:cNvPr id="447" name="円/楕円 446"/>
        <xdr:cNvSpPr/>
      </xdr:nvSpPr>
      <xdr:spPr>
        <a:xfrm>
          <a:off x="14732000" y="13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126654</xdr:rowOff>
    </xdr:from>
    <xdr:ext cx="762000" cy="259045"/>
    <xdr:sp macro="" textlink="">
      <xdr:nvSpPr>
        <xdr:cNvPr id="448" name="テキスト ボックス 447"/>
        <xdr:cNvSpPr txBox="1"/>
      </xdr:nvSpPr>
      <xdr:spPr>
        <a:xfrm>
          <a:off x="14401800" y="1384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28848</xdr:rowOff>
    </xdr:from>
    <xdr:to>
      <xdr:col>20</xdr:col>
      <xdr:colOff>209550</xdr:colOff>
      <xdr:row>79</xdr:row>
      <xdr:rowOff>130448</xdr:rowOff>
    </xdr:to>
    <xdr:sp macro="" textlink="">
      <xdr:nvSpPr>
        <xdr:cNvPr id="449" name="円/楕円 448"/>
        <xdr:cNvSpPr/>
      </xdr:nvSpPr>
      <xdr:spPr>
        <a:xfrm>
          <a:off x="13843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115225</xdr:rowOff>
    </xdr:from>
    <xdr:ext cx="762000" cy="259045"/>
    <xdr:sp macro="" textlink="">
      <xdr:nvSpPr>
        <xdr:cNvPr id="450" name="テキスト ボックス 449"/>
        <xdr:cNvSpPr txBox="1"/>
      </xdr:nvSpPr>
      <xdr:spPr>
        <a:xfrm>
          <a:off x="13512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9252</xdr:rowOff>
    </xdr:from>
    <xdr:to>
      <xdr:col>19</xdr:col>
      <xdr:colOff>6350</xdr:colOff>
      <xdr:row>79</xdr:row>
      <xdr:rowOff>110852</xdr:rowOff>
    </xdr:to>
    <xdr:sp macro="" textlink="">
      <xdr:nvSpPr>
        <xdr:cNvPr id="451" name="円/楕円 450"/>
        <xdr:cNvSpPr/>
      </xdr:nvSpPr>
      <xdr:spPr>
        <a:xfrm>
          <a:off x="12954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95629</xdr:rowOff>
    </xdr:from>
    <xdr:ext cx="762000" cy="259045"/>
    <xdr:sp macro="" textlink="">
      <xdr:nvSpPr>
        <xdr:cNvPr id="452" name="テキスト ボックス 451"/>
        <xdr:cNvSpPr txBox="1"/>
      </xdr:nvSpPr>
      <xdr:spPr>
        <a:xfrm>
          <a:off x="12623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京都府南山城村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39785</xdr:rowOff>
    </xdr:from>
    <xdr:to>
      <xdr:col>4</xdr:col>
      <xdr:colOff>1117600</xdr:colOff>
      <xdr:row>18</xdr:row>
      <xdr:rowOff>63148</xdr:rowOff>
    </xdr:to>
    <xdr:cxnSp macro="">
      <xdr:nvCxnSpPr>
        <xdr:cNvPr id="49" name="直線コネクタ 48"/>
        <xdr:cNvCxnSpPr/>
      </xdr:nvCxnSpPr>
      <xdr:spPr bwMode="auto">
        <a:xfrm flipV="1">
          <a:off x="5003800" y="3173510"/>
          <a:ext cx="647700" cy="2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98520</xdr:rowOff>
    </xdr:from>
    <xdr:ext cx="762000" cy="259045"/>
    <xdr:sp macro="" textlink="">
      <xdr:nvSpPr>
        <xdr:cNvPr id="50" name="人口1人当たり決算額の推移平均値テキスト130"/>
        <xdr:cNvSpPr txBox="1"/>
      </xdr:nvSpPr>
      <xdr:spPr>
        <a:xfrm>
          <a:off x="5740400" y="288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63148</xdr:rowOff>
    </xdr:from>
    <xdr:to>
      <xdr:col>4</xdr:col>
      <xdr:colOff>469900</xdr:colOff>
      <xdr:row>18</xdr:row>
      <xdr:rowOff>95731</xdr:rowOff>
    </xdr:to>
    <xdr:cxnSp macro="">
      <xdr:nvCxnSpPr>
        <xdr:cNvPr id="52" name="直線コネクタ 51"/>
        <xdr:cNvCxnSpPr/>
      </xdr:nvCxnSpPr>
      <xdr:spPr bwMode="auto">
        <a:xfrm flipV="1">
          <a:off x="4305300" y="3196873"/>
          <a:ext cx="698500" cy="3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21554</xdr:rowOff>
    </xdr:from>
    <xdr:ext cx="736600" cy="259045"/>
    <xdr:sp macro="" textlink="">
      <xdr:nvSpPr>
        <xdr:cNvPr id="54" name="テキスト ボックス 53"/>
        <xdr:cNvSpPr txBox="1"/>
      </xdr:nvSpPr>
      <xdr:spPr>
        <a:xfrm>
          <a:off x="4622800" y="28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95731</xdr:rowOff>
    </xdr:from>
    <xdr:to>
      <xdr:col>3</xdr:col>
      <xdr:colOff>904875</xdr:colOff>
      <xdr:row>18</xdr:row>
      <xdr:rowOff>124687</xdr:rowOff>
    </xdr:to>
    <xdr:cxnSp macro="">
      <xdr:nvCxnSpPr>
        <xdr:cNvPr id="55" name="直線コネクタ 54"/>
        <xdr:cNvCxnSpPr/>
      </xdr:nvCxnSpPr>
      <xdr:spPr bwMode="auto">
        <a:xfrm flipV="1">
          <a:off x="3606800" y="3229456"/>
          <a:ext cx="698500" cy="2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39631</xdr:rowOff>
    </xdr:from>
    <xdr:ext cx="762000" cy="259045"/>
    <xdr:sp macro="" textlink="">
      <xdr:nvSpPr>
        <xdr:cNvPr id="57" name="テキスト ボックス 56"/>
        <xdr:cNvSpPr txBox="1"/>
      </xdr:nvSpPr>
      <xdr:spPr>
        <a:xfrm>
          <a:off x="3924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119348</xdr:rowOff>
    </xdr:from>
    <xdr:to>
      <xdr:col>3</xdr:col>
      <xdr:colOff>206375</xdr:colOff>
      <xdr:row>18</xdr:row>
      <xdr:rowOff>124687</xdr:rowOff>
    </xdr:to>
    <xdr:cxnSp macro="">
      <xdr:nvCxnSpPr>
        <xdr:cNvPr id="58" name="直線コネクタ 57"/>
        <xdr:cNvCxnSpPr/>
      </xdr:nvCxnSpPr>
      <xdr:spPr bwMode="auto">
        <a:xfrm>
          <a:off x="2908300" y="3253073"/>
          <a:ext cx="698500" cy="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42572</xdr:rowOff>
    </xdr:from>
    <xdr:ext cx="762000" cy="259045"/>
    <xdr:sp macro="" textlink="">
      <xdr:nvSpPr>
        <xdr:cNvPr id="60" name="テキスト ボックス 59"/>
        <xdr:cNvSpPr txBox="1"/>
      </xdr:nvSpPr>
      <xdr:spPr>
        <a:xfrm>
          <a:off x="3225800" y="28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42951</xdr:rowOff>
    </xdr:from>
    <xdr:ext cx="762000" cy="259045"/>
    <xdr:sp macro="" textlink="">
      <xdr:nvSpPr>
        <xdr:cNvPr id="62" name="テキスト ボックス 61"/>
        <xdr:cNvSpPr txBox="1"/>
      </xdr:nvSpPr>
      <xdr:spPr>
        <a:xfrm>
          <a:off x="2527300" y="283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160435</xdr:rowOff>
    </xdr:from>
    <xdr:to>
      <xdr:col>5</xdr:col>
      <xdr:colOff>34925</xdr:colOff>
      <xdr:row>18</xdr:row>
      <xdr:rowOff>90585</xdr:rowOff>
    </xdr:to>
    <xdr:sp macro="" textlink="">
      <xdr:nvSpPr>
        <xdr:cNvPr id="68" name="円/楕円 67"/>
        <xdr:cNvSpPr/>
      </xdr:nvSpPr>
      <xdr:spPr bwMode="auto">
        <a:xfrm>
          <a:off x="5600700" y="312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132512</xdr:rowOff>
    </xdr:from>
    <xdr:ext cx="762000" cy="259045"/>
    <xdr:sp macro="" textlink="">
      <xdr:nvSpPr>
        <xdr:cNvPr id="69" name="人口1人当たり決算額の推移該当値テキスト130"/>
        <xdr:cNvSpPr txBox="1"/>
      </xdr:nvSpPr>
      <xdr:spPr>
        <a:xfrm>
          <a:off x="5740400" y="30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200,782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12348</xdr:rowOff>
    </xdr:from>
    <xdr:to>
      <xdr:col>4</xdr:col>
      <xdr:colOff>520700</xdr:colOff>
      <xdr:row>18</xdr:row>
      <xdr:rowOff>113948</xdr:rowOff>
    </xdr:to>
    <xdr:sp macro="" textlink="">
      <xdr:nvSpPr>
        <xdr:cNvPr id="70" name="円/楕円 69"/>
        <xdr:cNvSpPr/>
      </xdr:nvSpPr>
      <xdr:spPr bwMode="auto">
        <a:xfrm>
          <a:off x="4953000" y="314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98725</xdr:rowOff>
    </xdr:from>
    <xdr:ext cx="736600" cy="259045"/>
    <xdr:sp macro="" textlink="">
      <xdr:nvSpPr>
        <xdr:cNvPr id="71" name="テキスト ボックス 70"/>
        <xdr:cNvSpPr txBox="1"/>
      </xdr:nvSpPr>
      <xdr:spPr>
        <a:xfrm>
          <a:off x="4622800" y="3232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44931</xdr:rowOff>
    </xdr:from>
    <xdr:to>
      <xdr:col>3</xdr:col>
      <xdr:colOff>955675</xdr:colOff>
      <xdr:row>18</xdr:row>
      <xdr:rowOff>146531</xdr:rowOff>
    </xdr:to>
    <xdr:sp macro="" textlink="">
      <xdr:nvSpPr>
        <xdr:cNvPr id="72" name="円/楕円 71"/>
        <xdr:cNvSpPr/>
      </xdr:nvSpPr>
      <xdr:spPr bwMode="auto">
        <a:xfrm>
          <a:off x="4254500" y="317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131308</xdr:rowOff>
    </xdr:from>
    <xdr:ext cx="762000" cy="259045"/>
    <xdr:sp macro="" textlink="">
      <xdr:nvSpPr>
        <xdr:cNvPr id="73" name="テキスト ボックス 72"/>
        <xdr:cNvSpPr txBox="1"/>
      </xdr:nvSpPr>
      <xdr:spPr>
        <a:xfrm>
          <a:off x="3924300" y="326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171,414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73887</xdr:rowOff>
    </xdr:from>
    <xdr:to>
      <xdr:col>3</xdr:col>
      <xdr:colOff>257175</xdr:colOff>
      <xdr:row>19</xdr:row>
      <xdr:rowOff>4037</xdr:rowOff>
    </xdr:to>
    <xdr:sp macro="" textlink="">
      <xdr:nvSpPr>
        <xdr:cNvPr id="74" name="円/楕円 73"/>
        <xdr:cNvSpPr/>
      </xdr:nvSpPr>
      <xdr:spPr bwMode="auto">
        <a:xfrm>
          <a:off x="3556000" y="320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160264</xdr:rowOff>
    </xdr:from>
    <xdr:ext cx="762000" cy="259045"/>
    <xdr:sp macro="" textlink="">
      <xdr:nvSpPr>
        <xdr:cNvPr id="75" name="テキスト ボックス 74"/>
        <xdr:cNvSpPr txBox="1"/>
      </xdr:nvSpPr>
      <xdr:spPr>
        <a:xfrm>
          <a:off x="3225800" y="329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68548</xdr:rowOff>
    </xdr:from>
    <xdr:to>
      <xdr:col>2</xdr:col>
      <xdr:colOff>692150</xdr:colOff>
      <xdr:row>18</xdr:row>
      <xdr:rowOff>170148</xdr:rowOff>
    </xdr:to>
    <xdr:sp macro="" textlink="">
      <xdr:nvSpPr>
        <xdr:cNvPr id="76" name="円/楕円 75"/>
        <xdr:cNvSpPr/>
      </xdr:nvSpPr>
      <xdr:spPr bwMode="auto">
        <a:xfrm>
          <a:off x="2857500" y="320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154925</xdr:rowOff>
    </xdr:from>
    <xdr:ext cx="762000" cy="259045"/>
    <xdr:sp macro="" textlink="">
      <xdr:nvSpPr>
        <xdr:cNvPr id="77" name="テキスト ボックス 76"/>
        <xdr:cNvSpPr txBox="1"/>
      </xdr:nvSpPr>
      <xdr:spPr>
        <a:xfrm>
          <a:off x="2527300" y="328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233564</xdr:rowOff>
    </xdr:from>
    <xdr:to>
      <xdr:col>4</xdr:col>
      <xdr:colOff>1117600</xdr:colOff>
      <xdr:row>35</xdr:row>
      <xdr:rowOff>237213</xdr:rowOff>
    </xdr:to>
    <xdr:cxnSp macro="">
      <xdr:nvCxnSpPr>
        <xdr:cNvPr id="108" name="直線コネクタ 107"/>
        <xdr:cNvCxnSpPr/>
      </xdr:nvCxnSpPr>
      <xdr:spPr bwMode="auto">
        <a:xfrm flipV="1">
          <a:off x="5003800" y="6843914"/>
          <a:ext cx="647700" cy="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218341</xdr:rowOff>
    </xdr:from>
    <xdr:ext cx="762000" cy="259045"/>
    <xdr:sp macro="" textlink="">
      <xdr:nvSpPr>
        <xdr:cNvPr id="109" name="人口1人当たり決算額の推移平均値テキスト445"/>
        <xdr:cNvSpPr txBox="1"/>
      </xdr:nvSpPr>
      <xdr:spPr>
        <a:xfrm>
          <a:off x="5740400" y="682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187702</xdr:rowOff>
    </xdr:from>
    <xdr:to>
      <xdr:col>4</xdr:col>
      <xdr:colOff>469900</xdr:colOff>
      <xdr:row>35</xdr:row>
      <xdr:rowOff>237213</xdr:rowOff>
    </xdr:to>
    <xdr:cxnSp macro="">
      <xdr:nvCxnSpPr>
        <xdr:cNvPr id="111" name="直線コネクタ 110"/>
        <xdr:cNvCxnSpPr/>
      </xdr:nvCxnSpPr>
      <xdr:spPr bwMode="auto">
        <a:xfrm>
          <a:off x="4305300" y="6798052"/>
          <a:ext cx="698500" cy="4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179126</xdr:rowOff>
    </xdr:from>
    <xdr:to>
      <xdr:col>3</xdr:col>
      <xdr:colOff>904875</xdr:colOff>
      <xdr:row>35</xdr:row>
      <xdr:rowOff>187702</xdr:rowOff>
    </xdr:to>
    <xdr:cxnSp macro="">
      <xdr:nvCxnSpPr>
        <xdr:cNvPr id="114" name="直線コネクタ 113"/>
        <xdr:cNvCxnSpPr/>
      </xdr:nvCxnSpPr>
      <xdr:spPr bwMode="auto">
        <a:xfrm>
          <a:off x="3606800" y="6789476"/>
          <a:ext cx="698500" cy="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123886</xdr:rowOff>
    </xdr:from>
    <xdr:to>
      <xdr:col>3</xdr:col>
      <xdr:colOff>206375</xdr:colOff>
      <xdr:row>35</xdr:row>
      <xdr:rowOff>179126</xdr:rowOff>
    </xdr:to>
    <xdr:cxnSp macro="">
      <xdr:nvCxnSpPr>
        <xdr:cNvPr id="117" name="直線コネクタ 116"/>
        <xdr:cNvCxnSpPr/>
      </xdr:nvCxnSpPr>
      <xdr:spPr bwMode="auto">
        <a:xfrm>
          <a:off x="2908300" y="6734236"/>
          <a:ext cx="698500" cy="5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182764</xdr:rowOff>
    </xdr:from>
    <xdr:to>
      <xdr:col>5</xdr:col>
      <xdr:colOff>34925</xdr:colOff>
      <xdr:row>35</xdr:row>
      <xdr:rowOff>284364</xdr:rowOff>
    </xdr:to>
    <xdr:sp macro="" textlink="">
      <xdr:nvSpPr>
        <xdr:cNvPr id="127" name="円/楕円 126"/>
        <xdr:cNvSpPr/>
      </xdr:nvSpPr>
      <xdr:spPr bwMode="auto">
        <a:xfrm>
          <a:off x="5600700" y="679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27841</xdr:rowOff>
    </xdr:from>
    <xdr:ext cx="762000" cy="259045"/>
    <xdr:sp macro="" textlink="">
      <xdr:nvSpPr>
        <xdr:cNvPr id="128" name="人口1人当たり決算額の推移該当値テキスト445"/>
        <xdr:cNvSpPr txBox="1"/>
      </xdr:nvSpPr>
      <xdr:spPr>
        <a:xfrm>
          <a:off x="5740400" y="66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186413</xdr:rowOff>
    </xdr:from>
    <xdr:to>
      <xdr:col>4</xdr:col>
      <xdr:colOff>520700</xdr:colOff>
      <xdr:row>35</xdr:row>
      <xdr:rowOff>288013</xdr:rowOff>
    </xdr:to>
    <xdr:sp macro="" textlink="">
      <xdr:nvSpPr>
        <xdr:cNvPr id="129" name="円/楕円 128"/>
        <xdr:cNvSpPr/>
      </xdr:nvSpPr>
      <xdr:spPr bwMode="auto">
        <a:xfrm>
          <a:off x="4953000" y="679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272790</xdr:rowOff>
    </xdr:from>
    <xdr:ext cx="736600" cy="259045"/>
    <xdr:sp macro="" textlink="">
      <xdr:nvSpPr>
        <xdr:cNvPr id="130" name="テキスト ボックス 129"/>
        <xdr:cNvSpPr txBox="1"/>
      </xdr:nvSpPr>
      <xdr:spPr>
        <a:xfrm>
          <a:off x="4622800" y="6883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136902</xdr:rowOff>
    </xdr:from>
    <xdr:to>
      <xdr:col>3</xdr:col>
      <xdr:colOff>955675</xdr:colOff>
      <xdr:row>35</xdr:row>
      <xdr:rowOff>238502</xdr:rowOff>
    </xdr:to>
    <xdr:sp macro="" textlink="">
      <xdr:nvSpPr>
        <xdr:cNvPr id="131" name="円/楕円 130"/>
        <xdr:cNvSpPr/>
      </xdr:nvSpPr>
      <xdr:spPr bwMode="auto">
        <a:xfrm>
          <a:off x="4254500" y="674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248679</xdr:rowOff>
    </xdr:from>
    <xdr:ext cx="762000" cy="259045"/>
    <xdr:sp macro="" textlink="">
      <xdr:nvSpPr>
        <xdr:cNvPr id="132" name="テキスト ボックス 131"/>
        <xdr:cNvSpPr txBox="1"/>
      </xdr:nvSpPr>
      <xdr:spPr>
        <a:xfrm>
          <a:off x="3924300" y="651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128326</xdr:rowOff>
    </xdr:from>
    <xdr:to>
      <xdr:col>3</xdr:col>
      <xdr:colOff>257175</xdr:colOff>
      <xdr:row>35</xdr:row>
      <xdr:rowOff>229926</xdr:rowOff>
    </xdr:to>
    <xdr:sp macro="" textlink="">
      <xdr:nvSpPr>
        <xdr:cNvPr id="133" name="円/楕円 132"/>
        <xdr:cNvSpPr/>
      </xdr:nvSpPr>
      <xdr:spPr bwMode="auto">
        <a:xfrm>
          <a:off x="3556000" y="673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240103</xdr:rowOff>
    </xdr:from>
    <xdr:ext cx="762000" cy="259045"/>
    <xdr:sp macro="" textlink="">
      <xdr:nvSpPr>
        <xdr:cNvPr id="134" name="テキスト ボックス 133"/>
        <xdr:cNvSpPr txBox="1"/>
      </xdr:nvSpPr>
      <xdr:spPr>
        <a:xfrm>
          <a:off x="3225800" y="650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73086</xdr:rowOff>
    </xdr:from>
    <xdr:to>
      <xdr:col>2</xdr:col>
      <xdr:colOff>692150</xdr:colOff>
      <xdr:row>35</xdr:row>
      <xdr:rowOff>174686</xdr:rowOff>
    </xdr:to>
    <xdr:sp macro="" textlink="">
      <xdr:nvSpPr>
        <xdr:cNvPr id="135" name="円/楕円 134"/>
        <xdr:cNvSpPr/>
      </xdr:nvSpPr>
      <xdr:spPr bwMode="auto">
        <a:xfrm>
          <a:off x="2857500" y="668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184863</xdr:rowOff>
    </xdr:from>
    <xdr:ext cx="762000" cy="259045"/>
    <xdr:sp macro="" textlink="">
      <xdr:nvSpPr>
        <xdr:cNvPr id="136" name="テキスト ボックス 135"/>
        <xdr:cNvSpPr txBox="1"/>
      </xdr:nvSpPr>
      <xdr:spPr>
        <a:xfrm>
          <a:off x="2527300" y="64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
2,908
64.11
2,686,617
2,588,917
70,284
1,739,010
2,188,345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117334</xdr:rowOff>
    </xdr:from>
    <xdr:to>
      <xdr:col>6</xdr:col>
      <xdr:colOff>511175</xdr:colOff>
      <xdr:row>37</xdr:row>
      <xdr:rowOff>130950</xdr:rowOff>
    </xdr:to>
    <xdr:cxnSp macro="">
      <xdr:nvCxnSpPr>
        <xdr:cNvPr id="60" name="直線コネクタ 59"/>
        <xdr:cNvCxnSpPr/>
      </xdr:nvCxnSpPr>
      <xdr:spPr>
        <a:xfrm flipV="1">
          <a:off x="3797300" y="6460984"/>
          <a:ext cx="838200" cy="1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151058</xdr:rowOff>
    </xdr:from>
    <xdr:ext cx="599010" cy="259045"/>
    <xdr:sp macro="" textlink="">
      <xdr:nvSpPr>
        <xdr:cNvPr id="61" name="人件費平均値テキスト"/>
        <xdr:cNvSpPr txBox="1"/>
      </xdr:nvSpPr>
      <xdr:spPr>
        <a:xfrm>
          <a:off x="4686300" y="6151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130950</xdr:rowOff>
    </xdr:from>
    <xdr:to>
      <xdr:col>5</xdr:col>
      <xdr:colOff>358775</xdr:colOff>
      <xdr:row>37</xdr:row>
      <xdr:rowOff>158742</xdr:rowOff>
    </xdr:to>
    <xdr:cxnSp macro="">
      <xdr:nvCxnSpPr>
        <xdr:cNvPr id="63" name="直線コネクタ 62"/>
        <xdr:cNvCxnSpPr/>
      </xdr:nvCxnSpPr>
      <xdr:spPr>
        <a:xfrm flipV="1">
          <a:off x="2908300" y="6474600"/>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76228</xdr:rowOff>
    </xdr:from>
    <xdr:ext cx="599010" cy="259045"/>
    <xdr:sp macro="" textlink="">
      <xdr:nvSpPr>
        <xdr:cNvPr id="65" name="テキスト ボックス 64"/>
        <xdr:cNvSpPr txBox="1"/>
      </xdr:nvSpPr>
      <xdr:spPr>
        <a:xfrm>
          <a:off x="3497794" y="60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156502</xdr:rowOff>
    </xdr:from>
    <xdr:to>
      <xdr:col>4</xdr:col>
      <xdr:colOff>155575</xdr:colOff>
      <xdr:row>37</xdr:row>
      <xdr:rowOff>158742</xdr:rowOff>
    </xdr:to>
    <xdr:cxnSp macro="">
      <xdr:nvCxnSpPr>
        <xdr:cNvPr id="66" name="直線コネクタ 65"/>
        <xdr:cNvCxnSpPr/>
      </xdr:nvCxnSpPr>
      <xdr:spPr>
        <a:xfrm>
          <a:off x="2019300" y="6500152"/>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88237</xdr:rowOff>
    </xdr:from>
    <xdr:ext cx="599010" cy="259045"/>
    <xdr:sp macro="" textlink="">
      <xdr:nvSpPr>
        <xdr:cNvPr id="68" name="テキスト ボックス 67"/>
        <xdr:cNvSpPr txBox="1"/>
      </xdr:nvSpPr>
      <xdr:spPr>
        <a:xfrm>
          <a:off x="2608794" y="60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154224</xdr:rowOff>
    </xdr:from>
    <xdr:to>
      <xdr:col>2</xdr:col>
      <xdr:colOff>638175</xdr:colOff>
      <xdr:row>37</xdr:row>
      <xdr:rowOff>156502</xdr:rowOff>
    </xdr:to>
    <xdr:cxnSp macro="">
      <xdr:nvCxnSpPr>
        <xdr:cNvPr id="69" name="直線コネクタ 68"/>
        <xdr:cNvCxnSpPr/>
      </xdr:nvCxnSpPr>
      <xdr:spPr>
        <a:xfrm>
          <a:off x="1130300" y="6497874"/>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87970</xdr:rowOff>
    </xdr:from>
    <xdr:ext cx="599010" cy="259045"/>
    <xdr:sp macro="" textlink="">
      <xdr:nvSpPr>
        <xdr:cNvPr id="71" name="テキスト ボックス 70"/>
        <xdr:cNvSpPr txBox="1"/>
      </xdr:nvSpPr>
      <xdr:spPr>
        <a:xfrm>
          <a:off x="1719794" y="60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89534</xdr:rowOff>
    </xdr:from>
    <xdr:ext cx="599010" cy="259045"/>
    <xdr:sp macro="" textlink="">
      <xdr:nvSpPr>
        <xdr:cNvPr id="73" name="テキスト ボックス 72"/>
        <xdr:cNvSpPr txBox="1"/>
      </xdr:nvSpPr>
      <xdr:spPr>
        <a:xfrm>
          <a:off x="830794" y="609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66534</xdr:rowOff>
    </xdr:from>
    <xdr:to>
      <xdr:col>6</xdr:col>
      <xdr:colOff>561975</xdr:colOff>
      <xdr:row>37</xdr:row>
      <xdr:rowOff>168134</xdr:rowOff>
    </xdr:to>
    <xdr:sp macro="" textlink="">
      <xdr:nvSpPr>
        <xdr:cNvPr id="79" name="円/楕円 78"/>
        <xdr:cNvSpPr/>
      </xdr:nvSpPr>
      <xdr:spPr>
        <a:xfrm>
          <a:off x="4584700" y="64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152911</xdr:rowOff>
    </xdr:from>
    <xdr:ext cx="599010" cy="259045"/>
    <xdr:sp macro="" textlink="">
      <xdr:nvSpPr>
        <xdr:cNvPr id="80" name="人件費該当値テキスト"/>
        <xdr:cNvSpPr txBox="1"/>
      </xdr:nvSpPr>
      <xdr:spPr>
        <a:xfrm>
          <a:off x="4686300" y="632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80150</xdr:rowOff>
    </xdr:from>
    <xdr:to>
      <xdr:col>5</xdr:col>
      <xdr:colOff>409575</xdr:colOff>
      <xdr:row>38</xdr:row>
      <xdr:rowOff>10300</xdr:rowOff>
    </xdr:to>
    <xdr:sp macro="" textlink="">
      <xdr:nvSpPr>
        <xdr:cNvPr id="81" name="円/楕円 80"/>
        <xdr:cNvSpPr/>
      </xdr:nvSpPr>
      <xdr:spPr>
        <a:xfrm>
          <a:off x="3746500" y="64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1427</xdr:rowOff>
    </xdr:from>
    <xdr:ext cx="599010" cy="259045"/>
    <xdr:sp macro="" textlink="">
      <xdr:nvSpPr>
        <xdr:cNvPr id="82" name="テキスト ボックス 81"/>
        <xdr:cNvSpPr txBox="1"/>
      </xdr:nvSpPr>
      <xdr:spPr>
        <a:xfrm>
          <a:off x="3497794" y="65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107942</xdr:rowOff>
    </xdr:from>
    <xdr:to>
      <xdr:col>4</xdr:col>
      <xdr:colOff>206375</xdr:colOff>
      <xdr:row>38</xdr:row>
      <xdr:rowOff>38092</xdr:rowOff>
    </xdr:to>
    <xdr:sp macro="" textlink="">
      <xdr:nvSpPr>
        <xdr:cNvPr id="83" name="円/楕円 82"/>
        <xdr:cNvSpPr/>
      </xdr:nvSpPr>
      <xdr:spPr>
        <a:xfrm>
          <a:off x="2857500" y="64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29219</xdr:rowOff>
    </xdr:from>
    <xdr:ext cx="599010" cy="259045"/>
    <xdr:sp macro="" textlink="">
      <xdr:nvSpPr>
        <xdr:cNvPr id="84" name="テキスト ボックス 83"/>
        <xdr:cNvSpPr txBox="1"/>
      </xdr:nvSpPr>
      <xdr:spPr>
        <a:xfrm>
          <a:off x="2608794" y="654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105702</xdr:rowOff>
    </xdr:from>
    <xdr:to>
      <xdr:col>3</xdr:col>
      <xdr:colOff>3175</xdr:colOff>
      <xdr:row>38</xdr:row>
      <xdr:rowOff>35852</xdr:rowOff>
    </xdr:to>
    <xdr:sp macro="" textlink="">
      <xdr:nvSpPr>
        <xdr:cNvPr id="85" name="円/楕円 84"/>
        <xdr:cNvSpPr/>
      </xdr:nvSpPr>
      <xdr:spPr>
        <a:xfrm>
          <a:off x="1968500" y="6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26979</xdr:rowOff>
    </xdr:from>
    <xdr:ext cx="599010" cy="259045"/>
    <xdr:sp macro="" textlink="">
      <xdr:nvSpPr>
        <xdr:cNvPr id="86" name="テキスト ボックス 85"/>
        <xdr:cNvSpPr txBox="1"/>
      </xdr:nvSpPr>
      <xdr:spPr>
        <a:xfrm>
          <a:off x="1719794" y="6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103424</xdr:rowOff>
    </xdr:from>
    <xdr:to>
      <xdr:col>1</xdr:col>
      <xdr:colOff>485775</xdr:colOff>
      <xdr:row>38</xdr:row>
      <xdr:rowOff>33573</xdr:rowOff>
    </xdr:to>
    <xdr:sp macro="" textlink="">
      <xdr:nvSpPr>
        <xdr:cNvPr id="87" name="円/楕円 86"/>
        <xdr:cNvSpPr/>
      </xdr:nvSpPr>
      <xdr:spPr>
        <a:xfrm>
          <a:off x="1079500" y="64470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24701</xdr:rowOff>
    </xdr:from>
    <xdr:ext cx="599010" cy="259045"/>
    <xdr:sp macro="" textlink="">
      <xdr:nvSpPr>
        <xdr:cNvPr id="88" name="テキスト ボックス 87"/>
        <xdr:cNvSpPr txBox="1"/>
      </xdr:nvSpPr>
      <xdr:spPr>
        <a:xfrm>
          <a:off x="830794" y="653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130292</xdr:rowOff>
    </xdr:from>
    <xdr:to>
      <xdr:col>6</xdr:col>
      <xdr:colOff>511175</xdr:colOff>
      <xdr:row>58</xdr:row>
      <xdr:rowOff>137251</xdr:rowOff>
    </xdr:to>
    <xdr:cxnSp macro="">
      <xdr:nvCxnSpPr>
        <xdr:cNvPr id="117" name="直線コネクタ 116"/>
        <xdr:cNvCxnSpPr/>
      </xdr:nvCxnSpPr>
      <xdr:spPr>
        <a:xfrm flipV="1">
          <a:off x="3797300" y="10074392"/>
          <a:ext cx="8382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135861</xdr:rowOff>
    </xdr:from>
    <xdr:ext cx="599010" cy="259045"/>
    <xdr:sp macro="" textlink="">
      <xdr:nvSpPr>
        <xdr:cNvPr id="118" name="物件費平均値テキスト"/>
        <xdr:cNvSpPr txBox="1"/>
      </xdr:nvSpPr>
      <xdr:spPr>
        <a:xfrm>
          <a:off x="4686300" y="9737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137251</xdr:rowOff>
    </xdr:from>
    <xdr:to>
      <xdr:col>5</xdr:col>
      <xdr:colOff>358775</xdr:colOff>
      <xdr:row>58</xdr:row>
      <xdr:rowOff>143971</xdr:rowOff>
    </xdr:to>
    <xdr:cxnSp macro="">
      <xdr:nvCxnSpPr>
        <xdr:cNvPr id="120" name="直線コネクタ 119"/>
        <xdr:cNvCxnSpPr/>
      </xdr:nvCxnSpPr>
      <xdr:spPr>
        <a:xfrm flipV="1">
          <a:off x="2908300" y="10081351"/>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132490</xdr:rowOff>
    </xdr:from>
    <xdr:ext cx="599010" cy="259045"/>
    <xdr:sp macro="" textlink="">
      <xdr:nvSpPr>
        <xdr:cNvPr id="122" name="テキスト ボックス 121"/>
        <xdr:cNvSpPr txBox="1"/>
      </xdr:nvSpPr>
      <xdr:spPr>
        <a:xfrm>
          <a:off x="3497794" y="973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143971</xdr:rowOff>
    </xdr:from>
    <xdr:to>
      <xdr:col>4</xdr:col>
      <xdr:colOff>155575</xdr:colOff>
      <xdr:row>58</xdr:row>
      <xdr:rowOff>146076</xdr:rowOff>
    </xdr:to>
    <xdr:cxnSp macro="">
      <xdr:nvCxnSpPr>
        <xdr:cNvPr id="123" name="直線コネクタ 122"/>
        <xdr:cNvCxnSpPr/>
      </xdr:nvCxnSpPr>
      <xdr:spPr>
        <a:xfrm flipV="1">
          <a:off x="2019300" y="10088071"/>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141022</xdr:rowOff>
    </xdr:from>
    <xdr:ext cx="599010" cy="259045"/>
    <xdr:sp macro="" textlink="">
      <xdr:nvSpPr>
        <xdr:cNvPr id="125" name="テキスト ボックス 124"/>
        <xdr:cNvSpPr txBox="1"/>
      </xdr:nvSpPr>
      <xdr:spPr>
        <a:xfrm>
          <a:off x="2608794" y="974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146076</xdr:rowOff>
    </xdr:from>
    <xdr:to>
      <xdr:col>2</xdr:col>
      <xdr:colOff>638175</xdr:colOff>
      <xdr:row>58</xdr:row>
      <xdr:rowOff>149974</xdr:rowOff>
    </xdr:to>
    <xdr:cxnSp macro="">
      <xdr:nvCxnSpPr>
        <xdr:cNvPr id="126" name="直線コネクタ 125"/>
        <xdr:cNvCxnSpPr/>
      </xdr:nvCxnSpPr>
      <xdr:spPr>
        <a:xfrm flipV="1">
          <a:off x="1130300" y="10090176"/>
          <a:ext cx="889000" cy="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151285</xdr:rowOff>
    </xdr:from>
    <xdr:ext cx="599010" cy="259045"/>
    <xdr:sp macro="" textlink="">
      <xdr:nvSpPr>
        <xdr:cNvPr id="128" name="テキスト ボックス 127"/>
        <xdr:cNvSpPr txBox="1"/>
      </xdr:nvSpPr>
      <xdr:spPr>
        <a:xfrm>
          <a:off x="1719794" y="975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150689</xdr:rowOff>
    </xdr:from>
    <xdr:ext cx="599010" cy="259045"/>
    <xdr:sp macro="" textlink="">
      <xdr:nvSpPr>
        <xdr:cNvPr id="130" name="テキスト ボックス 129"/>
        <xdr:cNvSpPr txBox="1"/>
      </xdr:nvSpPr>
      <xdr:spPr>
        <a:xfrm>
          <a:off x="830794" y="975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79492</xdr:rowOff>
    </xdr:from>
    <xdr:to>
      <xdr:col>6</xdr:col>
      <xdr:colOff>561975</xdr:colOff>
      <xdr:row>59</xdr:row>
      <xdr:rowOff>9642</xdr:rowOff>
    </xdr:to>
    <xdr:sp macro="" textlink="">
      <xdr:nvSpPr>
        <xdr:cNvPr id="136" name="円/楕円 135"/>
        <xdr:cNvSpPr/>
      </xdr:nvSpPr>
      <xdr:spPr>
        <a:xfrm>
          <a:off x="4584700" y="100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165869</xdr:rowOff>
    </xdr:from>
    <xdr:ext cx="599010" cy="259045"/>
    <xdr:sp macro="" textlink="">
      <xdr:nvSpPr>
        <xdr:cNvPr id="137" name="物件費該当値テキスト"/>
        <xdr:cNvSpPr txBox="1"/>
      </xdr:nvSpPr>
      <xdr:spPr>
        <a:xfrm>
          <a:off x="4686300" y="993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86451</xdr:rowOff>
    </xdr:from>
    <xdr:to>
      <xdr:col>5</xdr:col>
      <xdr:colOff>409575</xdr:colOff>
      <xdr:row>59</xdr:row>
      <xdr:rowOff>16601</xdr:rowOff>
    </xdr:to>
    <xdr:sp macro="" textlink="">
      <xdr:nvSpPr>
        <xdr:cNvPr id="138" name="円/楕円 137"/>
        <xdr:cNvSpPr/>
      </xdr:nvSpPr>
      <xdr:spPr>
        <a:xfrm>
          <a:off x="3746500" y="100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7728</xdr:rowOff>
    </xdr:from>
    <xdr:ext cx="599010" cy="259045"/>
    <xdr:sp macro="" textlink="">
      <xdr:nvSpPr>
        <xdr:cNvPr id="139" name="テキスト ボックス 138"/>
        <xdr:cNvSpPr txBox="1"/>
      </xdr:nvSpPr>
      <xdr:spPr>
        <a:xfrm>
          <a:off x="3497794" y="1012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93171</xdr:rowOff>
    </xdr:from>
    <xdr:to>
      <xdr:col>4</xdr:col>
      <xdr:colOff>206375</xdr:colOff>
      <xdr:row>59</xdr:row>
      <xdr:rowOff>23321</xdr:rowOff>
    </xdr:to>
    <xdr:sp macro="" textlink="">
      <xdr:nvSpPr>
        <xdr:cNvPr id="140" name="円/楕円 139"/>
        <xdr:cNvSpPr/>
      </xdr:nvSpPr>
      <xdr:spPr>
        <a:xfrm>
          <a:off x="2857500" y="1003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14448</xdr:rowOff>
    </xdr:from>
    <xdr:ext cx="534377" cy="259045"/>
    <xdr:sp macro="" textlink="">
      <xdr:nvSpPr>
        <xdr:cNvPr id="141" name="テキスト ボックス 140"/>
        <xdr:cNvSpPr txBox="1"/>
      </xdr:nvSpPr>
      <xdr:spPr>
        <a:xfrm>
          <a:off x="2641111" y="101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95276</xdr:rowOff>
    </xdr:from>
    <xdr:to>
      <xdr:col>3</xdr:col>
      <xdr:colOff>3175</xdr:colOff>
      <xdr:row>59</xdr:row>
      <xdr:rowOff>25426</xdr:rowOff>
    </xdr:to>
    <xdr:sp macro="" textlink="">
      <xdr:nvSpPr>
        <xdr:cNvPr id="142" name="円/楕円 141"/>
        <xdr:cNvSpPr/>
      </xdr:nvSpPr>
      <xdr:spPr>
        <a:xfrm>
          <a:off x="1968500" y="100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16553</xdr:rowOff>
    </xdr:from>
    <xdr:ext cx="534377" cy="259045"/>
    <xdr:sp macro="" textlink="">
      <xdr:nvSpPr>
        <xdr:cNvPr id="143" name="テキスト ボックス 142"/>
        <xdr:cNvSpPr txBox="1"/>
      </xdr:nvSpPr>
      <xdr:spPr>
        <a:xfrm>
          <a:off x="1752111"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99174</xdr:rowOff>
    </xdr:from>
    <xdr:to>
      <xdr:col>1</xdr:col>
      <xdr:colOff>485775</xdr:colOff>
      <xdr:row>59</xdr:row>
      <xdr:rowOff>29324</xdr:rowOff>
    </xdr:to>
    <xdr:sp macro="" textlink="">
      <xdr:nvSpPr>
        <xdr:cNvPr id="144" name="円/楕円 143"/>
        <xdr:cNvSpPr/>
      </xdr:nvSpPr>
      <xdr:spPr>
        <a:xfrm>
          <a:off x="1079500" y="100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20451</xdr:rowOff>
    </xdr:from>
    <xdr:ext cx="534377" cy="259045"/>
    <xdr:sp macro="" textlink="">
      <xdr:nvSpPr>
        <xdr:cNvPr id="145" name="テキスト ボックス 144"/>
        <xdr:cNvSpPr txBox="1"/>
      </xdr:nvSpPr>
      <xdr:spPr>
        <a:xfrm>
          <a:off x="863111" y="101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123496</xdr:rowOff>
    </xdr:from>
    <xdr:to>
      <xdr:col>6</xdr:col>
      <xdr:colOff>511175</xdr:colOff>
      <xdr:row>78</xdr:row>
      <xdr:rowOff>128924</xdr:rowOff>
    </xdr:to>
    <xdr:cxnSp macro="">
      <xdr:nvCxnSpPr>
        <xdr:cNvPr id="172" name="直線コネクタ 171"/>
        <xdr:cNvCxnSpPr/>
      </xdr:nvCxnSpPr>
      <xdr:spPr>
        <a:xfrm flipV="1">
          <a:off x="3797300" y="13496596"/>
          <a:ext cx="8382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128924</xdr:rowOff>
    </xdr:from>
    <xdr:to>
      <xdr:col>5</xdr:col>
      <xdr:colOff>358775</xdr:colOff>
      <xdr:row>78</xdr:row>
      <xdr:rowOff>132180</xdr:rowOff>
    </xdr:to>
    <xdr:cxnSp macro="">
      <xdr:nvCxnSpPr>
        <xdr:cNvPr id="175" name="直線コネクタ 174"/>
        <xdr:cNvCxnSpPr/>
      </xdr:nvCxnSpPr>
      <xdr:spPr>
        <a:xfrm flipV="1">
          <a:off x="2908300" y="13502024"/>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129440</xdr:rowOff>
    </xdr:from>
    <xdr:to>
      <xdr:col>4</xdr:col>
      <xdr:colOff>155575</xdr:colOff>
      <xdr:row>78</xdr:row>
      <xdr:rowOff>132180</xdr:rowOff>
    </xdr:to>
    <xdr:cxnSp macro="">
      <xdr:nvCxnSpPr>
        <xdr:cNvPr id="178" name="直線コネクタ 177"/>
        <xdr:cNvCxnSpPr/>
      </xdr:nvCxnSpPr>
      <xdr:spPr>
        <a:xfrm>
          <a:off x="2019300" y="13502540"/>
          <a:ext cx="889000" cy="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129440</xdr:rowOff>
    </xdr:from>
    <xdr:to>
      <xdr:col>2</xdr:col>
      <xdr:colOff>638175</xdr:colOff>
      <xdr:row>78</xdr:row>
      <xdr:rowOff>132550</xdr:rowOff>
    </xdr:to>
    <xdr:cxnSp macro="">
      <xdr:nvCxnSpPr>
        <xdr:cNvPr id="181" name="直線コネクタ 180"/>
        <xdr:cNvCxnSpPr/>
      </xdr:nvCxnSpPr>
      <xdr:spPr>
        <a:xfrm flipV="1">
          <a:off x="1130300" y="13502540"/>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72696</xdr:rowOff>
    </xdr:from>
    <xdr:to>
      <xdr:col>6</xdr:col>
      <xdr:colOff>561975</xdr:colOff>
      <xdr:row>79</xdr:row>
      <xdr:rowOff>2846</xdr:rowOff>
    </xdr:to>
    <xdr:sp macro="" textlink="">
      <xdr:nvSpPr>
        <xdr:cNvPr id="191" name="円/楕円 190"/>
        <xdr:cNvSpPr/>
      </xdr:nvSpPr>
      <xdr:spPr>
        <a:xfrm>
          <a:off x="4584700" y="134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159073</xdr:rowOff>
    </xdr:from>
    <xdr:ext cx="469744" cy="259045"/>
    <xdr:sp macro="" textlink="">
      <xdr:nvSpPr>
        <xdr:cNvPr id="192" name="維持補修費該当値テキスト"/>
        <xdr:cNvSpPr txBox="1"/>
      </xdr:nvSpPr>
      <xdr:spPr>
        <a:xfrm>
          <a:off x="4686300" y="1336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78124</xdr:rowOff>
    </xdr:from>
    <xdr:to>
      <xdr:col>5</xdr:col>
      <xdr:colOff>409575</xdr:colOff>
      <xdr:row>79</xdr:row>
      <xdr:rowOff>8274</xdr:rowOff>
    </xdr:to>
    <xdr:sp macro="" textlink="">
      <xdr:nvSpPr>
        <xdr:cNvPr id="193" name="円/楕円 192"/>
        <xdr:cNvSpPr/>
      </xdr:nvSpPr>
      <xdr:spPr>
        <a:xfrm>
          <a:off x="3746500" y="134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170851</xdr:rowOff>
    </xdr:from>
    <xdr:ext cx="469744" cy="259045"/>
    <xdr:sp macro="" textlink="">
      <xdr:nvSpPr>
        <xdr:cNvPr id="194" name="テキスト ボックス 193"/>
        <xdr:cNvSpPr txBox="1"/>
      </xdr:nvSpPr>
      <xdr:spPr>
        <a:xfrm>
          <a:off x="3562427" y="1354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81380</xdr:rowOff>
    </xdr:from>
    <xdr:to>
      <xdr:col>4</xdr:col>
      <xdr:colOff>206375</xdr:colOff>
      <xdr:row>79</xdr:row>
      <xdr:rowOff>11530</xdr:rowOff>
    </xdr:to>
    <xdr:sp macro="" textlink="">
      <xdr:nvSpPr>
        <xdr:cNvPr id="195" name="円/楕円 194"/>
        <xdr:cNvSpPr/>
      </xdr:nvSpPr>
      <xdr:spPr>
        <a:xfrm>
          <a:off x="2857500" y="134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2657</xdr:rowOff>
    </xdr:from>
    <xdr:ext cx="469744" cy="259045"/>
    <xdr:sp macro="" textlink="">
      <xdr:nvSpPr>
        <xdr:cNvPr id="196" name="テキスト ボックス 195"/>
        <xdr:cNvSpPr txBox="1"/>
      </xdr:nvSpPr>
      <xdr:spPr>
        <a:xfrm>
          <a:off x="2673427" y="135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78640</xdr:rowOff>
    </xdr:from>
    <xdr:to>
      <xdr:col>3</xdr:col>
      <xdr:colOff>3175</xdr:colOff>
      <xdr:row>79</xdr:row>
      <xdr:rowOff>8790</xdr:rowOff>
    </xdr:to>
    <xdr:sp macro="" textlink="">
      <xdr:nvSpPr>
        <xdr:cNvPr id="197" name="円/楕円 196"/>
        <xdr:cNvSpPr/>
      </xdr:nvSpPr>
      <xdr:spPr>
        <a:xfrm>
          <a:off x="1968500" y="134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171367</xdr:rowOff>
    </xdr:from>
    <xdr:ext cx="469744" cy="259045"/>
    <xdr:sp macro="" textlink="">
      <xdr:nvSpPr>
        <xdr:cNvPr id="198" name="テキスト ボックス 197"/>
        <xdr:cNvSpPr txBox="1"/>
      </xdr:nvSpPr>
      <xdr:spPr>
        <a:xfrm>
          <a:off x="1784427" y="135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81750</xdr:rowOff>
    </xdr:from>
    <xdr:to>
      <xdr:col>1</xdr:col>
      <xdr:colOff>485775</xdr:colOff>
      <xdr:row>79</xdr:row>
      <xdr:rowOff>11900</xdr:rowOff>
    </xdr:to>
    <xdr:sp macro="" textlink="">
      <xdr:nvSpPr>
        <xdr:cNvPr id="199" name="円/楕円 198"/>
        <xdr:cNvSpPr/>
      </xdr:nvSpPr>
      <xdr:spPr>
        <a:xfrm>
          <a:off x="1079500" y="134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3027</xdr:rowOff>
    </xdr:from>
    <xdr:ext cx="469744" cy="259045"/>
    <xdr:sp macro="" textlink="">
      <xdr:nvSpPr>
        <xdr:cNvPr id="200" name="テキスト ボックス 199"/>
        <xdr:cNvSpPr txBox="1"/>
      </xdr:nvSpPr>
      <xdr:spPr>
        <a:xfrm>
          <a:off x="895427" y="135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98498</xdr:rowOff>
    </xdr:from>
    <xdr:to>
      <xdr:col>6</xdr:col>
      <xdr:colOff>511175</xdr:colOff>
      <xdr:row>96</xdr:row>
      <xdr:rowOff>145774</xdr:rowOff>
    </xdr:to>
    <xdr:cxnSp macro="">
      <xdr:nvCxnSpPr>
        <xdr:cNvPr id="231" name="直線コネクタ 230"/>
        <xdr:cNvCxnSpPr/>
      </xdr:nvCxnSpPr>
      <xdr:spPr>
        <a:xfrm>
          <a:off x="3797300" y="16557698"/>
          <a:ext cx="8382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98498</xdr:rowOff>
    </xdr:from>
    <xdr:to>
      <xdr:col>5</xdr:col>
      <xdr:colOff>358775</xdr:colOff>
      <xdr:row>96</xdr:row>
      <xdr:rowOff>143934</xdr:rowOff>
    </xdr:to>
    <xdr:cxnSp macro="">
      <xdr:nvCxnSpPr>
        <xdr:cNvPr id="234" name="直線コネクタ 233"/>
        <xdr:cNvCxnSpPr/>
      </xdr:nvCxnSpPr>
      <xdr:spPr>
        <a:xfrm flipV="1">
          <a:off x="2908300" y="16557698"/>
          <a:ext cx="889000" cy="4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143934</xdr:rowOff>
    </xdr:from>
    <xdr:to>
      <xdr:col>4</xdr:col>
      <xdr:colOff>155575</xdr:colOff>
      <xdr:row>96</xdr:row>
      <xdr:rowOff>168646</xdr:rowOff>
    </xdr:to>
    <xdr:cxnSp macro="">
      <xdr:nvCxnSpPr>
        <xdr:cNvPr id="237" name="直線コネクタ 236"/>
        <xdr:cNvCxnSpPr/>
      </xdr:nvCxnSpPr>
      <xdr:spPr>
        <a:xfrm flipV="1">
          <a:off x="2019300" y="16603134"/>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140647</xdr:rowOff>
    </xdr:from>
    <xdr:to>
      <xdr:col>2</xdr:col>
      <xdr:colOff>638175</xdr:colOff>
      <xdr:row>96</xdr:row>
      <xdr:rowOff>168646</xdr:rowOff>
    </xdr:to>
    <xdr:cxnSp macro="">
      <xdr:nvCxnSpPr>
        <xdr:cNvPr id="240" name="直線コネクタ 239"/>
        <xdr:cNvCxnSpPr/>
      </xdr:nvCxnSpPr>
      <xdr:spPr>
        <a:xfrm>
          <a:off x="1130300" y="16599847"/>
          <a:ext cx="8890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94974</xdr:rowOff>
    </xdr:from>
    <xdr:to>
      <xdr:col>6</xdr:col>
      <xdr:colOff>561975</xdr:colOff>
      <xdr:row>97</xdr:row>
      <xdr:rowOff>25124</xdr:rowOff>
    </xdr:to>
    <xdr:sp macro="" textlink="">
      <xdr:nvSpPr>
        <xdr:cNvPr id="250" name="円/楕円 249"/>
        <xdr:cNvSpPr/>
      </xdr:nvSpPr>
      <xdr:spPr>
        <a:xfrm>
          <a:off x="4584700" y="165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73401</xdr:rowOff>
    </xdr:from>
    <xdr:ext cx="534377" cy="259045"/>
    <xdr:sp macro="" textlink="">
      <xdr:nvSpPr>
        <xdr:cNvPr id="251" name="扶助費該当値テキスト"/>
        <xdr:cNvSpPr txBox="1"/>
      </xdr:nvSpPr>
      <xdr:spPr>
        <a:xfrm>
          <a:off x="4686300" y="165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47698</xdr:rowOff>
    </xdr:from>
    <xdr:to>
      <xdr:col>5</xdr:col>
      <xdr:colOff>409575</xdr:colOff>
      <xdr:row>96</xdr:row>
      <xdr:rowOff>149298</xdr:rowOff>
    </xdr:to>
    <xdr:sp macro="" textlink="">
      <xdr:nvSpPr>
        <xdr:cNvPr id="252" name="円/楕円 251"/>
        <xdr:cNvSpPr/>
      </xdr:nvSpPr>
      <xdr:spPr>
        <a:xfrm>
          <a:off x="3746500" y="165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140425</xdr:rowOff>
    </xdr:from>
    <xdr:ext cx="534377" cy="259045"/>
    <xdr:sp macro="" textlink="">
      <xdr:nvSpPr>
        <xdr:cNvPr id="253" name="テキスト ボックス 252"/>
        <xdr:cNvSpPr txBox="1"/>
      </xdr:nvSpPr>
      <xdr:spPr>
        <a:xfrm>
          <a:off x="3530111" y="165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93134</xdr:rowOff>
    </xdr:from>
    <xdr:to>
      <xdr:col>4</xdr:col>
      <xdr:colOff>206375</xdr:colOff>
      <xdr:row>97</xdr:row>
      <xdr:rowOff>23284</xdr:rowOff>
    </xdr:to>
    <xdr:sp macro="" textlink="">
      <xdr:nvSpPr>
        <xdr:cNvPr id="254" name="円/楕円 253"/>
        <xdr:cNvSpPr/>
      </xdr:nvSpPr>
      <xdr:spPr>
        <a:xfrm>
          <a:off x="2857500" y="165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14411</xdr:rowOff>
    </xdr:from>
    <xdr:ext cx="534377" cy="259045"/>
    <xdr:sp macro="" textlink="">
      <xdr:nvSpPr>
        <xdr:cNvPr id="255" name="テキスト ボックス 254"/>
        <xdr:cNvSpPr txBox="1"/>
      </xdr:nvSpPr>
      <xdr:spPr>
        <a:xfrm>
          <a:off x="2641111" y="1664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117846</xdr:rowOff>
    </xdr:from>
    <xdr:to>
      <xdr:col>3</xdr:col>
      <xdr:colOff>3175</xdr:colOff>
      <xdr:row>97</xdr:row>
      <xdr:rowOff>47996</xdr:rowOff>
    </xdr:to>
    <xdr:sp macro="" textlink="">
      <xdr:nvSpPr>
        <xdr:cNvPr id="256" name="円/楕円 255"/>
        <xdr:cNvSpPr/>
      </xdr:nvSpPr>
      <xdr:spPr>
        <a:xfrm>
          <a:off x="1968500" y="165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39123</xdr:rowOff>
    </xdr:from>
    <xdr:ext cx="534377" cy="259045"/>
    <xdr:sp macro="" textlink="">
      <xdr:nvSpPr>
        <xdr:cNvPr id="257" name="テキスト ボックス 256"/>
        <xdr:cNvSpPr txBox="1"/>
      </xdr:nvSpPr>
      <xdr:spPr>
        <a:xfrm>
          <a:off x="1752111" y="166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89847</xdr:rowOff>
    </xdr:from>
    <xdr:to>
      <xdr:col>1</xdr:col>
      <xdr:colOff>485775</xdr:colOff>
      <xdr:row>97</xdr:row>
      <xdr:rowOff>19997</xdr:rowOff>
    </xdr:to>
    <xdr:sp macro="" textlink="">
      <xdr:nvSpPr>
        <xdr:cNvPr id="258" name="円/楕円 257"/>
        <xdr:cNvSpPr/>
      </xdr:nvSpPr>
      <xdr:spPr>
        <a:xfrm>
          <a:off x="1079500" y="165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11124</xdr:rowOff>
    </xdr:from>
    <xdr:ext cx="534377" cy="259045"/>
    <xdr:sp macro="" textlink="">
      <xdr:nvSpPr>
        <xdr:cNvPr id="259" name="テキスト ボックス 258"/>
        <xdr:cNvSpPr txBox="1"/>
      </xdr:nvSpPr>
      <xdr:spPr>
        <a:xfrm>
          <a:off x="863111" y="166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7442</xdr:rowOff>
    </xdr:from>
    <xdr:to>
      <xdr:col>15</xdr:col>
      <xdr:colOff>180975</xdr:colOff>
      <xdr:row>36</xdr:row>
      <xdr:rowOff>83899</xdr:rowOff>
    </xdr:to>
    <xdr:cxnSp macro="">
      <xdr:nvCxnSpPr>
        <xdr:cNvPr id="290" name="直線コネクタ 289"/>
        <xdr:cNvCxnSpPr/>
      </xdr:nvCxnSpPr>
      <xdr:spPr>
        <a:xfrm flipV="1">
          <a:off x="9639300" y="6179642"/>
          <a:ext cx="8382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52150</xdr:rowOff>
    </xdr:from>
    <xdr:to>
      <xdr:col>14</xdr:col>
      <xdr:colOff>28575</xdr:colOff>
      <xdr:row>36</xdr:row>
      <xdr:rowOff>83899</xdr:rowOff>
    </xdr:to>
    <xdr:cxnSp macro="">
      <xdr:nvCxnSpPr>
        <xdr:cNvPr id="293" name="直線コネクタ 292"/>
        <xdr:cNvCxnSpPr/>
      </xdr:nvCxnSpPr>
      <xdr:spPr>
        <a:xfrm>
          <a:off x="8750300" y="6224350"/>
          <a:ext cx="88900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52150</xdr:rowOff>
    </xdr:from>
    <xdr:to>
      <xdr:col>12</xdr:col>
      <xdr:colOff>511175</xdr:colOff>
      <xdr:row>36</xdr:row>
      <xdr:rowOff>84362</xdr:rowOff>
    </xdr:to>
    <xdr:cxnSp macro="">
      <xdr:nvCxnSpPr>
        <xdr:cNvPr id="296" name="直線コネクタ 295"/>
        <xdr:cNvCxnSpPr/>
      </xdr:nvCxnSpPr>
      <xdr:spPr>
        <a:xfrm flipV="1">
          <a:off x="7861300" y="6224350"/>
          <a:ext cx="889000" cy="3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84362</xdr:rowOff>
    </xdr:from>
    <xdr:to>
      <xdr:col>11</xdr:col>
      <xdr:colOff>307975</xdr:colOff>
      <xdr:row>36</xdr:row>
      <xdr:rowOff>86345</xdr:rowOff>
    </xdr:to>
    <xdr:cxnSp macro="">
      <xdr:nvCxnSpPr>
        <xdr:cNvPr id="299" name="直線コネクタ 298"/>
        <xdr:cNvCxnSpPr/>
      </xdr:nvCxnSpPr>
      <xdr:spPr>
        <a:xfrm flipV="1">
          <a:off x="6972300" y="6256562"/>
          <a:ext cx="8890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128092</xdr:rowOff>
    </xdr:from>
    <xdr:to>
      <xdr:col>15</xdr:col>
      <xdr:colOff>231775</xdr:colOff>
      <xdr:row>36</xdr:row>
      <xdr:rowOff>58242</xdr:rowOff>
    </xdr:to>
    <xdr:sp macro="" textlink="">
      <xdr:nvSpPr>
        <xdr:cNvPr id="309" name="円/楕円 308"/>
        <xdr:cNvSpPr/>
      </xdr:nvSpPr>
      <xdr:spPr>
        <a:xfrm>
          <a:off x="10426700" y="61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150969</xdr:rowOff>
    </xdr:from>
    <xdr:ext cx="599010" cy="259045"/>
    <xdr:sp macro="" textlink="">
      <xdr:nvSpPr>
        <xdr:cNvPr id="310" name="補助費等該当値テキスト"/>
        <xdr:cNvSpPr txBox="1"/>
      </xdr:nvSpPr>
      <xdr:spPr>
        <a:xfrm>
          <a:off x="10528300" y="598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33099</xdr:rowOff>
    </xdr:from>
    <xdr:to>
      <xdr:col>14</xdr:col>
      <xdr:colOff>79375</xdr:colOff>
      <xdr:row>36</xdr:row>
      <xdr:rowOff>134699</xdr:rowOff>
    </xdr:to>
    <xdr:sp macro="" textlink="">
      <xdr:nvSpPr>
        <xdr:cNvPr id="311" name="円/楕円 310"/>
        <xdr:cNvSpPr/>
      </xdr:nvSpPr>
      <xdr:spPr>
        <a:xfrm>
          <a:off x="9588500" y="62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151226</xdr:rowOff>
    </xdr:from>
    <xdr:ext cx="599010" cy="259045"/>
    <xdr:sp macro="" textlink="">
      <xdr:nvSpPr>
        <xdr:cNvPr id="312" name="テキスト ボックス 311"/>
        <xdr:cNvSpPr txBox="1"/>
      </xdr:nvSpPr>
      <xdr:spPr>
        <a:xfrm>
          <a:off x="9339794" y="598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1350</xdr:rowOff>
    </xdr:from>
    <xdr:to>
      <xdr:col>12</xdr:col>
      <xdr:colOff>561975</xdr:colOff>
      <xdr:row>36</xdr:row>
      <xdr:rowOff>102950</xdr:rowOff>
    </xdr:to>
    <xdr:sp macro="" textlink="">
      <xdr:nvSpPr>
        <xdr:cNvPr id="313" name="円/楕円 312"/>
        <xdr:cNvSpPr/>
      </xdr:nvSpPr>
      <xdr:spPr>
        <a:xfrm>
          <a:off x="8699500" y="61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119477</xdr:rowOff>
    </xdr:from>
    <xdr:ext cx="599010" cy="259045"/>
    <xdr:sp macro="" textlink="">
      <xdr:nvSpPr>
        <xdr:cNvPr id="314" name="テキスト ボックス 313"/>
        <xdr:cNvSpPr txBox="1"/>
      </xdr:nvSpPr>
      <xdr:spPr>
        <a:xfrm>
          <a:off x="8450794" y="59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33562</xdr:rowOff>
    </xdr:from>
    <xdr:to>
      <xdr:col>11</xdr:col>
      <xdr:colOff>358775</xdr:colOff>
      <xdr:row>36</xdr:row>
      <xdr:rowOff>135162</xdr:rowOff>
    </xdr:to>
    <xdr:sp macro="" textlink="">
      <xdr:nvSpPr>
        <xdr:cNvPr id="315" name="円/楕円 314"/>
        <xdr:cNvSpPr/>
      </xdr:nvSpPr>
      <xdr:spPr>
        <a:xfrm>
          <a:off x="7810500" y="6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151689</xdr:rowOff>
    </xdr:from>
    <xdr:ext cx="599010" cy="259045"/>
    <xdr:sp macro="" textlink="">
      <xdr:nvSpPr>
        <xdr:cNvPr id="316" name="テキスト ボックス 315"/>
        <xdr:cNvSpPr txBox="1"/>
      </xdr:nvSpPr>
      <xdr:spPr>
        <a:xfrm>
          <a:off x="7561794" y="5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35545</xdr:rowOff>
    </xdr:from>
    <xdr:to>
      <xdr:col>10</xdr:col>
      <xdr:colOff>155575</xdr:colOff>
      <xdr:row>36</xdr:row>
      <xdr:rowOff>137145</xdr:rowOff>
    </xdr:to>
    <xdr:sp macro="" textlink="">
      <xdr:nvSpPr>
        <xdr:cNvPr id="317" name="円/楕円 316"/>
        <xdr:cNvSpPr/>
      </xdr:nvSpPr>
      <xdr:spPr>
        <a:xfrm>
          <a:off x="6921500" y="62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153672</xdr:rowOff>
    </xdr:from>
    <xdr:ext cx="599010" cy="259045"/>
    <xdr:sp macro="" textlink="">
      <xdr:nvSpPr>
        <xdr:cNvPr id="318" name="テキスト ボックス 317"/>
        <xdr:cNvSpPr txBox="1"/>
      </xdr:nvSpPr>
      <xdr:spPr>
        <a:xfrm>
          <a:off x="6672794" y="598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122958</xdr:rowOff>
    </xdr:from>
    <xdr:to>
      <xdr:col>15</xdr:col>
      <xdr:colOff>180975</xdr:colOff>
      <xdr:row>57</xdr:row>
      <xdr:rowOff>144790</xdr:rowOff>
    </xdr:to>
    <xdr:cxnSp macro="">
      <xdr:nvCxnSpPr>
        <xdr:cNvPr id="343" name="直線コネクタ 342"/>
        <xdr:cNvCxnSpPr/>
      </xdr:nvCxnSpPr>
      <xdr:spPr>
        <a:xfrm flipV="1">
          <a:off x="9639300" y="989560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4384</xdr:rowOff>
    </xdr:from>
    <xdr:ext cx="599010" cy="259045"/>
    <xdr:sp macro="" textlink="">
      <xdr:nvSpPr>
        <xdr:cNvPr id="344" name="普通建設事業費平均値テキスト"/>
        <xdr:cNvSpPr txBox="1"/>
      </xdr:nvSpPr>
      <xdr:spPr>
        <a:xfrm>
          <a:off x="10528300" y="9605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83512</xdr:rowOff>
    </xdr:from>
    <xdr:to>
      <xdr:col>14</xdr:col>
      <xdr:colOff>28575</xdr:colOff>
      <xdr:row>57</xdr:row>
      <xdr:rowOff>144790</xdr:rowOff>
    </xdr:to>
    <xdr:cxnSp macro="">
      <xdr:nvCxnSpPr>
        <xdr:cNvPr id="346" name="直線コネクタ 345"/>
        <xdr:cNvCxnSpPr/>
      </xdr:nvCxnSpPr>
      <xdr:spPr>
        <a:xfrm>
          <a:off x="8750300" y="9856162"/>
          <a:ext cx="889000" cy="6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99271</xdr:rowOff>
    </xdr:from>
    <xdr:ext cx="599010" cy="259045"/>
    <xdr:sp macro="" textlink="">
      <xdr:nvSpPr>
        <xdr:cNvPr id="348" name="テキスト ボックス 347"/>
        <xdr:cNvSpPr txBox="1"/>
      </xdr:nvSpPr>
      <xdr:spPr>
        <a:xfrm>
          <a:off x="9339794"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83512</xdr:rowOff>
    </xdr:from>
    <xdr:to>
      <xdr:col>12</xdr:col>
      <xdr:colOff>511175</xdr:colOff>
      <xdr:row>57</xdr:row>
      <xdr:rowOff>165950</xdr:rowOff>
    </xdr:to>
    <xdr:cxnSp macro="">
      <xdr:nvCxnSpPr>
        <xdr:cNvPr id="349" name="直線コネクタ 348"/>
        <xdr:cNvCxnSpPr/>
      </xdr:nvCxnSpPr>
      <xdr:spPr>
        <a:xfrm flipV="1">
          <a:off x="7861300" y="9856162"/>
          <a:ext cx="889000" cy="8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127702</xdr:rowOff>
    </xdr:from>
    <xdr:ext cx="599010" cy="259045"/>
    <xdr:sp macro="" textlink="">
      <xdr:nvSpPr>
        <xdr:cNvPr id="351" name="テキスト ボックス 350"/>
        <xdr:cNvSpPr txBox="1"/>
      </xdr:nvSpPr>
      <xdr:spPr>
        <a:xfrm>
          <a:off x="8450794" y="955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155259</xdr:rowOff>
    </xdr:from>
    <xdr:to>
      <xdr:col>11</xdr:col>
      <xdr:colOff>307975</xdr:colOff>
      <xdr:row>57</xdr:row>
      <xdr:rowOff>165950</xdr:rowOff>
    </xdr:to>
    <xdr:cxnSp macro="">
      <xdr:nvCxnSpPr>
        <xdr:cNvPr id="352" name="直線コネクタ 351"/>
        <xdr:cNvCxnSpPr/>
      </xdr:nvCxnSpPr>
      <xdr:spPr>
        <a:xfrm>
          <a:off x="6972300" y="9927909"/>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158439</xdr:rowOff>
    </xdr:from>
    <xdr:ext cx="599010" cy="259045"/>
    <xdr:sp macro="" textlink="">
      <xdr:nvSpPr>
        <xdr:cNvPr id="354" name="テキスト ボックス 353"/>
        <xdr:cNvSpPr txBox="1"/>
      </xdr:nvSpPr>
      <xdr:spPr>
        <a:xfrm>
          <a:off x="7561794" y="958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72158</xdr:rowOff>
    </xdr:from>
    <xdr:to>
      <xdr:col>15</xdr:col>
      <xdr:colOff>231775</xdr:colOff>
      <xdr:row>58</xdr:row>
      <xdr:rowOff>2308</xdr:rowOff>
    </xdr:to>
    <xdr:sp macro="" textlink="">
      <xdr:nvSpPr>
        <xdr:cNvPr id="362" name="円/楕円 361"/>
        <xdr:cNvSpPr/>
      </xdr:nvSpPr>
      <xdr:spPr>
        <a:xfrm>
          <a:off x="10426700" y="98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158535</xdr:rowOff>
    </xdr:from>
    <xdr:ext cx="599010" cy="259045"/>
    <xdr:sp macro="" textlink="">
      <xdr:nvSpPr>
        <xdr:cNvPr id="363" name="普通建設事業費該当値テキスト"/>
        <xdr:cNvSpPr txBox="1"/>
      </xdr:nvSpPr>
      <xdr:spPr>
        <a:xfrm>
          <a:off x="10528300" y="975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93990</xdr:rowOff>
    </xdr:from>
    <xdr:to>
      <xdr:col>14</xdr:col>
      <xdr:colOff>79375</xdr:colOff>
      <xdr:row>58</xdr:row>
      <xdr:rowOff>24140</xdr:rowOff>
    </xdr:to>
    <xdr:sp macro="" textlink="">
      <xdr:nvSpPr>
        <xdr:cNvPr id="364" name="円/楕円 363"/>
        <xdr:cNvSpPr/>
      </xdr:nvSpPr>
      <xdr:spPr>
        <a:xfrm>
          <a:off x="9588500" y="9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15267</xdr:rowOff>
    </xdr:from>
    <xdr:ext cx="534377" cy="259045"/>
    <xdr:sp macro="" textlink="">
      <xdr:nvSpPr>
        <xdr:cNvPr id="365" name="テキスト ボックス 364"/>
        <xdr:cNvSpPr txBox="1"/>
      </xdr:nvSpPr>
      <xdr:spPr>
        <a:xfrm>
          <a:off x="9372111" y="99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32712</xdr:rowOff>
    </xdr:from>
    <xdr:to>
      <xdr:col>12</xdr:col>
      <xdr:colOff>561975</xdr:colOff>
      <xdr:row>57</xdr:row>
      <xdr:rowOff>134312</xdr:rowOff>
    </xdr:to>
    <xdr:sp macro="" textlink="">
      <xdr:nvSpPr>
        <xdr:cNvPr id="366" name="円/楕円 365"/>
        <xdr:cNvSpPr/>
      </xdr:nvSpPr>
      <xdr:spPr>
        <a:xfrm>
          <a:off x="8699500" y="98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125439</xdr:rowOff>
    </xdr:from>
    <xdr:ext cx="599010" cy="259045"/>
    <xdr:sp macro="" textlink="">
      <xdr:nvSpPr>
        <xdr:cNvPr id="367" name="テキスト ボックス 366"/>
        <xdr:cNvSpPr txBox="1"/>
      </xdr:nvSpPr>
      <xdr:spPr>
        <a:xfrm>
          <a:off x="8450794" y="989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115150</xdr:rowOff>
    </xdr:from>
    <xdr:to>
      <xdr:col>11</xdr:col>
      <xdr:colOff>358775</xdr:colOff>
      <xdr:row>58</xdr:row>
      <xdr:rowOff>45300</xdr:rowOff>
    </xdr:to>
    <xdr:sp macro="" textlink="">
      <xdr:nvSpPr>
        <xdr:cNvPr id="368" name="円/楕円 367"/>
        <xdr:cNvSpPr/>
      </xdr:nvSpPr>
      <xdr:spPr>
        <a:xfrm>
          <a:off x="7810500" y="98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36427</xdr:rowOff>
    </xdr:from>
    <xdr:ext cx="534377" cy="259045"/>
    <xdr:sp macro="" textlink="">
      <xdr:nvSpPr>
        <xdr:cNvPr id="369" name="テキスト ボックス 368"/>
        <xdr:cNvSpPr txBox="1"/>
      </xdr:nvSpPr>
      <xdr:spPr>
        <a:xfrm>
          <a:off x="7594111" y="99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104459</xdr:rowOff>
    </xdr:from>
    <xdr:to>
      <xdr:col>10</xdr:col>
      <xdr:colOff>155575</xdr:colOff>
      <xdr:row>58</xdr:row>
      <xdr:rowOff>34609</xdr:rowOff>
    </xdr:to>
    <xdr:sp macro="" textlink="">
      <xdr:nvSpPr>
        <xdr:cNvPr id="370" name="円/楕円 369"/>
        <xdr:cNvSpPr/>
      </xdr:nvSpPr>
      <xdr:spPr>
        <a:xfrm>
          <a:off x="6921500" y="98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25736</xdr:rowOff>
    </xdr:from>
    <xdr:ext cx="534377" cy="259045"/>
    <xdr:sp macro="" textlink="">
      <xdr:nvSpPr>
        <xdr:cNvPr id="371" name="テキスト ボックス 370"/>
        <xdr:cNvSpPr txBox="1"/>
      </xdr:nvSpPr>
      <xdr:spPr>
        <a:xfrm>
          <a:off x="6705111" y="99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106555</xdr:rowOff>
    </xdr:from>
    <xdr:to>
      <xdr:col>15</xdr:col>
      <xdr:colOff>180975</xdr:colOff>
      <xdr:row>79</xdr:row>
      <xdr:rowOff>12619</xdr:rowOff>
    </xdr:to>
    <xdr:cxnSp macro="">
      <xdr:nvCxnSpPr>
        <xdr:cNvPr id="400" name="直線コネクタ 399"/>
        <xdr:cNvCxnSpPr/>
      </xdr:nvCxnSpPr>
      <xdr:spPr>
        <a:xfrm flipV="1">
          <a:off x="9639300" y="13479655"/>
          <a:ext cx="8382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55755</xdr:rowOff>
    </xdr:from>
    <xdr:to>
      <xdr:col>15</xdr:col>
      <xdr:colOff>231775</xdr:colOff>
      <xdr:row>78</xdr:row>
      <xdr:rowOff>157355</xdr:rowOff>
    </xdr:to>
    <xdr:sp macro="" textlink="">
      <xdr:nvSpPr>
        <xdr:cNvPr id="410" name="円/楕円 409"/>
        <xdr:cNvSpPr/>
      </xdr:nvSpPr>
      <xdr:spPr>
        <a:xfrm>
          <a:off x="10426700" y="134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158370</xdr:rowOff>
    </xdr:from>
    <xdr:ext cx="534377" cy="259045"/>
    <xdr:sp macro="" textlink="">
      <xdr:nvSpPr>
        <xdr:cNvPr id="411" name="普通建設事業費 （ うち新規整備　）該当値テキスト"/>
        <xdr:cNvSpPr txBox="1"/>
      </xdr:nvSpPr>
      <xdr:spPr>
        <a:xfrm>
          <a:off x="10528300"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133269</xdr:rowOff>
    </xdr:from>
    <xdr:to>
      <xdr:col>14</xdr:col>
      <xdr:colOff>79375</xdr:colOff>
      <xdr:row>79</xdr:row>
      <xdr:rowOff>63419</xdr:rowOff>
    </xdr:to>
    <xdr:sp macro="" textlink="">
      <xdr:nvSpPr>
        <xdr:cNvPr id="412" name="円/楕円 411"/>
        <xdr:cNvSpPr/>
      </xdr:nvSpPr>
      <xdr:spPr>
        <a:xfrm>
          <a:off x="9588500" y="13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54546</xdr:rowOff>
    </xdr:from>
    <xdr:ext cx="534377" cy="259045"/>
    <xdr:sp macro="" textlink="">
      <xdr:nvSpPr>
        <xdr:cNvPr id="413" name="テキスト ボックス 412"/>
        <xdr:cNvSpPr txBox="1"/>
      </xdr:nvSpPr>
      <xdr:spPr>
        <a:xfrm>
          <a:off x="9372111" y="13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80021</xdr:rowOff>
    </xdr:from>
    <xdr:to>
      <xdr:col>15</xdr:col>
      <xdr:colOff>180975</xdr:colOff>
      <xdr:row>98</xdr:row>
      <xdr:rowOff>116908</xdr:rowOff>
    </xdr:to>
    <xdr:cxnSp macro="">
      <xdr:nvCxnSpPr>
        <xdr:cNvPr id="440" name="直線コネクタ 439"/>
        <xdr:cNvCxnSpPr/>
      </xdr:nvCxnSpPr>
      <xdr:spPr>
        <a:xfrm>
          <a:off x="9639300" y="16882121"/>
          <a:ext cx="838200" cy="3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66108</xdr:rowOff>
    </xdr:from>
    <xdr:to>
      <xdr:col>15</xdr:col>
      <xdr:colOff>231775</xdr:colOff>
      <xdr:row>98</xdr:row>
      <xdr:rowOff>167708</xdr:rowOff>
    </xdr:to>
    <xdr:sp macro="" textlink="">
      <xdr:nvSpPr>
        <xdr:cNvPr id="450" name="円/楕円 449"/>
        <xdr:cNvSpPr/>
      </xdr:nvSpPr>
      <xdr:spPr>
        <a:xfrm>
          <a:off x="10426700" y="168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152485</xdr:rowOff>
    </xdr:from>
    <xdr:ext cx="534377" cy="259045"/>
    <xdr:sp macro="" textlink="">
      <xdr:nvSpPr>
        <xdr:cNvPr id="451" name="普通建設事業費 （ うち更新整備　）該当値テキスト"/>
        <xdr:cNvSpPr txBox="1"/>
      </xdr:nvSpPr>
      <xdr:spPr>
        <a:xfrm>
          <a:off x="10528300" y="1678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29221</xdr:rowOff>
    </xdr:from>
    <xdr:to>
      <xdr:col>14</xdr:col>
      <xdr:colOff>79375</xdr:colOff>
      <xdr:row>98</xdr:row>
      <xdr:rowOff>130821</xdr:rowOff>
    </xdr:to>
    <xdr:sp macro="" textlink="">
      <xdr:nvSpPr>
        <xdr:cNvPr id="452" name="円/楕円 451"/>
        <xdr:cNvSpPr/>
      </xdr:nvSpPr>
      <xdr:spPr>
        <a:xfrm>
          <a:off x="9588500" y="168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121948</xdr:rowOff>
    </xdr:from>
    <xdr:ext cx="534377" cy="259045"/>
    <xdr:sp macro="" textlink="">
      <xdr:nvSpPr>
        <xdr:cNvPr id="453" name="テキスト ボックス 452"/>
        <xdr:cNvSpPr txBox="1"/>
      </xdr:nvSpPr>
      <xdr:spPr>
        <a:xfrm>
          <a:off x="9372111" y="169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154690</xdr:rowOff>
    </xdr:from>
    <xdr:to>
      <xdr:col>23</xdr:col>
      <xdr:colOff>517525</xdr:colOff>
      <xdr:row>39</xdr:row>
      <xdr:rowOff>26943</xdr:rowOff>
    </xdr:to>
    <xdr:cxnSp macro="">
      <xdr:nvCxnSpPr>
        <xdr:cNvPr id="482" name="直線コネクタ 481"/>
        <xdr:cNvCxnSpPr/>
      </xdr:nvCxnSpPr>
      <xdr:spPr>
        <a:xfrm>
          <a:off x="15481300" y="6669790"/>
          <a:ext cx="838200" cy="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154690</xdr:rowOff>
    </xdr:from>
    <xdr:to>
      <xdr:col>22</xdr:col>
      <xdr:colOff>365125</xdr:colOff>
      <xdr:row>39</xdr:row>
      <xdr:rowOff>6270</xdr:rowOff>
    </xdr:to>
    <xdr:cxnSp macro="">
      <xdr:nvCxnSpPr>
        <xdr:cNvPr id="485" name="直線コネクタ 484"/>
        <xdr:cNvCxnSpPr/>
      </xdr:nvCxnSpPr>
      <xdr:spPr>
        <a:xfrm flipV="1">
          <a:off x="14592300" y="6669790"/>
          <a:ext cx="8890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6270</xdr:rowOff>
    </xdr:from>
    <xdr:to>
      <xdr:col>21</xdr:col>
      <xdr:colOff>161925</xdr:colOff>
      <xdr:row>39</xdr:row>
      <xdr:rowOff>41193</xdr:rowOff>
    </xdr:to>
    <xdr:cxnSp macro="">
      <xdr:nvCxnSpPr>
        <xdr:cNvPr id="488" name="直線コネクタ 487"/>
        <xdr:cNvCxnSpPr/>
      </xdr:nvCxnSpPr>
      <xdr:spPr>
        <a:xfrm flipV="1">
          <a:off x="13703300" y="6692820"/>
          <a:ext cx="889000" cy="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66458</xdr:rowOff>
    </xdr:from>
    <xdr:ext cx="534377" cy="259045"/>
    <xdr:sp macro="" textlink="">
      <xdr:nvSpPr>
        <xdr:cNvPr id="490" name="テキスト ボックス 489"/>
        <xdr:cNvSpPr txBox="1"/>
      </xdr:nvSpPr>
      <xdr:spPr>
        <a:xfrm>
          <a:off x="14325111" y="675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29425</xdr:rowOff>
    </xdr:from>
    <xdr:to>
      <xdr:col>19</xdr:col>
      <xdr:colOff>644525</xdr:colOff>
      <xdr:row>39</xdr:row>
      <xdr:rowOff>41193</xdr:rowOff>
    </xdr:to>
    <xdr:cxnSp macro="">
      <xdr:nvCxnSpPr>
        <xdr:cNvPr id="491" name="直線コネクタ 490"/>
        <xdr:cNvCxnSpPr/>
      </xdr:nvCxnSpPr>
      <xdr:spPr>
        <a:xfrm>
          <a:off x="12814300" y="6715975"/>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147593</xdr:rowOff>
    </xdr:from>
    <xdr:to>
      <xdr:col>23</xdr:col>
      <xdr:colOff>568325</xdr:colOff>
      <xdr:row>39</xdr:row>
      <xdr:rowOff>77743</xdr:rowOff>
    </xdr:to>
    <xdr:sp macro="" textlink="">
      <xdr:nvSpPr>
        <xdr:cNvPr id="501" name="円/楕円 500"/>
        <xdr:cNvSpPr/>
      </xdr:nvSpPr>
      <xdr:spPr>
        <a:xfrm>
          <a:off x="16268700" y="66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534377" cy="259045"/>
    <xdr:sp macro="" textlink="">
      <xdr:nvSpPr>
        <xdr:cNvPr id="502" name="災害復旧事業費該当値テキスト"/>
        <xdr:cNvSpPr txBox="1"/>
      </xdr:nvSpPr>
      <xdr:spPr>
        <a:xfrm>
          <a:off x="16370300"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103890</xdr:rowOff>
    </xdr:from>
    <xdr:to>
      <xdr:col>22</xdr:col>
      <xdr:colOff>415925</xdr:colOff>
      <xdr:row>39</xdr:row>
      <xdr:rowOff>34040</xdr:rowOff>
    </xdr:to>
    <xdr:sp macro="" textlink="">
      <xdr:nvSpPr>
        <xdr:cNvPr id="503" name="円/楕円 502"/>
        <xdr:cNvSpPr/>
      </xdr:nvSpPr>
      <xdr:spPr>
        <a:xfrm>
          <a:off x="15430500" y="66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50567</xdr:rowOff>
    </xdr:from>
    <xdr:ext cx="534377" cy="259045"/>
    <xdr:sp macro="" textlink="">
      <xdr:nvSpPr>
        <xdr:cNvPr id="504" name="テキスト ボックス 503"/>
        <xdr:cNvSpPr txBox="1"/>
      </xdr:nvSpPr>
      <xdr:spPr>
        <a:xfrm>
          <a:off x="15214111" y="63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126920</xdr:rowOff>
    </xdr:from>
    <xdr:to>
      <xdr:col>21</xdr:col>
      <xdr:colOff>212725</xdr:colOff>
      <xdr:row>39</xdr:row>
      <xdr:rowOff>57070</xdr:rowOff>
    </xdr:to>
    <xdr:sp macro="" textlink="">
      <xdr:nvSpPr>
        <xdr:cNvPr id="505" name="円/楕円 504"/>
        <xdr:cNvSpPr/>
      </xdr:nvSpPr>
      <xdr:spPr>
        <a:xfrm>
          <a:off x="14541500" y="66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73597</xdr:rowOff>
    </xdr:from>
    <xdr:ext cx="534377" cy="259045"/>
    <xdr:sp macro="" textlink="">
      <xdr:nvSpPr>
        <xdr:cNvPr id="506" name="テキスト ボックス 505"/>
        <xdr:cNvSpPr txBox="1"/>
      </xdr:nvSpPr>
      <xdr:spPr>
        <a:xfrm>
          <a:off x="14325111" y="64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161843</xdr:rowOff>
    </xdr:from>
    <xdr:to>
      <xdr:col>20</xdr:col>
      <xdr:colOff>9525</xdr:colOff>
      <xdr:row>39</xdr:row>
      <xdr:rowOff>91993</xdr:rowOff>
    </xdr:to>
    <xdr:sp macro="" textlink="">
      <xdr:nvSpPr>
        <xdr:cNvPr id="507" name="円/楕円 506"/>
        <xdr:cNvSpPr/>
      </xdr:nvSpPr>
      <xdr:spPr>
        <a:xfrm>
          <a:off x="13652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83120</xdr:rowOff>
    </xdr:from>
    <xdr:ext cx="469744" cy="259045"/>
    <xdr:sp macro="" textlink="">
      <xdr:nvSpPr>
        <xdr:cNvPr id="508" name="テキスト ボックス 507"/>
        <xdr:cNvSpPr txBox="1"/>
      </xdr:nvSpPr>
      <xdr:spPr>
        <a:xfrm>
          <a:off x="13468427" y="676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150075</xdr:rowOff>
    </xdr:from>
    <xdr:to>
      <xdr:col>18</xdr:col>
      <xdr:colOff>492125</xdr:colOff>
      <xdr:row>39</xdr:row>
      <xdr:rowOff>80225</xdr:rowOff>
    </xdr:to>
    <xdr:sp macro="" textlink="">
      <xdr:nvSpPr>
        <xdr:cNvPr id="509" name="円/楕円 508"/>
        <xdr:cNvSpPr/>
      </xdr:nvSpPr>
      <xdr:spPr>
        <a:xfrm>
          <a:off x="12763500" y="66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71352</xdr:rowOff>
    </xdr:from>
    <xdr:ext cx="534377" cy="259045"/>
    <xdr:sp macro="" textlink="">
      <xdr:nvSpPr>
        <xdr:cNvPr id="510" name="テキスト ボックス 509"/>
        <xdr:cNvSpPr txBox="1"/>
      </xdr:nvSpPr>
      <xdr:spPr>
        <a:xfrm>
          <a:off x="12547111" y="67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160017</xdr:rowOff>
    </xdr:from>
    <xdr:to>
      <xdr:col>23</xdr:col>
      <xdr:colOff>517525</xdr:colOff>
      <xdr:row>77</xdr:row>
      <xdr:rowOff>162140</xdr:rowOff>
    </xdr:to>
    <xdr:cxnSp macro="">
      <xdr:nvCxnSpPr>
        <xdr:cNvPr id="596" name="直線コネクタ 595"/>
        <xdr:cNvCxnSpPr/>
      </xdr:nvCxnSpPr>
      <xdr:spPr>
        <a:xfrm>
          <a:off x="15481300" y="13361667"/>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160017</xdr:rowOff>
    </xdr:from>
    <xdr:to>
      <xdr:col>22</xdr:col>
      <xdr:colOff>365125</xdr:colOff>
      <xdr:row>78</xdr:row>
      <xdr:rowOff>2338</xdr:rowOff>
    </xdr:to>
    <xdr:cxnSp macro="">
      <xdr:nvCxnSpPr>
        <xdr:cNvPr id="599" name="直線コネクタ 598"/>
        <xdr:cNvCxnSpPr/>
      </xdr:nvCxnSpPr>
      <xdr:spPr>
        <a:xfrm flipV="1">
          <a:off x="14592300" y="13361667"/>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48358</xdr:rowOff>
    </xdr:from>
    <xdr:to>
      <xdr:col>21</xdr:col>
      <xdr:colOff>161925</xdr:colOff>
      <xdr:row>78</xdr:row>
      <xdr:rowOff>2338</xdr:rowOff>
    </xdr:to>
    <xdr:cxnSp macro="">
      <xdr:nvCxnSpPr>
        <xdr:cNvPr id="602" name="直線コネクタ 601"/>
        <xdr:cNvCxnSpPr/>
      </xdr:nvCxnSpPr>
      <xdr:spPr>
        <a:xfrm>
          <a:off x="13703300" y="13250008"/>
          <a:ext cx="889000" cy="1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15651</xdr:rowOff>
    </xdr:from>
    <xdr:ext cx="599010" cy="259045"/>
    <xdr:sp macro="" textlink="">
      <xdr:nvSpPr>
        <xdr:cNvPr id="604" name="テキスト ボックス 603"/>
        <xdr:cNvSpPr txBox="1"/>
      </xdr:nvSpPr>
      <xdr:spPr>
        <a:xfrm>
          <a:off x="14292794"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5290</xdr:rowOff>
    </xdr:from>
    <xdr:to>
      <xdr:col>19</xdr:col>
      <xdr:colOff>644525</xdr:colOff>
      <xdr:row>77</xdr:row>
      <xdr:rowOff>48358</xdr:rowOff>
    </xdr:to>
    <xdr:cxnSp macro="">
      <xdr:nvCxnSpPr>
        <xdr:cNvPr id="605" name="直線コネクタ 604"/>
        <xdr:cNvCxnSpPr/>
      </xdr:nvCxnSpPr>
      <xdr:spPr>
        <a:xfrm>
          <a:off x="12814300" y="13206940"/>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111340</xdr:rowOff>
    </xdr:from>
    <xdr:to>
      <xdr:col>23</xdr:col>
      <xdr:colOff>568325</xdr:colOff>
      <xdr:row>78</xdr:row>
      <xdr:rowOff>41490</xdr:rowOff>
    </xdr:to>
    <xdr:sp macro="" textlink="">
      <xdr:nvSpPr>
        <xdr:cNvPr id="615" name="円/楕円 614"/>
        <xdr:cNvSpPr/>
      </xdr:nvSpPr>
      <xdr:spPr>
        <a:xfrm>
          <a:off x="16268700" y="133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89767</xdr:rowOff>
    </xdr:from>
    <xdr:ext cx="599010" cy="259045"/>
    <xdr:sp macro="" textlink="">
      <xdr:nvSpPr>
        <xdr:cNvPr id="616" name="公債費該当値テキスト"/>
        <xdr:cNvSpPr txBox="1"/>
      </xdr:nvSpPr>
      <xdr:spPr>
        <a:xfrm>
          <a:off x="16370300" y="1329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109217</xdr:rowOff>
    </xdr:from>
    <xdr:to>
      <xdr:col>22</xdr:col>
      <xdr:colOff>415925</xdr:colOff>
      <xdr:row>78</xdr:row>
      <xdr:rowOff>39367</xdr:rowOff>
    </xdr:to>
    <xdr:sp macro="" textlink="">
      <xdr:nvSpPr>
        <xdr:cNvPr id="617" name="円/楕円 616"/>
        <xdr:cNvSpPr/>
      </xdr:nvSpPr>
      <xdr:spPr>
        <a:xfrm>
          <a:off x="15430500" y="133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30494</xdr:rowOff>
    </xdr:from>
    <xdr:ext cx="599010" cy="259045"/>
    <xdr:sp macro="" textlink="">
      <xdr:nvSpPr>
        <xdr:cNvPr id="618" name="テキスト ボックス 617"/>
        <xdr:cNvSpPr txBox="1"/>
      </xdr:nvSpPr>
      <xdr:spPr>
        <a:xfrm>
          <a:off x="15181794" y="134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122988</xdr:rowOff>
    </xdr:from>
    <xdr:to>
      <xdr:col>21</xdr:col>
      <xdr:colOff>212725</xdr:colOff>
      <xdr:row>78</xdr:row>
      <xdr:rowOff>53138</xdr:rowOff>
    </xdr:to>
    <xdr:sp macro="" textlink="">
      <xdr:nvSpPr>
        <xdr:cNvPr id="619" name="円/楕円 618"/>
        <xdr:cNvSpPr/>
      </xdr:nvSpPr>
      <xdr:spPr>
        <a:xfrm>
          <a:off x="14541500" y="133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44265</xdr:rowOff>
    </xdr:from>
    <xdr:ext cx="599010" cy="259045"/>
    <xdr:sp macro="" textlink="">
      <xdr:nvSpPr>
        <xdr:cNvPr id="620" name="テキスト ボックス 619"/>
        <xdr:cNvSpPr txBox="1"/>
      </xdr:nvSpPr>
      <xdr:spPr>
        <a:xfrm>
          <a:off x="14292794" y="1341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169008</xdr:rowOff>
    </xdr:from>
    <xdr:to>
      <xdr:col>20</xdr:col>
      <xdr:colOff>9525</xdr:colOff>
      <xdr:row>77</xdr:row>
      <xdr:rowOff>99158</xdr:rowOff>
    </xdr:to>
    <xdr:sp macro="" textlink="">
      <xdr:nvSpPr>
        <xdr:cNvPr id="621" name="円/楕円 620"/>
        <xdr:cNvSpPr/>
      </xdr:nvSpPr>
      <xdr:spPr>
        <a:xfrm>
          <a:off x="13652500" y="131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115685</xdr:rowOff>
    </xdr:from>
    <xdr:ext cx="599010" cy="259045"/>
    <xdr:sp macro="" textlink="">
      <xdr:nvSpPr>
        <xdr:cNvPr id="622" name="テキスト ボックス 621"/>
        <xdr:cNvSpPr txBox="1"/>
      </xdr:nvSpPr>
      <xdr:spPr>
        <a:xfrm>
          <a:off x="13403794" y="1297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125940</xdr:rowOff>
    </xdr:from>
    <xdr:to>
      <xdr:col>18</xdr:col>
      <xdr:colOff>492125</xdr:colOff>
      <xdr:row>77</xdr:row>
      <xdr:rowOff>56090</xdr:rowOff>
    </xdr:to>
    <xdr:sp macro="" textlink="">
      <xdr:nvSpPr>
        <xdr:cNvPr id="623" name="円/楕円 622"/>
        <xdr:cNvSpPr/>
      </xdr:nvSpPr>
      <xdr:spPr>
        <a:xfrm>
          <a:off x="12763500" y="131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72616</xdr:rowOff>
    </xdr:from>
    <xdr:ext cx="599010" cy="259045"/>
    <xdr:sp macro="" textlink="">
      <xdr:nvSpPr>
        <xdr:cNvPr id="624" name="テキスト ボックス 623"/>
        <xdr:cNvSpPr txBox="1"/>
      </xdr:nvSpPr>
      <xdr:spPr>
        <a:xfrm>
          <a:off x="12514794" y="1293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3079</xdr:rowOff>
    </xdr:from>
    <xdr:to>
      <xdr:col>23</xdr:col>
      <xdr:colOff>517525</xdr:colOff>
      <xdr:row>99</xdr:row>
      <xdr:rowOff>4138</xdr:rowOff>
    </xdr:to>
    <xdr:cxnSp macro="">
      <xdr:nvCxnSpPr>
        <xdr:cNvPr id="653" name="直線コネクタ 652"/>
        <xdr:cNvCxnSpPr/>
      </xdr:nvCxnSpPr>
      <xdr:spPr>
        <a:xfrm flipV="1">
          <a:off x="15481300" y="16976629"/>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170047</xdr:rowOff>
    </xdr:from>
    <xdr:to>
      <xdr:col>22</xdr:col>
      <xdr:colOff>365125</xdr:colOff>
      <xdr:row>99</xdr:row>
      <xdr:rowOff>4138</xdr:rowOff>
    </xdr:to>
    <xdr:cxnSp macro="">
      <xdr:nvCxnSpPr>
        <xdr:cNvPr id="656" name="直線コネクタ 655"/>
        <xdr:cNvCxnSpPr/>
      </xdr:nvCxnSpPr>
      <xdr:spPr>
        <a:xfrm>
          <a:off x="14592300" y="16972147"/>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170047</xdr:rowOff>
    </xdr:from>
    <xdr:to>
      <xdr:col>21</xdr:col>
      <xdr:colOff>161925</xdr:colOff>
      <xdr:row>99</xdr:row>
      <xdr:rowOff>43021</xdr:rowOff>
    </xdr:to>
    <xdr:cxnSp macro="">
      <xdr:nvCxnSpPr>
        <xdr:cNvPr id="659" name="直線コネクタ 658"/>
        <xdr:cNvCxnSpPr/>
      </xdr:nvCxnSpPr>
      <xdr:spPr>
        <a:xfrm flipV="1">
          <a:off x="13703300" y="16972147"/>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94211</xdr:rowOff>
    </xdr:from>
    <xdr:ext cx="534377" cy="259045"/>
    <xdr:sp macro="" textlink="">
      <xdr:nvSpPr>
        <xdr:cNvPr id="661" name="テキスト ボックス 660"/>
        <xdr:cNvSpPr txBox="1"/>
      </xdr:nvSpPr>
      <xdr:spPr>
        <a:xfrm>
          <a:off x="14325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43021</xdr:rowOff>
    </xdr:from>
    <xdr:to>
      <xdr:col>19</xdr:col>
      <xdr:colOff>644525</xdr:colOff>
      <xdr:row>99</xdr:row>
      <xdr:rowOff>43715</xdr:rowOff>
    </xdr:to>
    <xdr:cxnSp macro="">
      <xdr:nvCxnSpPr>
        <xdr:cNvPr id="662" name="直線コネクタ 661"/>
        <xdr:cNvCxnSpPr/>
      </xdr:nvCxnSpPr>
      <xdr:spPr>
        <a:xfrm flipV="1">
          <a:off x="12814300" y="17016571"/>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101581</xdr:rowOff>
    </xdr:from>
    <xdr:ext cx="534377" cy="259045"/>
    <xdr:sp macro="" textlink="">
      <xdr:nvSpPr>
        <xdr:cNvPr id="666" name="テキスト ボックス 665"/>
        <xdr:cNvSpPr txBox="1"/>
      </xdr:nvSpPr>
      <xdr:spPr>
        <a:xfrm>
          <a:off x="12547111" y="165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123729</xdr:rowOff>
    </xdr:from>
    <xdr:to>
      <xdr:col>23</xdr:col>
      <xdr:colOff>568325</xdr:colOff>
      <xdr:row>99</xdr:row>
      <xdr:rowOff>53879</xdr:rowOff>
    </xdr:to>
    <xdr:sp macro="" textlink="">
      <xdr:nvSpPr>
        <xdr:cNvPr id="672" name="円/楕円 671"/>
        <xdr:cNvSpPr/>
      </xdr:nvSpPr>
      <xdr:spPr>
        <a:xfrm>
          <a:off x="16268700" y="169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38656</xdr:rowOff>
    </xdr:from>
    <xdr:ext cx="534377" cy="259045"/>
    <xdr:sp macro="" textlink="">
      <xdr:nvSpPr>
        <xdr:cNvPr id="673" name="積立金該当値テキスト"/>
        <xdr:cNvSpPr txBox="1"/>
      </xdr:nvSpPr>
      <xdr:spPr>
        <a:xfrm>
          <a:off x="16370300" y="1684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124788</xdr:rowOff>
    </xdr:from>
    <xdr:to>
      <xdr:col>22</xdr:col>
      <xdr:colOff>415925</xdr:colOff>
      <xdr:row>99</xdr:row>
      <xdr:rowOff>54938</xdr:rowOff>
    </xdr:to>
    <xdr:sp macro="" textlink="">
      <xdr:nvSpPr>
        <xdr:cNvPr id="674" name="円/楕円 673"/>
        <xdr:cNvSpPr/>
      </xdr:nvSpPr>
      <xdr:spPr>
        <a:xfrm>
          <a:off x="15430500" y="1692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46065</xdr:rowOff>
    </xdr:from>
    <xdr:ext cx="534377" cy="259045"/>
    <xdr:sp macro="" textlink="">
      <xdr:nvSpPr>
        <xdr:cNvPr id="675" name="テキスト ボックス 674"/>
        <xdr:cNvSpPr txBox="1"/>
      </xdr:nvSpPr>
      <xdr:spPr>
        <a:xfrm>
          <a:off x="15214111" y="170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119247</xdr:rowOff>
    </xdr:from>
    <xdr:to>
      <xdr:col>21</xdr:col>
      <xdr:colOff>212725</xdr:colOff>
      <xdr:row>99</xdr:row>
      <xdr:rowOff>49397</xdr:rowOff>
    </xdr:to>
    <xdr:sp macro="" textlink="">
      <xdr:nvSpPr>
        <xdr:cNvPr id="676" name="円/楕円 675"/>
        <xdr:cNvSpPr/>
      </xdr:nvSpPr>
      <xdr:spPr>
        <a:xfrm>
          <a:off x="14541500" y="169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40524</xdr:rowOff>
    </xdr:from>
    <xdr:ext cx="534377" cy="259045"/>
    <xdr:sp macro="" textlink="">
      <xdr:nvSpPr>
        <xdr:cNvPr id="677" name="テキスト ボックス 676"/>
        <xdr:cNvSpPr txBox="1"/>
      </xdr:nvSpPr>
      <xdr:spPr>
        <a:xfrm>
          <a:off x="14325111" y="170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163671</xdr:rowOff>
    </xdr:from>
    <xdr:to>
      <xdr:col>20</xdr:col>
      <xdr:colOff>9525</xdr:colOff>
      <xdr:row>99</xdr:row>
      <xdr:rowOff>93821</xdr:rowOff>
    </xdr:to>
    <xdr:sp macro="" textlink="">
      <xdr:nvSpPr>
        <xdr:cNvPr id="678" name="円/楕円 677"/>
        <xdr:cNvSpPr/>
      </xdr:nvSpPr>
      <xdr:spPr>
        <a:xfrm>
          <a:off x="13652500" y="169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84948</xdr:rowOff>
    </xdr:from>
    <xdr:ext cx="378565" cy="259045"/>
    <xdr:sp macro="" textlink="">
      <xdr:nvSpPr>
        <xdr:cNvPr id="679" name="テキスト ボックス 678"/>
        <xdr:cNvSpPr txBox="1"/>
      </xdr:nvSpPr>
      <xdr:spPr>
        <a:xfrm>
          <a:off x="13514017" y="1705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164365</xdr:rowOff>
    </xdr:from>
    <xdr:to>
      <xdr:col>18</xdr:col>
      <xdr:colOff>492125</xdr:colOff>
      <xdr:row>99</xdr:row>
      <xdr:rowOff>94515</xdr:rowOff>
    </xdr:to>
    <xdr:sp macro="" textlink="">
      <xdr:nvSpPr>
        <xdr:cNvPr id="680" name="円/楕円 679"/>
        <xdr:cNvSpPr/>
      </xdr:nvSpPr>
      <xdr:spPr>
        <a:xfrm>
          <a:off x="12763500" y="169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85642</xdr:rowOff>
    </xdr:from>
    <xdr:ext cx="378565" cy="259045"/>
    <xdr:sp macro="" textlink="">
      <xdr:nvSpPr>
        <xdr:cNvPr id="681" name="テキスト ボックス 680"/>
        <xdr:cNvSpPr txBox="1"/>
      </xdr:nvSpPr>
      <xdr:spPr>
        <a:xfrm>
          <a:off x="12625017" y="1705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150825</xdr:rowOff>
    </xdr:from>
    <xdr:to>
      <xdr:col>32</xdr:col>
      <xdr:colOff>187325</xdr:colOff>
      <xdr:row>39</xdr:row>
      <xdr:rowOff>44450</xdr:rowOff>
    </xdr:to>
    <xdr:cxnSp macro="">
      <xdr:nvCxnSpPr>
        <xdr:cNvPr id="710" name="直線コネクタ 709"/>
        <xdr:cNvCxnSpPr/>
      </xdr:nvCxnSpPr>
      <xdr:spPr>
        <a:xfrm flipV="1">
          <a:off x="21323300" y="6665925"/>
          <a:ext cx="8382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100778</xdr:rowOff>
    </xdr:from>
    <xdr:ext cx="469744" cy="259045"/>
    <xdr:sp macro="" textlink="">
      <xdr:nvSpPr>
        <xdr:cNvPr id="711" name="投資及び出資金平均値テキスト"/>
        <xdr:cNvSpPr txBox="1"/>
      </xdr:nvSpPr>
      <xdr:spPr>
        <a:xfrm>
          <a:off x="22212300" y="661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100025</xdr:rowOff>
    </xdr:from>
    <xdr:to>
      <xdr:col>32</xdr:col>
      <xdr:colOff>238125</xdr:colOff>
      <xdr:row>39</xdr:row>
      <xdr:rowOff>30175</xdr:rowOff>
    </xdr:to>
    <xdr:sp macro="" textlink="">
      <xdr:nvSpPr>
        <xdr:cNvPr id="729" name="円/楕円 728"/>
        <xdr:cNvSpPr/>
      </xdr:nvSpPr>
      <xdr:spPr>
        <a:xfrm>
          <a:off x="22110700" y="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59402</xdr:rowOff>
    </xdr:from>
    <xdr:ext cx="469744" cy="259045"/>
    <xdr:sp macro="" textlink="">
      <xdr:nvSpPr>
        <xdr:cNvPr id="730" name="投資及び出資金該当値テキスト"/>
        <xdr:cNvSpPr txBox="1"/>
      </xdr:nvSpPr>
      <xdr:spPr>
        <a:xfrm>
          <a:off x="22212300" y="640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125611</xdr:rowOff>
    </xdr:from>
    <xdr:to>
      <xdr:col>32</xdr:col>
      <xdr:colOff>187325</xdr:colOff>
      <xdr:row>76</xdr:row>
      <xdr:rowOff>152223</xdr:rowOff>
    </xdr:to>
    <xdr:cxnSp macro="">
      <xdr:nvCxnSpPr>
        <xdr:cNvPr id="822" name="直線コネクタ 821"/>
        <xdr:cNvCxnSpPr/>
      </xdr:nvCxnSpPr>
      <xdr:spPr>
        <a:xfrm flipV="1">
          <a:off x="21323300" y="13155811"/>
          <a:ext cx="8382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3"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152223</xdr:rowOff>
    </xdr:from>
    <xdr:to>
      <xdr:col>31</xdr:col>
      <xdr:colOff>34925</xdr:colOff>
      <xdr:row>76</xdr:row>
      <xdr:rowOff>168748</xdr:rowOff>
    </xdr:to>
    <xdr:cxnSp macro="">
      <xdr:nvCxnSpPr>
        <xdr:cNvPr id="825" name="直線コネクタ 824"/>
        <xdr:cNvCxnSpPr/>
      </xdr:nvCxnSpPr>
      <xdr:spPr>
        <a:xfrm flipV="1">
          <a:off x="20434300" y="13182423"/>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7" name="テキスト ボックス 826"/>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168748</xdr:rowOff>
    </xdr:from>
    <xdr:to>
      <xdr:col>29</xdr:col>
      <xdr:colOff>517525</xdr:colOff>
      <xdr:row>77</xdr:row>
      <xdr:rowOff>55797</xdr:rowOff>
    </xdr:to>
    <xdr:cxnSp macro="">
      <xdr:nvCxnSpPr>
        <xdr:cNvPr id="828" name="直線コネクタ 827"/>
        <xdr:cNvCxnSpPr/>
      </xdr:nvCxnSpPr>
      <xdr:spPr>
        <a:xfrm flipV="1">
          <a:off x="19545300" y="13198948"/>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30" name="テキスト ボックス 829"/>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55797</xdr:rowOff>
    </xdr:from>
    <xdr:to>
      <xdr:col>28</xdr:col>
      <xdr:colOff>314325</xdr:colOff>
      <xdr:row>77</xdr:row>
      <xdr:rowOff>113423</xdr:rowOff>
    </xdr:to>
    <xdr:cxnSp macro="">
      <xdr:nvCxnSpPr>
        <xdr:cNvPr id="831" name="直線コネクタ 830"/>
        <xdr:cNvCxnSpPr/>
      </xdr:nvCxnSpPr>
      <xdr:spPr>
        <a:xfrm flipV="1">
          <a:off x="18656300" y="13257447"/>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3" name="テキスト ボックス 832"/>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5" name="テキスト ボックス 834"/>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74811</xdr:rowOff>
    </xdr:from>
    <xdr:to>
      <xdr:col>32</xdr:col>
      <xdr:colOff>238125</xdr:colOff>
      <xdr:row>77</xdr:row>
      <xdr:rowOff>4961</xdr:rowOff>
    </xdr:to>
    <xdr:sp macro="" textlink="">
      <xdr:nvSpPr>
        <xdr:cNvPr id="841" name="円/楕円 840"/>
        <xdr:cNvSpPr/>
      </xdr:nvSpPr>
      <xdr:spPr>
        <a:xfrm>
          <a:off x="22110700" y="131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53238</xdr:rowOff>
    </xdr:from>
    <xdr:ext cx="599010" cy="259045"/>
    <xdr:sp macro="" textlink="">
      <xdr:nvSpPr>
        <xdr:cNvPr id="842" name="繰出金該当値テキスト"/>
        <xdr:cNvSpPr txBox="1"/>
      </xdr:nvSpPr>
      <xdr:spPr>
        <a:xfrm>
          <a:off x="22212300" y="1308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113,698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101423</xdr:rowOff>
    </xdr:from>
    <xdr:to>
      <xdr:col>31</xdr:col>
      <xdr:colOff>85725</xdr:colOff>
      <xdr:row>77</xdr:row>
      <xdr:rowOff>31573</xdr:rowOff>
    </xdr:to>
    <xdr:sp macro="" textlink="">
      <xdr:nvSpPr>
        <xdr:cNvPr id="843" name="円/楕円 842"/>
        <xdr:cNvSpPr/>
      </xdr:nvSpPr>
      <xdr:spPr>
        <a:xfrm>
          <a:off x="21272500" y="131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22700</xdr:rowOff>
    </xdr:from>
    <xdr:ext cx="599010" cy="259045"/>
    <xdr:sp macro="" textlink="">
      <xdr:nvSpPr>
        <xdr:cNvPr id="844" name="テキスト ボックス 843"/>
        <xdr:cNvSpPr txBox="1"/>
      </xdr:nvSpPr>
      <xdr:spPr>
        <a:xfrm>
          <a:off x="21023794" y="1322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106,713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117948</xdr:rowOff>
    </xdr:from>
    <xdr:to>
      <xdr:col>29</xdr:col>
      <xdr:colOff>568325</xdr:colOff>
      <xdr:row>77</xdr:row>
      <xdr:rowOff>48098</xdr:rowOff>
    </xdr:to>
    <xdr:sp macro="" textlink="">
      <xdr:nvSpPr>
        <xdr:cNvPr id="845" name="円/楕円 844"/>
        <xdr:cNvSpPr/>
      </xdr:nvSpPr>
      <xdr:spPr>
        <a:xfrm>
          <a:off x="20383500" y="1314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39225</xdr:rowOff>
    </xdr:from>
    <xdr:ext cx="599010" cy="259045"/>
    <xdr:sp macro="" textlink="">
      <xdr:nvSpPr>
        <xdr:cNvPr id="846" name="テキスト ボックス 845"/>
        <xdr:cNvSpPr txBox="1"/>
      </xdr:nvSpPr>
      <xdr:spPr>
        <a:xfrm>
          <a:off x="20134794" y="1324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4997</xdr:rowOff>
    </xdr:from>
    <xdr:to>
      <xdr:col>28</xdr:col>
      <xdr:colOff>365125</xdr:colOff>
      <xdr:row>77</xdr:row>
      <xdr:rowOff>106597</xdr:rowOff>
    </xdr:to>
    <xdr:sp macro="" textlink="">
      <xdr:nvSpPr>
        <xdr:cNvPr id="847" name="円/楕円 846"/>
        <xdr:cNvSpPr/>
      </xdr:nvSpPr>
      <xdr:spPr>
        <a:xfrm>
          <a:off x="19494500" y="132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97724</xdr:rowOff>
    </xdr:from>
    <xdr:ext cx="534377" cy="259045"/>
    <xdr:sp macro="" textlink="">
      <xdr:nvSpPr>
        <xdr:cNvPr id="848" name="テキスト ボックス 847"/>
        <xdr:cNvSpPr txBox="1"/>
      </xdr:nvSpPr>
      <xdr:spPr>
        <a:xfrm>
          <a:off x="19278111" y="132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62623</xdr:rowOff>
    </xdr:from>
    <xdr:to>
      <xdr:col>27</xdr:col>
      <xdr:colOff>161925</xdr:colOff>
      <xdr:row>77</xdr:row>
      <xdr:rowOff>164223</xdr:rowOff>
    </xdr:to>
    <xdr:sp macro="" textlink="">
      <xdr:nvSpPr>
        <xdr:cNvPr id="849" name="円/楕円 848"/>
        <xdr:cNvSpPr/>
      </xdr:nvSpPr>
      <xdr:spPr>
        <a:xfrm>
          <a:off x="18605500" y="1326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155350</xdr:rowOff>
    </xdr:from>
    <xdr:ext cx="534377" cy="259045"/>
    <xdr:sp macro="" textlink="">
      <xdr:nvSpPr>
        <xdr:cNvPr id="850" name="テキスト ボックス 849"/>
        <xdr:cNvSpPr txBox="1"/>
      </xdr:nvSpPr>
      <xdr:spPr>
        <a:xfrm>
          <a:off x="18389111" y="133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住民一人当たりの性質別のコストは、人件費・物件費が低く補助費が高い傾向にある。また公債費については、近年低減傾向にある。</a:t>
          </a:r>
          <a:endParaRPr lang="ja-JP" altLang="ja-JP" sz="1400">
            <a:effectLst/>
          </a:endParaRPr>
        </a:p>
        <a:p>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類似団体よりも下回った定員で行政運営を実施しているため低い傾向にある。</a:t>
          </a:r>
          <a:endParaRPr lang="ja-JP" altLang="ja-JP" sz="1400">
            <a:effectLst/>
          </a:endParaRPr>
        </a:p>
        <a:p>
          <a:r>
            <a:rPr lang="ja-JP" altLang="ja-JP" sz="1100" b="0" i="0" baseline="0">
              <a:solidFill>
                <a:schemeClr val="dk1"/>
              </a:solidFill>
              <a:effectLst/>
              <a:latin typeface="+mn-lt"/>
              <a:ea typeface="+mn-ea"/>
              <a:cs typeface="+mn-cs"/>
            </a:rPr>
            <a:t>物件費については、行政サービスについて一部事務組合等に事務移管している割合が高いため低くなる。</a:t>
          </a:r>
          <a:endParaRPr lang="ja-JP" altLang="ja-JP" sz="1400">
            <a:effectLst/>
          </a:endParaRPr>
        </a:p>
        <a:p>
          <a:r>
            <a:rPr kumimoji="1" lang="ja-JP" altLang="ja-JP" sz="1100" b="0" i="0" baseline="0">
              <a:solidFill>
                <a:schemeClr val="dk1"/>
              </a:solidFill>
              <a:effectLst/>
              <a:latin typeface="+mn-lt"/>
              <a:ea typeface="+mn-ea"/>
              <a:cs typeface="+mn-cs"/>
            </a:rPr>
            <a:t>補助費については、</a:t>
          </a:r>
          <a:r>
            <a:rPr lang="ja-JP" altLang="ja-JP" sz="1100" b="0" i="0" baseline="0">
              <a:solidFill>
                <a:schemeClr val="dk1"/>
              </a:solidFill>
              <a:effectLst/>
              <a:latin typeface="+mn-lt"/>
              <a:ea typeface="+mn-ea"/>
              <a:cs typeface="+mn-cs"/>
            </a:rPr>
            <a:t>広域連合や一部事務組合等に事務移管（消防・病院・教育委員会・ごみ・し尿処理等）している割合が高いため高くなる。</a:t>
          </a:r>
          <a:endParaRPr lang="ja-JP" altLang="ja-JP" sz="1400">
            <a:effectLst/>
          </a:endParaRPr>
        </a:p>
        <a:p>
          <a:r>
            <a:rPr kumimoji="1" lang="ja-JP" altLang="ja-JP" sz="1100">
              <a:solidFill>
                <a:schemeClr val="dk1"/>
              </a:solidFill>
              <a:effectLst/>
              <a:latin typeface="+mn-lt"/>
              <a:ea typeface="+mn-ea"/>
              <a:cs typeface="+mn-cs"/>
            </a:rPr>
            <a:t>普通建設事業費については、低位で推移しているが平成２８年度については大型事業（道の駅整備事業）を実施するため経費が多くなることが見込まれる。</a:t>
          </a:r>
          <a:endParaRPr lang="ja-JP" altLang="ja-JP" sz="1400">
            <a:effectLst/>
          </a:endParaRPr>
        </a:p>
        <a:p>
          <a:r>
            <a:rPr kumimoji="1" lang="ja-JP" altLang="ja-JP" sz="1100">
              <a:solidFill>
                <a:schemeClr val="dk1"/>
              </a:solidFill>
              <a:effectLst/>
              <a:latin typeface="+mn-lt"/>
              <a:ea typeface="+mn-ea"/>
              <a:cs typeface="+mn-cs"/>
            </a:rPr>
            <a:t>災害復旧事業費については、平成２５年度に比較的大規模な水害があったため平成２５～２６年度にかけて経費が多くなっている。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2,927
2,908
64.11
2,686,617
2,588,917
70,284
1,739,010
2,188,345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33.8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132026</xdr:rowOff>
    </xdr:from>
    <xdr:to>
      <xdr:col>6</xdr:col>
      <xdr:colOff>511175</xdr:colOff>
      <xdr:row>37</xdr:row>
      <xdr:rowOff>149677</xdr:rowOff>
    </xdr:to>
    <xdr:cxnSp macro="">
      <xdr:nvCxnSpPr>
        <xdr:cNvPr id="62" name="直線コネクタ 61"/>
        <xdr:cNvCxnSpPr/>
      </xdr:nvCxnSpPr>
      <xdr:spPr>
        <a:xfrm flipV="1">
          <a:off x="3797300" y="6475676"/>
          <a:ext cx="8382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75952</xdr:rowOff>
    </xdr:from>
    <xdr:ext cx="534377" cy="259045"/>
    <xdr:sp macro="" textlink="">
      <xdr:nvSpPr>
        <xdr:cNvPr id="63" name="議会費平均値テキスト"/>
        <xdr:cNvSpPr txBox="1"/>
      </xdr:nvSpPr>
      <xdr:spPr>
        <a:xfrm>
          <a:off x="4686300" y="62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149677</xdr:rowOff>
    </xdr:from>
    <xdr:to>
      <xdr:col>5</xdr:col>
      <xdr:colOff>358775</xdr:colOff>
      <xdr:row>37</xdr:row>
      <xdr:rowOff>164274</xdr:rowOff>
    </xdr:to>
    <xdr:cxnSp macro="">
      <xdr:nvCxnSpPr>
        <xdr:cNvPr id="65" name="直線コネクタ 64"/>
        <xdr:cNvCxnSpPr/>
      </xdr:nvCxnSpPr>
      <xdr:spPr>
        <a:xfrm flipV="1">
          <a:off x="2908300" y="6493327"/>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7296</xdr:rowOff>
    </xdr:from>
    <xdr:ext cx="534377" cy="259045"/>
    <xdr:sp macro="" textlink="">
      <xdr:nvSpPr>
        <xdr:cNvPr id="67" name="テキスト ボックス 66"/>
        <xdr:cNvSpPr txBox="1"/>
      </xdr:nvSpPr>
      <xdr:spPr>
        <a:xfrm>
          <a:off x="3530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164274</xdr:rowOff>
    </xdr:from>
    <xdr:to>
      <xdr:col>4</xdr:col>
      <xdr:colOff>155575</xdr:colOff>
      <xdr:row>37</xdr:row>
      <xdr:rowOff>168732</xdr:rowOff>
    </xdr:to>
    <xdr:cxnSp macro="">
      <xdr:nvCxnSpPr>
        <xdr:cNvPr id="68" name="直線コネクタ 67"/>
        <xdr:cNvCxnSpPr/>
      </xdr:nvCxnSpPr>
      <xdr:spPr>
        <a:xfrm flipV="1">
          <a:off x="2019300" y="6507924"/>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13240</xdr:rowOff>
    </xdr:from>
    <xdr:ext cx="534377" cy="259045"/>
    <xdr:sp macro="" textlink="">
      <xdr:nvSpPr>
        <xdr:cNvPr id="70" name="テキスト ボックス 69"/>
        <xdr:cNvSpPr txBox="1"/>
      </xdr:nvSpPr>
      <xdr:spPr>
        <a:xfrm>
          <a:off x="2641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118816</xdr:rowOff>
    </xdr:from>
    <xdr:to>
      <xdr:col>2</xdr:col>
      <xdr:colOff>638175</xdr:colOff>
      <xdr:row>37</xdr:row>
      <xdr:rowOff>168732</xdr:rowOff>
    </xdr:to>
    <xdr:cxnSp macro="">
      <xdr:nvCxnSpPr>
        <xdr:cNvPr id="71" name="直線コネクタ 70"/>
        <xdr:cNvCxnSpPr/>
      </xdr:nvCxnSpPr>
      <xdr:spPr>
        <a:xfrm>
          <a:off x="1130300" y="6462466"/>
          <a:ext cx="889000" cy="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5059</xdr:rowOff>
    </xdr:from>
    <xdr:ext cx="534377" cy="259045"/>
    <xdr:sp macro="" textlink="">
      <xdr:nvSpPr>
        <xdr:cNvPr id="73" name="テキスト ボックス 72"/>
        <xdr:cNvSpPr txBox="1"/>
      </xdr:nvSpPr>
      <xdr:spPr>
        <a:xfrm>
          <a:off x="1752111" y="61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148065</xdr:rowOff>
    </xdr:from>
    <xdr:ext cx="534377" cy="259045"/>
    <xdr:sp macro="" textlink="">
      <xdr:nvSpPr>
        <xdr:cNvPr id="75" name="テキスト ボックス 74"/>
        <xdr:cNvSpPr txBox="1"/>
      </xdr:nvSpPr>
      <xdr:spPr>
        <a:xfrm>
          <a:off x="863111" y="61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81226</xdr:rowOff>
    </xdr:from>
    <xdr:to>
      <xdr:col>6</xdr:col>
      <xdr:colOff>561975</xdr:colOff>
      <xdr:row>38</xdr:row>
      <xdr:rowOff>11376</xdr:rowOff>
    </xdr:to>
    <xdr:sp macro="" textlink="">
      <xdr:nvSpPr>
        <xdr:cNvPr id="81" name="円/楕円 80"/>
        <xdr:cNvSpPr/>
      </xdr:nvSpPr>
      <xdr:spPr>
        <a:xfrm>
          <a:off x="4584700" y="64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59653</xdr:rowOff>
    </xdr:from>
    <xdr:ext cx="534377" cy="259045"/>
    <xdr:sp macro="" textlink="">
      <xdr:nvSpPr>
        <xdr:cNvPr id="82" name="議会費該当値テキスト"/>
        <xdr:cNvSpPr txBox="1"/>
      </xdr:nvSpPr>
      <xdr:spPr>
        <a:xfrm>
          <a:off x="4686300" y="64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98877</xdr:rowOff>
    </xdr:from>
    <xdr:to>
      <xdr:col>5</xdr:col>
      <xdr:colOff>409575</xdr:colOff>
      <xdr:row>38</xdr:row>
      <xdr:rowOff>29027</xdr:rowOff>
    </xdr:to>
    <xdr:sp macro="" textlink="">
      <xdr:nvSpPr>
        <xdr:cNvPr id="83" name="円/楕円 82"/>
        <xdr:cNvSpPr/>
      </xdr:nvSpPr>
      <xdr:spPr>
        <a:xfrm>
          <a:off x="3746500" y="6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20154</xdr:rowOff>
    </xdr:from>
    <xdr:ext cx="534377" cy="259045"/>
    <xdr:sp macro="" textlink="">
      <xdr:nvSpPr>
        <xdr:cNvPr id="84" name="テキスト ボックス 83"/>
        <xdr:cNvSpPr txBox="1"/>
      </xdr:nvSpPr>
      <xdr:spPr>
        <a:xfrm>
          <a:off x="3530111" y="65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113474</xdr:rowOff>
    </xdr:from>
    <xdr:to>
      <xdr:col>4</xdr:col>
      <xdr:colOff>206375</xdr:colOff>
      <xdr:row>38</xdr:row>
      <xdr:rowOff>43624</xdr:rowOff>
    </xdr:to>
    <xdr:sp macro="" textlink="">
      <xdr:nvSpPr>
        <xdr:cNvPr id="85" name="円/楕円 84"/>
        <xdr:cNvSpPr/>
      </xdr:nvSpPr>
      <xdr:spPr>
        <a:xfrm>
          <a:off x="2857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34751</xdr:rowOff>
    </xdr:from>
    <xdr:ext cx="534377" cy="259045"/>
    <xdr:sp macro="" textlink="">
      <xdr:nvSpPr>
        <xdr:cNvPr id="86" name="テキスト ボックス 85"/>
        <xdr:cNvSpPr txBox="1"/>
      </xdr:nvSpPr>
      <xdr:spPr>
        <a:xfrm>
          <a:off x="2641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117932</xdr:rowOff>
    </xdr:from>
    <xdr:to>
      <xdr:col>3</xdr:col>
      <xdr:colOff>3175</xdr:colOff>
      <xdr:row>38</xdr:row>
      <xdr:rowOff>48082</xdr:rowOff>
    </xdr:to>
    <xdr:sp macro="" textlink="">
      <xdr:nvSpPr>
        <xdr:cNvPr id="87" name="円/楕円 86"/>
        <xdr:cNvSpPr/>
      </xdr:nvSpPr>
      <xdr:spPr>
        <a:xfrm>
          <a:off x="1968500" y="64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39209</xdr:rowOff>
    </xdr:from>
    <xdr:ext cx="534377" cy="259045"/>
    <xdr:sp macro="" textlink="">
      <xdr:nvSpPr>
        <xdr:cNvPr id="88" name="テキスト ボックス 87"/>
        <xdr:cNvSpPr txBox="1"/>
      </xdr:nvSpPr>
      <xdr:spPr>
        <a:xfrm>
          <a:off x="1752111" y="65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68016</xdr:rowOff>
    </xdr:from>
    <xdr:to>
      <xdr:col>1</xdr:col>
      <xdr:colOff>485775</xdr:colOff>
      <xdr:row>37</xdr:row>
      <xdr:rowOff>169616</xdr:rowOff>
    </xdr:to>
    <xdr:sp macro="" textlink="">
      <xdr:nvSpPr>
        <xdr:cNvPr id="89" name="円/楕円 88"/>
        <xdr:cNvSpPr/>
      </xdr:nvSpPr>
      <xdr:spPr>
        <a:xfrm>
          <a:off x="1079500" y="64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160743</xdr:rowOff>
    </xdr:from>
    <xdr:ext cx="534377" cy="259045"/>
    <xdr:sp macro="" textlink="">
      <xdr:nvSpPr>
        <xdr:cNvPr id="90" name="テキスト ボックス 89"/>
        <xdr:cNvSpPr txBox="1"/>
      </xdr:nvSpPr>
      <xdr:spPr>
        <a:xfrm>
          <a:off x="863111" y="650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80595</xdr:rowOff>
    </xdr:from>
    <xdr:to>
      <xdr:col>6</xdr:col>
      <xdr:colOff>511175</xdr:colOff>
      <xdr:row>57</xdr:row>
      <xdr:rowOff>84279</xdr:rowOff>
    </xdr:to>
    <xdr:cxnSp macro="">
      <xdr:nvCxnSpPr>
        <xdr:cNvPr id="115" name="直線コネクタ 114"/>
        <xdr:cNvCxnSpPr/>
      </xdr:nvCxnSpPr>
      <xdr:spPr>
        <a:xfrm>
          <a:off x="3797300" y="9853245"/>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116408</xdr:rowOff>
    </xdr:from>
    <xdr:ext cx="599010" cy="259045"/>
    <xdr:sp macro="" textlink="">
      <xdr:nvSpPr>
        <xdr:cNvPr id="116" name="総務費平均値テキスト"/>
        <xdr:cNvSpPr txBox="1"/>
      </xdr:nvSpPr>
      <xdr:spPr>
        <a:xfrm>
          <a:off x="4686300" y="95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53963</xdr:rowOff>
    </xdr:from>
    <xdr:to>
      <xdr:col>5</xdr:col>
      <xdr:colOff>358775</xdr:colOff>
      <xdr:row>57</xdr:row>
      <xdr:rowOff>80595</xdr:rowOff>
    </xdr:to>
    <xdr:cxnSp macro="">
      <xdr:nvCxnSpPr>
        <xdr:cNvPr id="118" name="直線コネクタ 117"/>
        <xdr:cNvCxnSpPr/>
      </xdr:nvCxnSpPr>
      <xdr:spPr>
        <a:xfrm>
          <a:off x="2908300" y="9826613"/>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116829</xdr:rowOff>
    </xdr:from>
    <xdr:ext cx="599010" cy="259045"/>
    <xdr:sp macro="" textlink="">
      <xdr:nvSpPr>
        <xdr:cNvPr id="120" name="テキスト ボックス 119"/>
        <xdr:cNvSpPr txBox="1"/>
      </xdr:nvSpPr>
      <xdr:spPr>
        <a:xfrm>
          <a:off x="3497794" y="954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53963</xdr:rowOff>
    </xdr:from>
    <xdr:to>
      <xdr:col>4</xdr:col>
      <xdr:colOff>155575</xdr:colOff>
      <xdr:row>57</xdr:row>
      <xdr:rowOff>108422</xdr:rowOff>
    </xdr:to>
    <xdr:cxnSp macro="">
      <xdr:nvCxnSpPr>
        <xdr:cNvPr id="121" name="直線コネクタ 120"/>
        <xdr:cNvCxnSpPr/>
      </xdr:nvCxnSpPr>
      <xdr:spPr>
        <a:xfrm flipV="1">
          <a:off x="2019300" y="9826613"/>
          <a:ext cx="889000" cy="5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103808</xdr:rowOff>
    </xdr:from>
    <xdr:ext cx="599010" cy="259045"/>
    <xdr:sp macro="" textlink="">
      <xdr:nvSpPr>
        <xdr:cNvPr id="123" name="テキスト ボックス 122"/>
        <xdr:cNvSpPr txBox="1"/>
      </xdr:nvSpPr>
      <xdr:spPr>
        <a:xfrm>
          <a:off x="2608794" y="953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104171</xdr:rowOff>
    </xdr:from>
    <xdr:to>
      <xdr:col>2</xdr:col>
      <xdr:colOff>638175</xdr:colOff>
      <xdr:row>57</xdr:row>
      <xdr:rowOff>108422</xdr:rowOff>
    </xdr:to>
    <xdr:cxnSp macro="">
      <xdr:nvCxnSpPr>
        <xdr:cNvPr id="124" name="直線コネクタ 123"/>
        <xdr:cNvCxnSpPr/>
      </xdr:nvCxnSpPr>
      <xdr:spPr>
        <a:xfrm>
          <a:off x="1130300" y="9876821"/>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111163</xdr:rowOff>
    </xdr:from>
    <xdr:ext cx="599010" cy="259045"/>
    <xdr:sp macro="" textlink="">
      <xdr:nvSpPr>
        <xdr:cNvPr id="126" name="テキスト ボックス 125"/>
        <xdr:cNvSpPr txBox="1"/>
      </xdr:nvSpPr>
      <xdr:spPr>
        <a:xfrm>
          <a:off x="1719794" y="95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110795</xdr:rowOff>
    </xdr:from>
    <xdr:ext cx="599010" cy="259045"/>
    <xdr:sp macro="" textlink="">
      <xdr:nvSpPr>
        <xdr:cNvPr id="128" name="テキスト ボックス 127"/>
        <xdr:cNvSpPr txBox="1"/>
      </xdr:nvSpPr>
      <xdr:spPr>
        <a:xfrm>
          <a:off x="830794" y="954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33479</xdr:rowOff>
    </xdr:from>
    <xdr:to>
      <xdr:col>6</xdr:col>
      <xdr:colOff>561975</xdr:colOff>
      <xdr:row>57</xdr:row>
      <xdr:rowOff>135079</xdr:rowOff>
    </xdr:to>
    <xdr:sp macro="" textlink="">
      <xdr:nvSpPr>
        <xdr:cNvPr id="134" name="円/楕円 133"/>
        <xdr:cNvSpPr/>
      </xdr:nvSpPr>
      <xdr:spPr>
        <a:xfrm>
          <a:off x="4584700" y="98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119856</xdr:rowOff>
    </xdr:from>
    <xdr:ext cx="599010" cy="259045"/>
    <xdr:sp macro="" textlink="">
      <xdr:nvSpPr>
        <xdr:cNvPr id="135" name="総務費該当値テキスト"/>
        <xdr:cNvSpPr txBox="1"/>
      </xdr:nvSpPr>
      <xdr:spPr>
        <a:xfrm>
          <a:off x="4686300" y="972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196,974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29795</xdr:rowOff>
    </xdr:from>
    <xdr:to>
      <xdr:col>5</xdr:col>
      <xdr:colOff>409575</xdr:colOff>
      <xdr:row>57</xdr:row>
      <xdr:rowOff>131395</xdr:rowOff>
    </xdr:to>
    <xdr:sp macro="" textlink="">
      <xdr:nvSpPr>
        <xdr:cNvPr id="136" name="円/楕円 135"/>
        <xdr:cNvSpPr/>
      </xdr:nvSpPr>
      <xdr:spPr>
        <a:xfrm>
          <a:off x="3746500" y="98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122522</xdr:rowOff>
    </xdr:from>
    <xdr:ext cx="599010" cy="259045"/>
    <xdr:sp macro="" textlink="">
      <xdr:nvSpPr>
        <xdr:cNvPr id="137" name="テキスト ボックス 136"/>
        <xdr:cNvSpPr txBox="1"/>
      </xdr:nvSpPr>
      <xdr:spPr>
        <a:xfrm>
          <a:off x="3497794" y="989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3163</xdr:rowOff>
    </xdr:from>
    <xdr:to>
      <xdr:col>4</xdr:col>
      <xdr:colOff>206375</xdr:colOff>
      <xdr:row>57</xdr:row>
      <xdr:rowOff>104763</xdr:rowOff>
    </xdr:to>
    <xdr:sp macro="" textlink="">
      <xdr:nvSpPr>
        <xdr:cNvPr id="138" name="円/楕円 137"/>
        <xdr:cNvSpPr/>
      </xdr:nvSpPr>
      <xdr:spPr>
        <a:xfrm>
          <a:off x="2857500" y="97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95890</xdr:rowOff>
    </xdr:from>
    <xdr:ext cx="599010" cy="259045"/>
    <xdr:sp macro="" textlink="">
      <xdr:nvSpPr>
        <xdr:cNvPr id="139" name="テキスト ボックス 138"/>
        <xdr:cNvSpPr txBox="1"/>
      </xdr:nvSpPr>
      <xdr:spPr>
        <a:xfrm>
          <a:off x="2608794" y="986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57622</xdr:rowOff>
    </xdr:from>
    <xdr:to>
      <xdr:col>3</xdr:col>
      <xdr:colOff>3175</xdr:colOff>
      <xdr:row>57</xdr:row>
      <xdr:rowOff>159222</xdr:rowOff>
    </xdr:to>
    <xdr:sp macro="" textlink="">
      <xdr:nvSpPr>
        <xdr:cNvPr id="140" name="円/楕円 139"/>
        <xdr:cNvSpPr/>
      </xdr:nvSpPr>
      <xdr:spPr>
        <a:xfrm>
          <a:off x="1968500" y="98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150349</xdr:rowOff>
    </xdr:from>
    <xdr:ext cx="599010" cy="259045"/>
    <xdr:sp macro="" textlink="">
      <xdr:nvSpPr>
        <xdr:cNvPr id="141" name="テキスト ボックス 140"/>
        <xdr:cNvSpPr txBox="1"/>
      </xdr:nvSpPr>
      <xdr:spPr>
        <a:xfrm>
          <a:off x="1719794" y="992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53371</xdr:rowOff>
    </xdr:from>
    <xdr:to>
      <xdr:col>1</xdr:col>
      <xdr:colOff>485775</xdr:colOff>
      <xdr:row>57</xdr:row>
      <xdr:rowOff>154971</xdr:rowOff>
    </xdr:to>
    <xdr:sp macro="" textlink="">
      <xdr:nvSpPr>
        <xdr:cNvPr id="142" name="円/楕円 141"/>
        <xdr:cNvSpPr/>
      </xdr:nvSpPr>
      <xdr:spPr>
        <a:xfrm>
          <a:off x="1079500" y="98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146098</xdr:rowOff>
    </xdr:from>
    <xdr:ext cx="599010" cy="259045"/>
    <xdr:sp macro="" textlink="">
      <xdr:nvSpPr>
        <xdr:cNvPr id="143" name="テキスト ボックス 142"/>
        <xdr:cNvSpPr txBox="1"/>
      </xdr:nvSpPr>
      <xdr:spPr>
        <a:xfrm>
          <a:off x="830794" y="991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107933</xdr:rowOff>
    </xdr:from>
    <xdr:to>
      <xdr:col>6</xdr:col>
      <xdr:colOff>511175</xdr:colOff>
      <xdr:row>78</xdr:row>
      <xdr:rowOff>107964</xdr:rowOff>
    </xdr:to>
    <xdr:cxnSp macro="">
      <xdr:nvCxnSpPr>
        <xdr:cNvPr id="172" name="直線コネクタ 171"/>
        <xdr:cNvCxnSpPr/>
      </xdr:nvCxnSpPr>
      <xdr:spPr>
        <a:xfrm flipV="1">
          <a:off x="3797300" y="13481033"/>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107964</xdr:rowOff>
    </xdr:from>
    <xdr:to>
      <xdr:col>5</xdr:col>
      <xdr:colOff>358775</xdr:colOff>
      <xdr:row>78</xdr:row>
      <xdr:rowOff>117221</xdr:rowOff>
    </xdr:to>
    <xdr:cxnSp macro="">
      <xdr:nvCxnSpPr>
        <xdr:cNvPr id="175" name="直線コネクタ 174"/>
        <xdr:cNvCxnSpPr/>
      </xdr:nvCxnSpPr>
      <xdr:spPr>
        <a:xfrm flipV="1">
          <a:off x="2908300" y="13481064"/>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117221</xdr:rowOff>
    </xdr:from>
    <xdr:to>
      <xdr:col>4</xdr:col>
      <xdr:colOff>155575</xdr:colOff>
      <xdr:row>78</xdr:row>
      <xdr:rowOff>123516</xdr:rowOff>
    </xdr:to>
    <xdr:cxnSp macro="">
      <xdr:nvCxnSpPr>
        <xdr:cNvPr id="178" name="直線コネクタ 177"/>
        <xdr:cNvCxnSpPr/>
      </xdr:nvCxnSpPr>
      <xdr:spPr>
        <a:xfrm flipV="1">
          <a:off x="2019300" y="13490321"/>
          <a:ext cx="8890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117912</xdr:rowOff>
    </xdr:from>
    <xdr:to>
      <xdr:col>2</xdr:col>
      <xdr:colOff>638175</xdr:colOff>
      <xdr:row>78</xdr:row>
      <xdr:rowOff>123516</xdr:rowOff>
    </xdr:to>
    <xdr:cxnSp macro="">
      <xdr:nvCxnSpPr>
        <xdr:cNvPr id="181" name="直線コネクタ 180"/>
        <xdr:cNvCxnSpPr/>
      </xdr:nvCxnSpPr>
      <xdr:spPr>
        <a:xfrm>
          <a:off x="1130300" y="13491012"/>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57133</xdr:rowOff>
    </xdr:from>
    <xdr:to>
      <xdr:col>6</xdr:col>
      <xdr:colOff>561975</xdr:colOff>
      <xdr:row>78</xdr:row>
      <xdr:rowOff>158733</xdr:rowOff>
    </xdr:to>
    <xdr:sp macro="" textlink="">
      <xdr:nvSpPr>
        <xdr:cNvPr id="191" name="円/楕円 190"/>
        <xdr:cNvSpPr/>
      </xdr:nvSpPr>
      <xdr:spPr>
        <a:xfrm>
          <a:off x="4584700" y="134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143510</xdr:rowOff>
    </xdr:from>
    <xdr:ext cx="599010" cy="259045"/>
    <xdr:sp macro="" textlink="">
      <xdr:nvSpPr>
        <xdr:cNvPr id="192" name="民生費該当値テキスト"/>
        <xdr:cNvSpPr txBox="1"/>
      </xdr:nvSpPr>
      <xdr:spPr>
        <a:xfrm>
          <a:off x="4686300" y="1334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57164</xdr:rowOff>
    </xdr:from>
    <xdr:to>
      <xdr:col>5</xdr:col>
      <xdr:colOff>409575</xdr:colOff>
      <xdr:row>78</xdr:row>
      <xdr:rowOff>158764</xdr:rowOff>
    </xdr:to>
    <xdr:sp macro="" textlink="">
      <xdr:nvSpPr>
        <xdr:cNvPr id="193" name="円/楕円 192"/>
        <xdr:cNvSpPr/>
      </xdr:nvSpPr>
      <xdr:spPr>
        <a:xfrm>
          <a:off x="3746500" y="13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149891</xdr:rowOff>
    </xdr:from>
    <xdr:ext cx="599010" cy="259045"/>
    <xdr:sp macro="" textlink="">
      <xdr:nvSpPr>
        <xdr:cNvPr id="194" name="テキスト ボックス 193"/>
        <xdr:cNvSpPr txBox="1"/>
      </xdr:nvSpPr>
      <xdr:spPr>
        <a:xfrm>
          <a:off x="3497794" y="135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66421</xdr:rowOff>
    </xdr:from>
    <xdr:to>
      <xdr:col>4</xdr:col>
      <xdr:colOff>206375</xdr:colOff>
      <xdr:row>78</xdr:row>
      <xdr:rowOff>168021</xdr:rowOff>
    </xdr:to>
    <xdr:sp macro="" textlink="">
      <xdr:nvSpPr>
        <xdr:cNvPr id="195" name="円/楕円 194"/>
        <xdr:cNvSpPr/>
      </xdr:nvSpPr>
      <xdr:spPr>
        <a:xfrm>
          <a:off x="2857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159148</xdr:rowOff>
    </xdr:from>
    <xdr:ext cx="599010" cy="259045"/>
    <xdr:sp macro="" textlink="">
      <xdr:nvSpPr>
        <xdr:cNvPr id="196" name="テキスト ボックス 195"/>
        <xdr:cNvSpPr txBox="1"/>
      </xdr:nvSpPr>
      <xdr:spPr>
        <a:xfrm>
          <a:off x="2608794" y="1353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72716</xdr:rowOff>
    </xdr:from>
    <xdr:to>
      <xdr:col>3</xdr:col>
      <xdr:colOff>3175</xdr:colOff>
      <xdr:row>79</xdr:row>
      <xdr:rowOff>2866</xdr:rowOff>
    </xdr:to>
    <xdr:sp macro="" textlink="">
      <xdr:nvSpPr>
        <xdr:cNvPr id="197" name="円/楕円 196"/>
        <xdr:cNvSpPr/>
      </xdr:nvSpPr>
      <xdr:spPr>
        <a:xfrm>
          <a:off x="1968500" y="134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165443</xdr:rowOff>
    </xdr:from>
    <xdr:ext cx="599010" cy="259045"/>
    <xdr:sp macro="" textlink="">
      <xdr:nvSpPr>
        <xdr:cNvPr id="198" name="テキスト ボックス 197"/>
        <xdr:cNvSpPr txBox="1"/>
      </xdr:nvSpPr>
      <xdr:spPr>
        <a:xfrm>
          <a:off x="1719794" y="1353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67112</xdr:rowOff>
    </xdr:from>
    <xdr:to>
      <xdr:col>1</xdr:col>
      <xdr:colOff>485775</xdr:colOff>
      <xdr:row>78</xdr:row>
      <xdr:rowOff>168712</xdr:rowOff>
    </xdr:to>
    <xdr:sp macro="" textlink="">
      <xdr:nvSpPr>
        <xdr:cNvPr id="199" name="円/楕円 198"/>
        <xdr:cNvSpPr/>
      </xdr:nvSpPr>
      <xdr:spPr>
        <a:xfrm>
          <a:off x="1079500" y="134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159839</xdr:rowOff>
    </xdr:from>
    <xdr:ext cx="599010" cy="259045"/>
    <xdr:sp macro="" textlink="">
      <xdr:nvSpPr>
        <xdr:cNvPr id="200" name="テキスト ボックス 199"/>
        <xdr:cNvSpPr txBox="1"/>
      </xdr:nvSpPr>
      <xdr:spPr>
        <a:xfrm>
          <a:off x="830794" y="1353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63520</xdr:rowOff>
    </xdr:from>
    <xdr:to>
      <xdr:col>6</xdr:col>
      <xdr:colOff>511175</xdr:colOff>
      <xdr:row>97</xdr:row>
      <xdr:rowOff>73640</xdr:rowOff>
    </xdr:to>
    <xdr:cxnSp macro="">
      <xdr:nvCxnSpPr>
        <xdr:cNvPr id="231" name="直線コネクタ 230"/>
        <xdr:cNvCxnSpPr/>
      </xdr:nvCxnSpPr>
      <xdr:spPr>
        <a:xfrm flipV="1">
          <a:off x="3797300" y="16694170"/>
          <a:ext cx="8382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159159</xdr:rowOff>
    </xdr:from>
    <xdr:ext cx="599010" cy="259045"/>
    <xdr:sp macro="" textlink="">
      <xdr:nvSpPr>
        <xdr:cNvPr id="232" name="衛生費平均値テキスト"/>
        <xdr:cNvSpPr txBox="1"/>
      </xdr:nvSpPr>
      <xdr:spPr>
        <a:xfrm>
          <a:off x="4686300" y="16446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47320</xdr:rowOff>
    </xdr:from>
    <xdr:to>
      <xdr:col>5</xdr:col>
      <xdr:colOff>358775</xdr:colOff>
      <xdr:row>97</xdr:row>
      <xdr:rowOff>73640</xdr:rowOff>
    </xdr:to>
    <xdr:cxnSp macro="">
      <xdr:nvCxnSpPr>
        <xdr:cNvPr id="234" name="直線コネクタ 233"/>
        <xdr:cNvCxnSpPr/>
      </xdr:nvCxnSpPr>
      <xdr:spPr>
        <a:xfrm>
          <a:off x="2908300" y="16677970"/>
          <a:ext cx="889000" cy="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108101</xdr:rowOff>
    </xdr:from>
    <xdr:ext cx="599010" cy="259045"/>
    <xdr:sp macro="" textlink="">
      <xdr:nvSpPr>
        <xdr:cNvPr id="236" name="テキスト ボックス 235"/>
        <xdr:cNvSpPr txBox="1"/>
      </xdr:nvSpPr>
      <xdr:spPr>
        <a:xfrm>
          <a:off x="3497794" y="163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47320</xdr:rowOff>
    </xdr:from>
    <xdr:to>
      <xdr:col>4</xdr:col>
      <xdr:colOff>155575</xdr:colOff>
      <xdr:row>97</xdr:row>
      <xdr:rowOff>78677</xdr:rowOff>
    </xdr:to>
    <xdr:cxnSp macro="">
      <xdr:nvCxnSpPr>
        <xdr:cNvPr id="237" name="直線コネクタ 236"/>
        <xdr:cNvCxnSpPr/>
      </xdr:nvCxnSpPr>
      <xdr:spPr>
        <a:xfrm flipV="1">
          <a:off x="2019300" y="16677970"/>
          <a:ext cx="8890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78677</xdr:rowOff>
    </xdr:from>
    <xdr:to>
      <xdr:col>2</xdr:col>
      <xdr:colOff>638175</xdr:colOff>
      <xdr:row>97</xdr:row>
      <xdr:rowOff>116801</xdr:rowOff>
    </xdr:to>
    <xdr:cxnSp macro="">
      <xdr:nvCxnSpPr>
        <xdr:cNvPr id="240" name="直線コネクタ 239"/>
        <xdr:cNvCxnSpPr/>
      </xdr:nvCxnSpPr>
      <xdr:spPr>
        <a:xfrm flipV="1">
          <a:off x="1130300" y="16709327"/>
          <a:ext cx="889000" cy="3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166457</xdr:rowOff>
    </xdr:from>
    <xdr:ext cx="599010" cy="259045"/>
    <xdr:sp macro="" textlink="">
      <xdr:nvSpPr>
        <xdr:cNvPr id="244" name="テキスト ボックス 243"/>
        <xdr:cNvSpPr txBox="1"/>
      </xdr:nvSpPr>
      <xdr:spPr>
        <a:xfrm>
          <a:off x="830794" y="164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12720</xdr:rowOff>
    </xdr:from>
    <xdr:to>
      <xdr:col>6</xdr:col>
      <xdr:colOff>561975</xdr:colOff>
      <xdr:row>97</xdr:row>
      <xdr:rowOff>114320</xdr:rowOff>
    </xdr:to>
    <xdr:sp macro="" textlink="">
      <xdr:nvSpPr>
        <xdr:cNvPr id="250" name="円/楕円 249"/>
        <xdr:cNvSpPr/>
      </xdr:nvSpPr>
      <xdr:spPr>
        <a:xfrm>
          <a:off x="4584700" y="1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162597</xdr:rowOff>
    </xdr:from>
    <xdr:ext cx="599010" cy="259045"/>
    <xdr:sp macro="" textlink="">
      <xdr:nvSpPr>
        <xdr:cNvPr id="251" name="衛生費該当値テキスト"/>
        <xdr:cNvSpPr txBox="1"/>
      </xdr:nvSpPr>
      <xdr:spPr>
        <a:xfrm>
          <a:off x="4686300" y="1662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22840</xdr:rowOff>
    </xdr:from>
    <xdr:to>
      <xdr:col>5</xdr:col>
      <xdr:colOff>409575</xdr:colOff>
      <xdr:row>97</xdr:row>
      <xdr:rowOff>124440</xdr:rowOff>
    </xdr:to>
    <xdr:sp macro="" textlink="">
      <xdr:nvSpPr>
        <xdr:cNvPr id="252" name="円/楕円 251"/>
        <xdr:cNvSpPr/>
      </xdr:nvSpPr>
      <xdr:spPr>
        <a:xfrm>
          <a:off x="3746500" y="1665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115567</xdr:rowOff>
    </xdr:from>
    <xdr:ext cx="599010" cy="259045"/>
    <xdr:sp macro="" textlink="">
      <xdr:nvSpPr>
        <xdr:cNvPr id="253" name="テキスト ボックス 252"/>
        <xdr:cNvSpPr txBox="1"/>
      </xdr:nvSpPr>
      <xdr:spPr>
        <a:xfrm>
          <a:off x="3497794" y="1674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167970</xdr:rowOff>
    </xdr:from>
    <xdr:to>
      <xdr:col>4</xdr:col>
      <xdr:colOff>206375</xdr:colOff>
      <xdr:row>97</xdr:row>
      <xdr:rowOff>98120</xdr:rowOff>
    </xdr:to>
    <xdr:sp macro="" textlink="">
      <xdr:nvSpPr>
        <xdr:cNvPr id="254" name="円/楕円 253"/>
        <xdr:cNvSpPr/>
      </xdr:nvSpPr>
      <xdr:spPr>
        <a:xfrm>
          <a:off x="2857500" y="166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114647</xdr:rowOff>
    </xdr:from>
    <xdr:ext cx="599010" cy="259045"/>
    <xdr:sp macro="" textlink="">
      <xdr:nvSpPr>
        <xdr:cNvPr id="255" name="テキスト ボックス 254"/>
        <xdr:cNvSpPr txBox="1"/>
      </xdr:nvSpPr>
      <xdr:spPr>
        <a:xfrm>
          <a:off x="2608794" y="1640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27877</xdr:rowOff>
    </xdr:from>
    <xdr:to>
      <xdr:col>3</xdr:col>
      <xdr:colOff>3175</xdr:colOff>
      <xdr:row>97</xdr:row>
      <xdr:rowOff>129477</xdr:rowOff>
    </xdr:to>
    <xdr:sp macro="" textlink="">
      <xdr:nvSpPr>
        <xdr:cNvPr id="256" name="円/楕円 255"/>
        <xdr:cNvSpPr/>
      </xdr:nvSpPr>
      <xdr:spPr>
        <a:xfrm>
          <a:off x="1968500" y="166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146004</xdr:rowOff>
    </xdr:from>
    <xdr:ext cx="599010" cy="259045"/>
    <xdr:sp macro="" textlink="">
      <xdr:nvSpPr>
        <xdr:cNvPr id="257" name="テキスト ボックス 256"/>
        <xdr:cNvSpPr txBox="1"/>
      </xdr:nvSpPr>
      <xdr:spPr>
        <a:xfrm>
          <a:off x="1719794" y="1643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66001</xdr:rowOff>
    </xdr:from>
    <xdr:to>
      <xdr:col>1</xdr:col>
      <xdr:colOff>485775</xdr:colOff>
      <xdr:row>97</xdr:row>
      <xdr:rowOff>167601</xdr:rowOff>
    </xdr:to>
    <xdr:sp macro="" textlink="">
      <xdr:nvSpPr>
        <xdr:cNvPr id="258" name="円/楕円 257"/>
        <xdr:cNvSpPr/>
      </xdr:nvSpPr>
      <xdr:spPr>
        <a:xfrm>
          <a:off x="1079500" y="166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158728</xdr:rowOff>
    </xdr:from>
    <xdr:ext cx="534377" cy="259045"/>
    <xdr:sp macro="" textlink="">
      <xdr:nvSpPr>
        <xdr:cNvPr id="259" name="テキスト ボックス 258"/>
        <xdr:cNvSpPr txBox="1"/>
      </xdr:nvSpPr>
      <xdr:spPr>
        <a:xfrm>
          <a:off x="863111" y="167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21823</xdr:rowOff>
    </xdr:from>
    <xdr:ext cx="469744" cy="259045"/>
    <xdr:sp macro="" textlink="">
      <xdr:nvSpPr>
        <xdr:cNvPr id="293" name="テキスト ボックス 292"/>
        <xdr:cNvSpPr txBox="1"/>
      </xdr:nvSpPr>
      <xdr:spPr>
        <a:xfrm>
          <a:off x="9404427"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34368</xdr:rowOff>
    </xdr:from>
    <xdr:to>
      <xdr:col>15</xdr:col>
      <xdr:colOff>180975</xdr:colOff>
      <xdr:row>58</xdr:row>
      <xdr:rowOff>93950</xdr:rowOff>
    </xdr:to>
    <xdr:cxnSp macro="">
      <xdr:nvCxnSpPr>
        <xdr:cNvPr id="343" name="直線コネクタ 342"/>
        <xdr:cNvCxnSpPr/>
      </xdr:nvCxnSpPr>
      <xdr:spPr>
        <a:xfrm flipV="1">
          <a:off x="9639300" y="9978468"/>
          <a:ext cx="838200" cy="5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65585</xdr:rowOff>
    </xdr:from>
    <xdr:to>
      <xdr:col>14</xdr:col>
      <xdr:colOff>28575</xdr:colOff>
      <xdr:row>58</xdr:row>
      <xdr:rowOff>93950</xdr:rowOff>
    </xdr:to>
    <xdr:cxnSp macro="">
      <xdr:nvCxnSpPr>
        <xdr:cNvPr id="346" name="直線コネクタ 345"/>
        <xdr:cNvCxnSpPr/>
      </xdr:nvCxnSpPr>
      <xdr:spPr>
        <a:xfrm>
          <a:off x="8750300" y="10009685"/>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65585</xdr:rowOff>
    </xdr:from>
    <xdr:to>
      <xdr:col>12</xdr:col>
      <xdr:colOff>511175</xdr:colOff>
      <xdr:row>58</xdr:row>
      <xdr:rowOff>114505</xdr:rowOff>
    </xdr:to>
    <xdr:cxnSp macro="">
      <xdr:nvCxnSpPr>
        <xdr:cNvPr id="349" name="直線コネクタ 348"/>
        <xdr:cNvCxnSpPr/>
      </xdr:nvCxnSpPr>
      <xdr:spPr>
        <a:xfrm flipV="1">
          <a:off x="7861300" y="10009685"/>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114505</xdr:rowOff>
    </xdr:from>
    <xdr:to>
      <xdr:col>11</xdr:col>
      <xdr:colOff>307975</xdr:colOff>
      <xdr:row>58</xdr:row>
      <xdr:rowOff>118556</xdr:rowOff>
    </xdr:to>
    <xdr:cxnSp macro="">
      <xdr:nvCxnSpPr>
        <xdr:cNvPr id="352" name="直線コネクタ 351"/>
        <xdr:cNvCxnSpPr/>
      </xdr:nvCxnSpPr>
      <xdr:spPr>
        <a:xfrm flipV="1">
          <a:off x="6972300" y="1005860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155018</xdr:rowOff>
    </xdr:from>
    <xdr:to>
      <xdr:col>15</xdr:col>
      <xdr:colOff>231775</xdr:colOff>
      <xdr:row>58</xdr:row>
      <xdr:rowOff>85168</xdr:rowOff>
    </xdr:to>
    <xdr:sp macro="" textlink="">
      <xdr:nvSpPr>
        <xdr:cNvPr id="362" name="円/楕円 361"/>
        <xdr:cNvSpPr/>
      </xdr:nvSpPr>
      <xdr:spPr>
        <a:xfrm>
          <a:off x="10426700" y="99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114395</xdr:rowOff>
    </xdr:from>
    <xdr:ext cx="599010" cy="259045"/>
    <xdr:sp macro="" textlink="">
      <xdr:nvSpPr>
        <xdr:cNvPr id="363" name="農林水産業費該当値テキスト"/>
        <xdr:cNvSpPr txBox="1"/>
      </xdr:nvSpPr>
      <xdr:spPr>
        <a:xfrm>
          <a:off x="10528300" y="971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43150</xdr:rowOff>
    </xdr:from>
    <xdr:to>
      <xdr:col>14</xdr:col>
      <xdr:colOff>79375</xdr:colOff>
      <xdr:row>58</xdr:row>
      <xdr:rowOff>144750</xdr:rowOff>
    </xdr:to>
    <xdr:sp macro="" textlink="">
      <xdr:nvSpPr>
        <xdr:cNvPr id="364" name="円/楕円 363"/>
        <xdr:cNvSpPr/>
      </xdr:nvSpPr>
      <xdr:spPr>
        <a:xfrm>
          <a:off x="9588500" y="99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135877</xdr:rowOff>
    </xdr:from>
    <xdr:ext cx="534377" cy="259045"/>
    <xdr:sp macro="" textlink="">
      <xdr:nvSpPr>
        <xdr:cNvPr id="365" name="テキスト ボックス 364"/>
        <xdr:cNvSpPr txBox="1"/>
      </xdr:nvSpPr>
      <xdr:spPr>
        <a:xfrm>
          <a:off x="9372111" y="100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14785</xdr:rowOff>
    </xdr:from>
    <xdr:to>
      <xdr:col>12</xdr:col>
      <xdr:colOff>561975</xdr:colOff>
      <xdr:row>58</xdr:row>
      <xdr:rowOff>116385</xdr:rowOff>
    </xdr:to>
    <xdr:sp macro="" textlink="">
      <xdr:nvSpPr>
        <xdr:cNvPr id="366" name="円/楕円 365"/>
        <xdr:cNvSpPr/>
      </xdr:nvSpPr>
      <xdr:spPr>
        <a:xfrm>
          <a:off x="8699500" y="99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107512</xdr:rowOff>
    </xdr:from>
    <xdr:ext cx="534377" cy="259045"/>
    <xdr:sp macro="" textlink="">
      <xdr:nvSpPr>
        <xdr:cNvPr id="367" name="テキスト ボックス 366"/>
        <xdr:cNvSpPr txBox="1"/>
      </xdr:nvSpPr>
      <xdr:spPr>
        <a:xfrm>
          <a:off x="8483111" y="100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63705</xdr:rowOff>
    </xdr:from>
    <xdr:to>
      <xdr:col>11</xdr:col>
      <xdr:colOff>358775</xdr:colOff>
      <xdr:row>58</xdr:row>
      <xdr:rowOff>165305</xdr:rowOff>
    </xdr:to>
    <xdr:sp macro="" textlink="">
      <xdr:nvSpPr>
        <xdr:cNvPr id="368" name="円/楕円 367"/>
        <xdr:cNvSpPr/>
      </xdr:nvSpPr>
      <xdr:spPr>
        <a:xfrm>
          <a:off x="7810500" y="100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156432</xdr:rowOff>
    </xdr:from>
    <xdr:ext cx="534377" cy="259045"/>
    <xdr:sp macro="" textlink="">
      <xdr:nvSpPr>
        <xdr:cNvPr id="369" name="テキスト ボックス 368"/>
        <xdr:cNvSpPr txBox="1"/>
      </xdr:nvSpPr>
      <xdr:spPr>
        <a:xfrm>
          <a:off x="7594111" y="1010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67756</xdr:rowOff>
    </xdr:from>
    <xdr:to>
      <xdr:col>10</xdr:col>
      <xdr:colOff>155575</xdr:colOff>
      <xdr:row>58</xdr:row>
      <xdr:rowOff>169356</xdr:rowOff>
    </xdr:to>
    <xdr:sp macro="" textlink="">
      <xdr:nvSpPr>
        <xdr:cNvPr id="370" name="円/楕円 369"/>
        <xdr:cNvSpPr/>
      </xdr:nvSpPr>
      <xdr:spPr>
        <a:xfrm>
          <a:off x="6921500" y="100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160483</xdr:rowOff>
    </xdr:from>
    <xdr:ext cx="534377" cy="259045"/>
    <xdr:sp macro="" textlink="">
      <xdr:nvSpPr>
        <xdr:cNvPr id="371" name="テキスト ボックス 370"/>
        <xdr:cNvSpPr txBox="1"/>
      </xdr:nvSpPr>
      <xdr:spPr>
        <a:xfrm>
          <a:off x="6705111" y="101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93497</xdr:rowOff>
    </xdr:from>
    <xdr:to>
      <xdr:col>15</xdr:col>
      <xdr:colOff>180975</xdr:colOff>
      <xdr:row>79</xdr:row>
      <xdr:rowOff>95692</xdr:rowOff>
    </xdr:to>
    <xdr:cxnSp macro="">
      <xdr:nvCxnSpPr>
        <xdr:cNvPr id="402" name="直線コネクタ 401"/>
        <xdr:cNvCxnSpPr/>
      </xdr:nvCxnSpPr>
      <xdr:spPr>
        <a:xfrm>
          <a:off x="9639300" y="13638047"/>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50041</xdr:rowOff>
    </xdr:from>
    <xdr:ext cx="534377" cy="259045"/>
    <xdr:sp macro="" textlink="">
      <xdr:nvSpPr>
        <xdr:cNvPr id="403" name="商工費平均値テキスト"/>
        <xdr:cNvSpPr txBox="1"/>
      </xdr:nvSpPr>
      <xdr:spPr>
        <a:xfrm>
          <a:off x="10528300" y="132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93497</xdr:rowOff>
    </xdr:from>
    <xdr:to>
      <xdr:col>14</xdr:col>
      <xdr:colOff>28575</xdr:colOff>
      <xdr:row>79</xdr:row>
      <xdr:rowOff>94954</xdr:rowOff>
    </xdr:to>
    <xdr:cxnSp macro="">
      <xdr:nvCxnSpPr>
        <xdr:cNvPr id="405" name="直線コネクタ 404"/>
        <xdr:cNvCxnSpPr/>
      </xdr:nvCxnSpPr>
      <xdr:spPr>
        <a:xfrm flipV="1">
          <a:off x="8750300" y="13638047"/>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156069</xdr:rowOff>
    </xdr:from>
    <xdr:ext cx="534377" cy="259045"/>
    <xdr:sp macro="" textlink="">
      <xdr:nvSpPr>
        <xdr:cNvPr id="407" name="テキスト ボックス 406"/>
        <xdr:cNvSpPr txBox="1"/>
      </xdr:nvSpPr>
      <xdr:spPr>
        <a:xfrm>
          <a:off x="9372111" y="131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94954</xdr:rowOff>
    </xdr:from>
    <xdr:to>
      <xdr:col>12</xdr:col>
      <xdr:colOff>511175</xdr:colOff>
      <xdr:row>79</xdr:row>
      <xdr:rowOff>96120</xdr:rowOff>
    </xdr:to>
    <xdr:cxnSp macro="">
      <xdr:nvCxnSpPr>
        <xdr:cNvPr id="408" name="直線コネクタ 407"/>
        <xdr:cNvCxnSpPr/>
      </xdr:nvCxnSpPr>
      <xdr:spPr>
        <a:xfrm flipV="1">
          <a:off x="7861300" y="1363950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164664</xdr:rowOff>
    </xdr:from>
    <xdr:ext cx="534377" cy="259045"/>
    <xdr:sp macro="" textlink="">
      <xdr:nvSpPr>
        <xdr:cNvPr id="410" name="テキスト ボックス 409"/>
        <xdr:cNvSpPr txBox="1"/>
      </xdr:nvSpPr>
      <xdr:spPr>
        <a:xfrm>
          <a:off x="8483111" y="131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94963</xdr:rowOff>
    </xdr:from>
    <xdr:to>
      <xdr:col>11</xdr:col>
      <xdr:colOff>307975</xdr:colOff>
      <xdr:row>79</xdr:row>
      <xdr:rowOff>96120</xdr:rowOff>
    </xdr:to>
    <xdr:cxnSp macro="">
      <xdr:nvCxnSpPr>
        <xdr:cNvPr id="411" name="直線コネクタ 410"/>
        <xdr:cNvCxnSpPr/>
      </xdr:nvCxnSpPr>
      <xdr:spPr>
        <a:xfrm>
          <a:off x="6972300" y="13639513"/>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11668</xdr:rowOff>
    </xdr:from>
    <xdr:ext cx="534377" cy="259045"/>
    <xdr:sp macro="" textlink="">
      <xdr:nvSpPr>
        <xdr:cNvPr id="413" name="テキスト ボックス 412"/>
        <xdr:cNvSpPr txBox="1"/>
      </xdr:nvSpPr>
      <xdr:spPr>
        <a:xfrm>
          <a:off x="7594111" y="132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44892</xdr:rowOff>
    </xdr:from>
    <xdr:to>
      <xdr:col>15</xdr:col>
      <xdr:colOff>231775</xdr:colOff>
      <xdr:row>79</xdr:row>
      <xdr:rowOff>146492</xdr:rowOff>
    </xdr:to>
    <xdr:sp macro="" textlink="">
      <xdr:nvSpPr>
        <xdr:cNvPr id="421" name="円/楕円 420"/>
        <xdr:cNvSpPr/>
      </xdr:nvSpPr>
      <xdr:spPr>
        <a:xfrm>
          <a:off x="10426700" y="135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131269</xdr:rowOff>
    </xdr:from>
    <xdr:ext cx="378565" cy="259045"/>
    <xdr:sp macro="" textlink="">
      <xdr:nvSpPr>
        <xdr:cNvPr id="422" name="商工費該当値テキスト"/>
        <xdr:cNvSpPr txBox="1"/>
      </xdr:nvSpPr>
      <xdr:spPr>
        <a:xfrm>
          <a:off x="10528300" y="1350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42697</xdr:rowOff>
    </xdr:from>
    <xdr:to>
      <xdr:col>14</xdr:col>
      <xdr:colOff>79375</xdr:colOff>
      <xdr:row>79</xdr:row>
      <xdr:rowOff>144297</xdr:rowOff>
    </xdr:to>
    <xdr:sp macro="" textlink="">
      <xdr:nvSpPr>
        <xdr:cNvPr id="423" name="円/楕円 422"/>
        <xdr:cNvSpPr/>
      </xdr:nvSpPr>
      <xdr:spPr>
        <a:xfrm>
          <a:off x="9588500" y="135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135424</xdr:rowOff>
    </xdr:from>
    <xdr:ext cx="469744" cy="259045"/>
    <xdr:sp macro="" textlink="">
      <xdr:nvSpPr>
        <xdr:cNvPr id="424" name="テキスト ボックス 423"/>
        <xdr:cNvSpPr txBox="1"/>
      </xdr:nvSpPr>
      <xdr:spPr>
        <a:xfrm>
          <a:off x="9404427" y="1367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44154</xdr:rowOff>
    </xdr:from>
    <xdr:to>
      <xdr:col>12</xdr:col>
      <xdr:colOff>561975</xdr:colOff>
      <xdr:row>79</xdr:row>
      <xdr:rowOff>145754</xdr:rowOff>
    </xdr:to>
    <xdr:sp macro="" textlink="">
      <xdr:nvSpPr>
        <xdr:cNvPr id="425" name="円/楕円 424"/>
        <xdr:cNvSpPr/>
      </xdr:nvSpPr>
      <xdr:spPr>
        <a:xfrm>
          <a:off x="8699500" y="135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136881</xdr:rowOff>
    </xdr:from>
    <xdr:ext cx="469744" cy="259045"/>
    <xdr:sp macro="" textlink="">
      <xdr:nvSpPr>
        <xdr:cNvPr id="426" name="テキスト ボックス 425"/>
        <xdr:cNvSpPr txBox="1"/>
      </xdr:nvSpPr>
      <xdr:spPr>
        <a:xfrm>
          <a:off x="8515427" y="1368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45320</xdr:rowOff>
    </xdr:from>
    <xdr:to>
      <xdr:col>11</xdr:col>
      <xdr:colOff>358775</xdr:colOff>
      <xdr:row>79</xdr:row>
      <xdr:rowOff>146920</xdr:rowOff>
    </xdr:to>
    <xdr:sp macro="" textlink="">
      <xdr:nvSpPr>
        <xdr:cNvPr id="427" name="円/楕円 426"/>
        <xdr:cNvSpPr/>
      </xdr:nvSpPr>
      <xdr:spPr>
        <a:xfrm>
          <a:off x="7810500" y="135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138047</xdr:rowOff>
    </xdr:from>
    <xdr:ext cx="378565" cy="259045"/>
    <xdr:sp macro="" textlink="">
      <xdr:nvSpPr>
        <xdr:cNvPr id="428" name="テキスト ボックス 427"/>
        <xdr:cNvSpPr txBox="1"/>
      </xdr:nvSpPr>
      <xdr:spPr>
        <a:xfrm>
          <a:off x="7672017" y="1368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44163</xdr:rowOff>
    </xdr:from>
    <xdr:to>
      <xdr:col>10</xdr:col>
      <xdr:colOff>155575</xdr:colOff>
      <xdr:row>79</xdr:row>
      <xdr:rowOff>145763</xdr:rowOff>
    </xdr:to>
    <xdr:sp macro="" textlink="">
      <xdr:nvSpPr>
        <xdr:cNvPr id="429" name="円/楕円 428"/>
        <xdr:cNvSpPr/>
      </xdr:nvSpPr>
      <xdr:spPr>
        <a:xfrm>
          <a:off x="6921500" y="135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136890</xdr:rowOff>
    </xdr:from>
    <xdr:ext cx="469744" cy="259045"/>
    <xdr:sp macro="" textlink="">
      <xdr:nvSpPr>
        <xdr:cNvPr id="430" name="テキスト ボックス 429"/>
        <xdr:cNvSpPr txBox="1"/>
      </xdr:nvSpPr>
      <xdr:spPr>
        <a:xfrm>
          <a:off x="6737427" y="136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21248</xdr:rowOff>
    </xdr:from>
    <xdr:to>
      <xdr:col>15</xdr:col>
      <xdr:colOff>180975</xdr:colOff>
      <xdr:row>99</xdr:row>
      <xdr:rowOff>27332</xdr:rowOff>
    </xdr:to>
    <xdr:cxnSp macro="">
      <xdr:nvCxnSpPr>
        <xdr:cNvPr id="461" name="直線コネクタ 460"/>
        <xdr:cNvCxnSpPr/>
      </xdr:nvCxnSpPr>
      <xdr:spPr>
        <a:xfrm flipV="1">
          <a:off x="9639300" y="16994798"/>
          <a:ext cx="8382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17025</xdr:rowOff>
    </xdr:from>
    <xdr:to>
      <xdr:col>14</xdr:col>
      <xdr:colOff>28575</xdr:colOff>
      <xdr:row>99</xdr:row>
      <xdr:rowOff>27332</xdr:rowOff>
    </xdr:to>
    <xdr:cxnSp macro="">
      <xdr:nvCxnSpPr>
        <xdr:cNvPr id="464" name="直線コネクタ 463"/>
        <xdr:cNvCxnSpPr/>
      </xdr:nvCxnSpPr>
      <xdr:spPr>
        <a:xfrm>
          <a:off x="8750300" y="16990575"/>
          <a:ext cx="889000" cy="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17025</xdr:rowOff>
    </xdr:from>
    <xdr:to>
      <xdr:col>12</xdr:col>
      <xdr:colOff>511175</xdr:colOff>
      <xdr:row>99</xdr:row>
      <xdr:rowOff>37489</xdr:rowOff>
    </xdr:to>
    <xdr:cxnSp macro="">
      <xdr:nvCxnSpPr>
        <xdr:cNvPr id="467" name="直線コネクタ 466"/>
        <xdr:cNvCxnSpPr/>
      </xdr:nvCxnSpPr>
      <xdr:spPr>
        <a:xfrm flipV="1">
          <a:off x="7861300" y="16990575"/>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33927</xdr:rowOff>
    </xdr:from>
    <xdr:to>
      <xdr:col>11</xdr:col>
      <xdr:colOff>307975</xdr:colOff>
      <xdr:row>99</xdr:row>
      <xdr:rowOff>37489</xdr:rowOff>
    </xdr:to>
    <xdr:cxnSp macro="">
      <xdr:nvCxnSpPr>
        <xdr:cNvPr id="470" name="直線コネクタ 469"/>
        <xdr:cNvCxnSpPr/>
      </xdr:nvCxnSpPr>
      <xdr:spPr>
        <a:xfrm>
          <a:off x="6972300" y="17007477"/>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141898</xdr:rowOff>
    </xdr:from>
    <xdr:to>
      <xdr:col>15</xdr:col>
      <xdr:colOff>231775</xdr:colOff>
      <xdr:row>99</xdr:row>
      <xdr:rowOff>72048</xdr:rowOff>
    </xdr:to>
    <xdr:sp macro="" textlink="">
      <xdr:nvSpPr>
        <xdr:cNvPr id="480" name="円/楕円 479"/>
        <xdr:cNvSpPr/>
      </xdr:nvSpPr>
      <xdr:spPr>
        <a:xfrm>
          <a:off x="10426700" y="16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56825</xdr:rowOff>
    </xdr:from>
    <xdr:ext cx="534377" cy="259045"/>
    <xdr:sp macro="" textlink="">
      <xdr:nvSpPr>
        <xdr:cNvPr id="481" name="土木費該当値テキスト"/>
        <xdr:cNvSpPr txBox="1"/>
      </xdr:nvSpPr>
      <xdr:spPr>
        <a:xfrm>
          <a:off x="10528300" y="168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147982</xdr:rowOff>
    </xdr:from>
    <xdr:to>
      <xdr:col>14</xdr:col>
      <xdr:colOff>79375</xdr:colOff>
      <xdr:row>99</xdr:row>
      <xdr:rowOff>78132</xdr:rowOff>
    </xdr:to>
    <xdr:sp macro="" textlink="">
      <xdr:nvSpPr>
        <xdr:cNvPr id="482" name="円/楕円 481"/>
        <xdr:cNvSpPr/>
      </xdr:nvSpPr>
      <xdr:spPr>
        <a:xfrm>
          <a:off x="9588500" y="169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69259</xdr:rowOff>
    </xdr:from>
    <xdr:ext cx="534377" cy="259045"/>
    <xdr:sp macro="" textlink="">
      <xdr:nvSpPr>
        <xdr:cNvPr id="483" name="テキスト ボックス 482"/>
        <xdr:cNvSpPr txBox="1"/>
      </xdr:nvSpPr>
      <xdr:spPr>
        <a:xfrm>
          <a:off x="9372111" y="1704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137675</xdr:rowOff>
    </xdr:from>
    <xdr:to>
      <xdr:col>12</xdr:col>
      <xdr:colOff>561975</xdr:colOff>
      <xdr:row>99</xdr:row>
      <xdr:rowOff>67825</xdr:rowOff>
    </xdr:to>
    <xdr:sp macro="" textlink="">
      <xdr:nvSpPr>
        <xdr:cNvPr id="484" name="円/楕円 483"/>
        <xdr:cNvSpPr/>
      </xdr:nvSpPr>
      <xdr:spPr>
        <a:xfrm>
          <a:off x="8699500" y="169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58952</xdr:rowOff>
    </xdr:from>
    <xdr:ext cx="534377" cy="259045"/>
    <xdr:sp macro="" textlink="">
      <xdr:nvSpPr>
        <xdr:cNvPr id="485" name="テキスト ボックス 484"/>
        <xdr:cNvSpPr txBox="1"/>
      </xdr:nvSpPr>
      <xdr:spPr>
        <a:xfrm>
          <a:off x="8483111" y="170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158139</xdr:rowOff>
    </xdr:from>
    <xdr:to>
      <xdr:col>11</xdr:col>
      <xdr:colOff>358775</xdr:colOff>
      <xdr:row>99</xdr:row>
      <xdr:rowOff>88289</xdr:rowOff>
    </xdr:to>
    <xdr:sp macro="" textlink="">
      <xdr:nvSpPr>
        <xdr:cNvPr id="486" name="円/楕円 485"/>
        <xdr:cNvSpPr/>
      </xdr:nvSpPr>
      <xdr:spPr>
        <a:xfrm>
          <a:off x="7810500" y="169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79416</xdr:rowOff>
    </xdr:from>
    <xdr:ext cx="534377" cy="259045"/>
    <xdr:sp macro="" textlink="">
      <xdr:nvSpPr>
        <xdr:cNvPr id="487" name="テキスト ボックス 486"/>
        <xdr:cNvSpPr txBox="1"/>
      </xdr:nvSpPr>
      <xdr:spPr>
        <a:xfrm>
          <a:off x="7594111" y="170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154577</xdr:rowOff>
    </xdr:from>
    <xdr:to>
      <xdr:col>10</xdr:col>
      <xdr:colOff>155575</xdr:colOff>
      <xdr:row>99</xdr:row>
      <xdr:rowOff>84727</xdr:rowOff>
    </xdr:to>
    <xdr:sp macro="" textlink="">
      <xdr:nvSpPr>
        <xdr:cNvPr id="488" name="円/楕円 487"/>
        <xdr:cNvSpPr/>
      </xdr:nvSpPr>
      <xdr:spPr>
        <a:xfrm>
          <a:off x="6921500" y="1695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75854</xdr:rowOff>
    </xdr:from>
    <xdr:ext cx="534377" cy="259045"/>
    <xdr:sp macro="" textlink="">
      <xdr:nvSpPr>
        <xdr:cNvPr id="489" name="テキスト ボックス 488"/>
        <xdr:cNvSpPr txBox="1"/>
      </xdr:nvSpPr>
      <xdr:spPr>
        <a:xfrm>
          <a:off x="6705111" y="1704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75682</xdr:rowOff>
    </xdr:from>
    <xdr:to>
      <xdr:col>23</xdr:col>
      <xdr:colOff>517525</xdr:colOff>
      <xdr:row>38</xdr:row>
      <xdr:rowOff>122643</xdr:rowOff>
    </xdr:to>
    <xdr:cxnSp macro="">
      <xdr:nvCxnSpPr>
        <xdr:cNvPr id="520" name="直線コネクタ 519"/>
        <xdr:cNvCxnSpPr/>
      </xdr:nvCxnSpPr>
      <xdr:spPr>
        <a:xfrm flipV="1">
          <a:off x="15481300" y="6590782"/>
          <a:ext cx="8382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24618</xdr:rowOff>
    </xdr:from>
    <xdr:ext cx="534377" cy="259045"/>
    <xdr:sp macro="" textlink="">
      <xdr:nvSpPr>
        <xdr:cNvPr id="521" name="消防費平均値テキスト"/>
        <xdr:cNvSpPr txBox="1"/>
      </xdr:nvSpPr>
      <xdr:spPr>
        <a:xfrm>
          <a:off x="16370300" y="636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74944</xdr:rowOff>
    </xdr:from>
    <xdr:to>
      <xdr:col>22</xdr:col>
      <xdr:colOff>365125</xdr:colOff>
      <xdr:row>38</xdr:row>
      <xdr:rowOff>122643</xdr:rowOff>
    </xdr:to>
    <xdr:cxnSp macro="">
      <xdr:nvCxnSpPr>
        <xdr:cNvPr id="523" name="直線コネクタ 522"/>
        <xdr:cNvCxnSpPr/>
      </xdr:nvCxnSpPr>
      <xdr:spPr>
        <a:xfrm>
          <a:off x="14592300" y="6590044"/>
          <a:ext cx="889000" cy="4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74944</xdr:rowOff>
    </xdr:from>
    <xdr:to>
      <xdr:col>21</xdr:col>
      <xdr:colOff>161925</xdr:colOff>
      <xdr:row>38</xdr:row>
      <xdr:rowOff>124113</xdr:rowOff>
    </xdr:to>
    <xdr:cxnSp macro="">
      <xdr:nvCxnSpPr>
        <xdr:cNvPr id="526" name="直線コネクタ 525"/>
        <xdr:cNvCxnSpPr/>
      </xdr:nvCxnSpPr>
      <xdr:spPr>
        <a:xfrm flipV="1">
          <a:off x="13703300" y="6590044"/>
          <a:ext cx="889000" cy="4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133023</xdr:rowOff>
    </xdr:from>
    <xdr:ext cx="534377" cy="259045"/>
    <xdr:sp macro="" textlink="">
      <xdr:nvSpPr>
        <xdr:cNvPr id="528" name="テキスト ボックス 527"/>
        <xdr:cNvSpPr txBox="1"/>
      </xdr:nvSpPr>
      <xdr:spPr>
        <a:xfrm>
          <a:off x="14325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124113</xdr:rowOff>
    </xdr:from>
    <xdr:to>
      <xdr:col>19</xdr:col>
      <xdr:colOff>644525</xdr:colOff>
      <xdr:row>38</xdr:row>
      <xdr:rowOff>136271</xdr:rowOff>
    </xdr:to>
    <xdr:cxnSp macro="">
      <xdr:nvCxnSpPr>
        <xdr:cNvPr id="529" name="直線コネクタ 528"/>
        <xdr:cNvCxnSpPr/>
      </xdr:nvCxnSpPr>
      <xdr:spPr>
        <a:xfrm flipV="1">
          <a:off x="12814300" y="6639213"/>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156781</xdr:rowOff>
    </xdr:from>
    <xdr:ext cx="534377" cy="259045"/>
    <xdr:sp macro="" textlink="">
      <xdr:nvSpPr>
        <xdr:cNvPr id="531" name="テキスト ボックス 530"/>
        <xdr:cNvSpPr txBox="1"/>
      </xdr:nvSpPr>
      <xdr:spPr>
        <a:xfrm>
          <a:off x="13436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24882</xdr:rowOff>
    </xdr:from>
    <xdr:to>
      <xdr:col>23</xdr:col>
      <xdr:colOff>568325</xdr:colOff>
      <xdr:row>38</xdr:row>
      <xdr:rowOff>126482</xdr:rowOff>
    </xdr:to>
    <xdr:sp macro="" textlink="">
      <xdr:nvSpPr>
        <xdr:cNvPr id="539" name="円/楕円 538"/>
        <xdr:cNvSpPr/>
      </xdr:nvSpPr>
      <xdr:spPr>
        <a:xfrm>
          <a:off x="16268700" y="65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3309</xdr:rowOff>
    </xdr:from>
    <xdr:ext cx="534377" cy="259045"/>
    <xdr:sp macro="" textlink="">
      <xdr:nvSpPr>
        <xdr:cNvPr id="540" name="消防費該当値テキスト"/>
        <xdr:cNvSpPr txBox="1"/>
      </xdr:nvSpPr>
      <xdr:spPr>
        <a:xfrm>
          <a:off x="16370300" y="651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71843</xdr:rowOff>
    </xdr:from>
    <xdr:to>
      <xdr:col>22</xdr:col>
      <xdr:colOff>415925</xdr:colOff>
      <xdr:row>39</xdr:row>
      <xdr:rowOff>1993</xdr:rowOff>
    </xdr:to>
    <xdr:sp macro="" textlink="">
      <xdr:nvSpPr>
        <xdr:cNvPr id="541" name="円/楕円 540"/>
        <xdr:cNvSpPr/>
      </xdr:nvSpPr>
      <xdr:spPr>
        <a:xfrm>
          <a:off x="15430500" y="65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164570</xdr:rowOff>
    </xdr:from>
    <xdr:ext cx="534377" cy="259045"/>
    <xdr:sp macro="" textlink="">
      <xdr:nvSpPr>
        <xdr:cNvPr id="542" name="テキスト ボックス 541"/>
        <xdr:cNvSpPr txBox="1"/>
      </xdr:nvSpPr>
      <xdr:spPr>
        <a:xfrm>
          <a:off x="15214111" y="66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24144</xdr:rowOff>
    </xdr:from>
    <xdr:to>
      <xdr:col>21</xdr:col>
      <xdr:colOff>212725</xdr:colOff>
      <xdr:row>38</xdr:row>
      <xdr:rowOff>125744</xdr:rowOff>
    </xdr:to>
    <xdr:sp macro="" textlink="">
      <xdr:nvSpPr>
        <xdr:cNvPr id="543" name="円/楕円 542"/>
        <xdr:cNvSpPr/>
      </xdr:nvSpPr>
      <xdr:spPr>
        <a:xfrm>
          <a:off x="14541500" y="653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116871</xdr:rowOff>
    </xdr:from>
    <xdr:ext cx="534377" cy="259045"/>
    <xdr:sp macro="" textlink="">
      <xdr:nvSpPr>
        <xdr:cNvPr id="544" name="テキスト ボックス 543"/>
        <xdr:cNvSpPr txBox="1"/>
      </xdr:nvSpPr>
      <xdr:spPr>
        <a:xfrm>
          <a:off x="14325111" y="66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73313</xdr:rowOff>
    </xdr:from>
    <xdr:to>
      <xdr:col>20</xdr:col>
      <xdr:colOff>9525</xdr:colOff>
      <xdr:row>39</xdr:row>
      <xdr:rowOff>3463</xdr:rowOff>
    </xdr:to>
    <xdr:sp macro="" textlink="">
      <xdr:nvSpPr>
        <xdr:cNvPr id="545" name="円/楕円 544"/>
        <xdr:cNvSpPr/>
      </xdr:nvSpPr>
      <xdr:spPr>
        <a:xfrm>
          <a:off x="13652500" y="65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166040</xdr:rowOff>
    </xdr:from>
    <xdr:ext cx="534377" cy="259045"/>
    <xdr:sp macro="" textlink="">
      <xdr:nvSpPr>
        <xdr:cNvPr id="546" name="テキスト ボックス 545"/>
        <xdr:cNvSpPr txBox="1"/>
      </xdr:nvSpPr>
      <xdr:spPr>
        <a:xfrm>
          <a:off x="13436111" y="66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85471</xdr:rowOff>
    </xdr:from>
    <xdr:to>
      <xdr:col>18</xdr:col>
      <xdr:colOff>492125</xdr:colOff>
      <xdr:row>39</xdr:row>
      <xdr:rowOff>15621</xdr:rowOff>
    </xdr:to>
    <xdr:sp macro="" textlink="">
      <xdr:nvSpPr>
        <xdr:cNvPr id="547" name="円/楕円 546"/>
        <xdr:cNvSpPr/>
      </xdr:nvSpPr>
      <xdr:spPr>
        <a:xfrm>
          <a:off x="12763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6748</xdr:rowOff>
    </xdr:from>
    <xdr:ext cx="534377" cy="259045"/>
    <xdr:sp macro="" textlink="">
      <xdr:nvSpPr>
        <xdr:cNvPr id="548" name="テキスト ボックス 547"/>
        <xdr:cNvSpPr txBox="1"/>
      </xdr:nvSpPr>
      <xdr:spPr>
        <a:xfrm>
          <a:off x="12547111" y="669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165008</xdr:rowOff>
    </xdr:from>
    <xdr:to>
      <xdr:col>23</xdr:col>
      <xdr:colOff>517525</xdr:colOff>
      <xdr:row>57</xdr:row>
      <xdr:rowOff>167077</xdr:rowOff>
    </xdr:to>
    <xdr:cxnSp macro="">
      <xdr:nvCxnSpPr>
        <xdr:cNvPr id="573" name="直線コネクタ 572"/>
        <xdr:cNvCxnSpPr/>
      </xdr:nvCxnSpPr>
      <xdr:spPr>
        <a:xfrm flipV="1">
          <a:off x="15481300" y="9937658"/>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89543</xdr:rowOff>
    </xdr:from>
    <xdr:ext cx="599010" cy="259045"/>
    <xdr:sp macro="" textlink="">
      <xdr:nvSpPr>
        <xdr:cNvPr id="574" name="教育費平均値テキスト"/>
        <xdr:cNvSpPr txBox="1"/>
      </xdr:nvSpPr>
      <xdr:spPr>
        <a:xfrm>
          <a:off x="16370300" y="969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167077</xdr:rowOff>
    </xdr:from>
    <xdr:to>
      <xdr:col>22</xdr:col>
      <xdr:colOff>365125</xdr:colOff>
      <xdr:row>57</xdr:row>
      <xdr:rowOff>170441</xdr:rowOff>
    </xdr:to>
    <xdr:cxnSp macro="">
      <xdr:nvCxnSpPr>
        <xdr:cNvPr id="576" name="直線コネクタ 575"/>
        <xdr:cNvCxnSpPr/>
      </xdr:nvCxnSpPr>
      <xdr:spPr>
        <a:xfrm flipV="1">
          <a:off x="14592300" y="9939727"/>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14364</xdr:rowOff>
    </xdr:from>
    <xdr:ext cx="599010" cy="259045"/>
    <xdr:sp macro="" textlink="">
      <xdr:nvSpPr>
        <xdr:cNvPr id="578" name="テキスト ボックス 577"/>
        <xdr:cNvSpPr txBox="1"/>
      </xdr:nvSpPr>
      <xdr:spPr>
        <a:xfrm>
          <a:off x="15181794" y="961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170441</xdr:rowOff>
    </xdr:from>
    <xdr:to>
      <xdr:col>21</xdr:col>
      <xdr:colOff>161925</xdr:colOff>
      <xdr:row>57</xdr:row>
      <xdr:rowOff>171109</xdr:rowOff>
    </xdr:to>
    <xdr:cxnSp macro="">
      <xdr:nvCxnSpPr>
        <xdr:cNvPr id="579" name="直線コネクタ 578"/>
        <xdr:cNvCxnSpPr/>
      </xdr:nvCxnSpPr>
      <xdr:spPr>
        <a:xfrm flipV="1">
          <a:off x="13703300" y="9943091"/>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30229</xdr:rowOff>
    </xdr:from>
    <xdr:ext cx="599010" cy="259045"/>
    <xdr:sp macro="" textlink="">
      <xdr:nvSpPr>
        <xdr:cNvPr id="581" name="テキスト ボックス 580"/>
        <xdr:cNvSpPr txBox="1"/>
      </xdr:nvSpPr>
      <xdr:spPr>
        <a:xfrm>
          <a:off x="14292794" y="96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171097</xdr:rowOff>
    </xdr:from>
    <xdr:to>
      <xdr:col>19</xdr:col>
      <xdr:colOff>644525</xdr:colOff>
      <xdr:row>57</xdr:row>
      <xdr:rowOff>171109</xdr:rowOff>
    </xdr:to>
    <xdr:cxnSp macro="">
      <xdr:nvCxnSpPr>
        <xdr:cNvPr id="582" name="直線コネクタ 581"/>
        <xdr:cNvCxnSpPr/>
      </xdr:nvCxnSpPr>
      <xdr:spPr>
        <a:xfrm>
          <a:off x="12814300" y="9943747"/>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31898</xdr:rowOff>
    </xdr:from>
    <xdr:ext cx="599010" cy="259045"/>
    <xdr:sp macro="" textlink="">
      <xdr:nvSpPr>
        <xdr:cNvPr id="584" name="テキスト ボックス 583"/>
        <xdr:cNvSpPr txBox="1"/>
      </xdr:nvSpPr>
      <xdr:spPr>
        <a:xfrm>
          <a:off x="13403794" y="963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27409</xdr:rowOff>
    </xdr:from>
    <xdr:ext cx="599010" cy="259045"/>
    <xdr:sp macro="" textlink="">
      <xdr:nvSpPr>
        <xdr:cNvPr id="586" name="テキスト ボックス 585"/>
        <xdr:cNvSpPr txBox="1"/>
      </xdr:nvSpPr>
      <xdr:spPr>
        <a:xfrm>
          <a:off x="12514794" y="962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114208</xdr:rowOff>
    </xdr:from>
    <xdr:to>
      <xdr:col>23</xdr:col>
      <xdr:colOff>568325</xdr:colOff>
      <xdr:row>58</xdr:row>
      <xdr:rowOff>44358</xdr:rowOff>
    </xdr:to>
    <xdr:sp macro="" textlink="">
      <xdr:nvSpPr>
        <xdr:cNvPr id="592" name="円/楕円 591"/>
        <xdr:cNvSpPr/>
      </xdr:nvSpPr>
      <xdr:spPr>
        <a:xfrm>
          <a:off x="16268700" y="98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45094</xdr:rowOff>
    </xdr:from>
    <xdr:ext cx="534377" cy="259045"/>
    <xdr:sp macro="" textlink="">
      <xdr:nvSpPr>
        <xdr:cNvPr id="593" name="教育費該当値テキスト"/>
        <xdr:cNvSpPr txBox="1"/>
      </xdr:nvSpPr>
      <xdr:spPr>
        <a:xfrm>
          <a:off x="16370300" y="98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116277</xdr:rowOff>
    </xdr:from>
    <xdr:to>
      <xdr:col>22</xdr:col>
      <xdr:colOff>415925</xdr:colOff>
      <xdr:row>58</xdr:row>
      <xdr:rowOff>46427</xdr:rowOff>
    </xdr:to>
    <xdr:sp macro="" textlink="">
      <xdr:nvSpPr>
        <xdr:cNvPr id="594" name="円/楕円 593"/>
        <xdr:cNvSpPr/>
      </xdr:nvSpPr>
      <xdr:spPr>
        <a:xfrm>
          <a:off x="15430500" y="98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37554</xdr:rowOff>
    </xdr:from>
    <xdr:ext cx="534377" cy="259045"/>
    <xdr:sp macro="" textlink="">
      <xdr:nvSpPr>
        <xdr:cNvPr id="595" name="テキスト ボックス 594"/>
        <xdr:cNvSpPr txBox="1"/>
      </xdr:nvSpPr>
      <xdr:spPr>
        <a:xfrm>
          <a:off x="15214111" y="99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119641</xdr:rowOff>
    </xdr:from>
    <xdr:to>
      <xdr:col>21</xdr:col>
      <xdr:colOff>212725</xdr:colOff>
      <xdr:row>58</xdr:row>
      <xdr:rowOff>49791</xdr:rowOff>
    </xdr:to>
    <xdr:sp macro="" textlink="">
      <xdr:nvSpPr>
        <xdr:cNvPr id="596" name="円/楕円 595"/>
        <xdr:cNvSpPr/>
      </xdr:nvSpPr>
      <xdr:spPr>
        <a:xfrm>
          <a:off x="14541500" y="98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40918</xdr:rowOff>
    </xdr:from>
    <xdr:ext cx="534377" cy="259045"/>
    <xdr:sp macro="" textlink="">
      <xdr:nvSpPr>
        <xdr:cNvPr id="597" name="テキスト ボックス 596"/>
        <xdr:cNvSpPr txBox="1"/>
      </xdr:nvSpPr>
      <xdr:spPr>
        <a:xfrm>
          <a:off x="14325111" y="99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120309</xdr:rowOff>
    </xdr:from>
    <xdr:to>
      <xdr:col>20</xdr:col>
      <xdr:colOff>9525</xdr:colOff>
      <xdr:row>58</xdr:row>
      <xdr:rowOff>50459</xdr:rowOff>
    </xdr:to>
    <xdr:sp macro="" textlink="">
      <xdr:nvSpPr>
        <xdr:cNvPr id="598" name="円/楕円 597"/>
        <xdr:cNvSpPr/>
      </xdr:nvSpPr>
      <xdr:spPr>
        <a:xfrm>
          <a:off x="13652500" y="98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41586</xdr:rowOff>
    </xdr:from>
    <xdr:ext cx="534377" cy="259045"/>
    <xdr:sp macro="" textlink="">
      <xdr:nvSpPr>
        <xdr:cNvPr id="599" name="テキスト ボックス 598"/>
        <xdr:cNvSpPr txBox="1"/>
      </xdr:nvSpPr>
      <xdr:spPr>
        <a:xfrm>
          <a:off x="13436111" y="99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120297</xdr:rowOff>
    </xdr:from>
    <xdr:to>
      <xdr:col>18</xdr:col>
      <xdr:colOff>492125</xdr:colOff>
      <xdr:row>58</xdr:row>
      <xdr:rowOff>50447</xdr:rowOff>
    </xdr:to>
    <xdr:sp macro="" textlink="">
      <xdr:nvSpPr>
        <xdr:cNvPr id="600" name="円/楕円 599"/>
        <xdr:cNvSpPr/>
      </xdr:nvSpPr>
      <xdr:spPr>
        <a:xfrm>
          <a:off x="12763500" y="98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41574</xdr:rowOff>
    </xdr:from>
    <xdr:ext cx="534377" cy="259045"/>
    <xdr:sp macro="" textlink="">
      <xdr:nvSpPr>
        <xdr:cNvPr id="601" name="テキスト ボックス 600"/>
        <xdr:cNvSpPr txBox="1"/>
      </xdr:nvSpPr>
      <xdr:spPr>
        <a:xfrm>
          <a:off x="12547111" y="998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154690</xdr:rowOff>
    </xdr:from>
    <xdr:to>
      <xdr:col>23</xdr:col>
      <xdr:colOff>517525</xdr:colOff>
      <xdr:row>79</xdr:row>
      <xdr:rowOff>26943</xdr:rowOff>
    </xdr:to>
    <xdr:cxnSp macro="">
      <xdr:nvCxnSpPr>
        <xdr:cNvPr id="630" name="直線コネクタ 629"/>
        <xdr:cNvCxnSpPr/>
      </xdr:nvCxnSpPr>
      <xdr:spPr>
        <a:xfrm>
          <a:off x="15481300" y="13527790"/>
          <a:ext cx="838200" cy="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154690</xdr:rowOff>
    </xdr:from>
    <xdr:to>
      <xdr:col>22</xdr:col>
      <xdr:colOff>365125</xdr:colOff>
      <xdr:row>79</xdr:row>
      <xdr:rowOff>6269</xdr:rowOff>
    </xdr:to>
    <xdr:cxnSp macro="">
      <xdr:nvCxnSpPr>
        <xdr:cNvPr id="633" name="直線コネクタ 632"/>
        <xdr:cNvCxnSpPr/>
      </xdr:nvCxnSpPr>
      <xdr:spPr>
        <a:xfrm flipV="1">
          <a:off x="14592300" y="13527790"/>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6269</xdr:rowOff>
    </xdr:from>
    <xdr:to>
      <xdr:col>21</xdr:col>
      <xdr:colOff>161925</xdr:colOff>
      <xdr:row>79</xdr:row>
      <xdr:rowOff>41193</xdr:rowOff>
    </xdr:to>
    <xdr:cxnSp macro="">
      <xdr:nvCxnSpPr>
        <xdr:cNvPr id="636" name="直線コネクタ 635"/>
        <xdr:cNvCxnSpPr/>
      </xdr:nvCxnSpPr>
      <xdr:spPr>
        <a:xfrm flipV="1">
          <a:off x="13703300" y="13550819"/>
          <a:ext cx="889000" cy="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66459</xdr:rowOff>
    </xdr:from>
    <xdr:ext cx="534377" cy="259045"/>
    <xdr:sp macro="" textlink="">
      <xdr:nvSpPr>
        <xdr:cNvPr id="638" name="テキスト ボックス 637"/>
        <xdr:cNvSpPr txBox="1"/>
      </xdr:nvSpPr>
      <xdr:spPr>
        <a:xfrm>
          <a:off x="14325111" y="1361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29425</xdr:rowOff>
    </xdr:from>
    <xdr:to>
      <xdr:col>19</xdr:col>
      <xdr:colOff>644525</xdr:colOff>
      <xdr:row>79</xdr:row>
      <xdr:rowOff>41193</xdr:rowOff>
    </xdr:to>
    <xdr:cxnSp macro="">
      <xdr:nvCxnSpPr>
        <xdr:cNvPr id="639" name="直線コネクタ 638"/>
        <xdr:cNvCxnSpPr/>
      </xdr:nvCxnSpPr>
      <xdr:spPr>
        <a:xfrm>
          <a:off x="12814300" y="13573975"/>
          <a:ext cx="889000" cy="1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147593</xdr:rowOff>
    </xdr:from>
    <xdr:to>
      <xdr:col>23</xdr:col>
      <xdr:colOff>568325</xdr:colOff>
      <xdr:row>79</xdr:row>
      <xdr:rowOff>77743</xdr:rowOff>
    </xdr:to>
    <xdr:sp macro="" textlink="">
      <xdr:nvSpPr>
        <xdr:cNvPr id="649" name="円/楕円 648"/>
        <xdr:cNvSpPr/>
      </xdr:nvSpPr>
      <xdr:spPr>
        <a:xfrm>
          <a:off x="16268700" y="135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534377" cy="259045"/>
    <xdr:sp macro="" textlink="">
      <xdr:nvSpPr>
        <xdr:cNvPr id="650" name="災害復旧費該当値テキスト"/>
        <xdr:cNvSpPr txBox="1"/>
      </xdr:nvSpPr>
      <xdr:spPr>
        <a:xfrm>
          <a:off x="16370300" y="13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103890</xdr:rowOff>
    </xdr:from>
    <xdr:to>
      <xdr:col>22</xdr:col>
      <xdr:colOff>415925</xdr:colOff>
      <xdr:row>79</xdr:row>
      <xdr:rowOff>34040</xdr:rowOff>
    </xdr:to>
    <xdr:sp macro="" textlink="">
      <xdr:nvSpPr>
        <xdr:cNvPr id="651" name="円/楕円 650"/>
        <xdr:cNvSpPr/>
      </xdr:nvSpPr>
      <xdr:spPr>
        <a:xfrm>
          <a:off x="15430500" y="13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50567</xdr:rowOff>
    </xdr:from>
    <xdr:ext cx="534377" cy="259045"/>
    <xdr:sp macro="" textlink="">
      <xdr:nvSpPr>
        <xdr:cNvPr id="652" name="テキスト ボックス 651"/>
        <xdr:cNvSpPr txBox="1"/>
      </xdr:nvSpPr>
      <xdr:spPr>
        <a:xfrm>
          <a:off x="15214111" y="132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126919</xdr:rowOff>
    </xdr:from>
    <xdr:to>
      <xdr:col>21</xdr:col>
      <xdr:colOff>212725</xdr:colOff>
      <xdr:row>79</xdr:row>
      <xdr:rowOff>57069</xdr:rowOff>
    </xdr:to>
    <xdr:sp macro="" textlink="">
      <xdr:nvSpPr>
        <xdr:cNvPr id="653" name="円/楕円 652"/>
        <xdr:cNvSpPr/>
      </xdr:nvSpPr>
      <xdr:spPr>
        <a:xfrm>
          <a:off x="14541500" y="135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73596</xdr:rowOff>
    </xdr:from>
    <xdr:ext cx="534377" cy="259045"/>
    <xdr:sp macro="" textlink="">
      <xdr:nvSpPr>
        <xdr:cNvPr id="654" name="テキスト ボックス 653"/>
        <xdr:cNvSpPr txBox="1"/>
      </xdr:nvSpPr>
      <xdr:spPr>
        <a:xfrm>
          <a:off x="14325111" y="132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161843</xdr:rowOff>
    </xdr:from>
    <xdr:to>
      <xdr:col>20</xdr:col>
      <xdr:colOff>9525</xdr:colOff>
      <xdr:row>79</xdr:row>
      <xdr:rowOff>91993</xdr:rowOff>
    </xdr:to>
    <xdr:sp macro="" textlink="">
      <xdr:nvSpPr>
        <xdr:cNvPr id="655" name="円/楕円 654"/>
        <xdr:cNvSpPr/>
      </xdr:nvSpPr>
      <xdr:spPr>
        <a:xfrm>
          <a:off x="13652500" y="135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83120</xdr:rowOff>
    </xdr:from>
    <xdr:ext cx="469744" cy="259045"/>
    <xdr:sp macro="" textlink="">
      <xdr:nvSpPr>
        <xdr:cNvPr id="656" name="テキスト ボックス 655"/>
        <xdr:cNvSpPr txBox="1"/>
      </xdr:nvSpPr>
      <xdr:spPr>
        <a:xfrm>
          <a:off x="13468427" y="1362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150075</xdr:rowOff>
    </xdr:from>
    <xdr:to>
      <xdr:col>18</xdr:col>
      <xdr:colOff>492125</xdr:colOff>
      <xdr:row>79</xdr:row>
      <xdr:rowOff>80225</xdr:rowOff>
    </xdr:to>
    <xdr:sp macro="" textlink="">
      <xdr:nvSpPr>
        <xdr:cNvPr id="657" name="円/楕円 656"/>
        <xdr:cNvSpPr/>
      </xdr:nvSpPr>
      <xdr:spPr>
        <a:xfrm>
          <a:off x="12763500" y="135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71352</xdr:rowOff>
    </xdr:from>
    <xdr:ext cx="534377" cy="259045"/>
    <xdr:sp macro="" textlink="">
      <xdr:nvSpPr>
        <xdr:cNvPr id="658" name="テキスト ボックス 657"/>
        <xdr:cNvSpPr txBox="1"/>
      </xdr:nvSpPr>
      <xdr:spPr>
        <a:xfrm>
          <a:off x="12547111" y="136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160017</xdr:rowOff>
    </xdr:from>
    <xdr:to>
      <xdr:col>23</xdr:col>
      <xdr:colOff>517525</xdr:colOff>
      <xdr:row>97</xdr:row>
      <xdr:rowOff>162140</xdr:rowOff>
    </xdr:to>
    <xdr:cxnSp macro="">
      <xdr:nvCxnSpPr>
        <xdr:cNvPr id="687" name="直線コネクタ 686"/>
        <xdr:cNvCxnSpPr/>
      </xdr:nvCxnSpPr>
      <xdr:spPr>
        <a:xfrm>
          <a:off x="15481300" y="16790667"/>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160017</xdr:rowOff>
    </xdr:from>
    <xdr:to>
      <xdr:col>22</xdr:col>
      <xdr:colOff>365125</xdr:colOff>
      <xdr:row>98</xdr:row>
      <xdr:rowOff>2338</xdr:rowOff>
    </xdr:to>
    <xdr:cxnSp macro="">
      <xdr:nvCxnSpPr>
        <xdr:cNvPr id="690" name="直線コネクタ 689"/>
        <xdr:cNvCxnSpPr/>
      </xdr:nvCxnSpPr>
      <xdr:spPr>
        <a:xfrm flipV="1">
          <a:off x="14592300" y="16790667"/>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48358</xdr:rowOff>
    </xdr:from>
    <xdr:to>
      <xdr:col>21</xdr:col>
      <xdr:colOff>161925</xdr:colOff>
      <xdr:row>98</xdr:row>
      <xdr:rowOff>2338</xdr:rowOff>
    </xdr:to>
    <xdr:cxnSp macro="">
      <xdr:nvCxnSpPr>
        <xdr:cNvPr id="693" name="直線コネクタ 692"/>
        <xdr:cNvCxnSpPr/>
      </xdr:nvCxnSpPr>
      <xdr:spPr>
        <a:xfrm>
          <a:off x="13703300" y="16679008"/>
          <a:ext cx="889000" cy="1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15536</xdr:rowOff>
    </xdr:from>
    <xdr:ext cx="599010" cy="259045"/>
    <xdr:sp macro="" textlink="">
      <xdr:nvSpPr>
        <xdr:cNvPr id="695" name="テキスト ボックス 694"/>
        <xdr:cNvSpPr txBox="1"/>
      </xdr:nvSpPr>
      <xdr:spPr>
        <a:xfrm>
          <a:off x="14292794"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5290</xdr:rowOff>
    </xdr:from>
    <xdr:to>
      <xdr:col>19</xdr:col>
      <xdr:colOff>644525</xdr:colOff>
      <xdr:row>97</xdr:row>
      <xdr:rowOff>48358</xdr:rowOff>
    </xdr:to>
    <xdr:cxnSp macro="">
      <xdr:nvCxnSpPr>
        <xdr:cNvPr id="696" name="直線コネクタ 695"/>
        <xdr:cNvCxnSpPr/>
      </xdr:nvCxnSpPr>
      <xdr:spPr>
        <a:xfrm>
          <a:off x="12814300" y="16635940"/>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111340</xdr:rowOff>
    </xdr:from>
    <xdr:to>
      <xdr:col>23</xdr:col>
      <xdr:colOff>568325</xdr:colOff>
      <xdr:row>98</xdr:row>
      <xdr:rowOff>41490</xdr:rowOff>
    </xdr:to>
    <xdr:sp macro="" textlink="">
      <xdr:nvSpPr>
        <xdr:cNvPr id="706" name="円/楕円 705"/>
        <xdr:cNvSpPr/>
      </xdr:nvSpPr>
      <xdr:spPr>
        <a:xfrm>
          <a:off x="162687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89767</xdr:rowOff>
    </xdr:from>
    <xdr:ext cx="599010" cy="259045"/>
    <xdr:sp macro="" textlink="">
      <xdr:nvSpPr>
        <xdr:cNvPr id="707" name="公債費該当値テキスト"/>
        <xdr:cNvSpPr txBox="1"/>
      </xdr:nvSpPr>
      <xdr:spPr>
        <a:xfrm>
          <a:off x="16370300" y="1672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109217</xdr:rowOff>
    </xdr:from>
    <xdr:to>
      <xdr:col>22</xdr:col>
      <xdr:colOff>415925</xdr:colOff>
      <xdr:row>98</xdr:row>
      <xdr:rowOff>39367</xdr:rowOff>
    </xdr:to>
    <xdr:sp macro="" textlink="">
      <xdr:nvSpPr>
        <xdr:cNvPr id="708" name="円/楕円 707"/>
        <xdr:cNvSpPr/>
      </xdr:nvSpPr>
      <xdr:spPr>
        <a:xfrm>
          <a:off x="15430500" y="167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30494</xdr:rowOff>
    </xdr:from>
    <xdr:ext cx="599010" cy="259045"/>
    <xdr:sp macro="" textlink="">
      <xdr:nvSpPr>
        <xdr:cNvPr id="709" name="テキスト ボックス 708"/>
        <xdr:cNvSpPr txBox="1"/>
      </xdr:nvSpPr>
      <xdr:spPr>
        <a:xfrm>
          <a:off x="15181794" y="1683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122988</xdr:rowOff>
    </xdr:from>
    <xdr:to>
      <xdr:col>21</xdr:col>
      <xdr:colOff>212725</xdr:colOff>
      <xdr:row>98</xdr:row>
      <xdr:rowOff>53138</xdr:rowOff>
    </xdr:to>
    <xdr:sp macro="" textlink="">
      <xdr:nvSpPr>
        <xdr:cNvPr id="710" name="円/楕円 709"/>
        <xdr:cNvSpPr/>
      </xdr:nvSpPr>
      <xdr:spPr>
        <a:xfrm>
          <a:off x="14541500" y="167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44265</xdr:rowOff>
    </xdr:from>
    <xdr:ext cx="599010" cy="259045"/>
    <xdr:sp macro="" textlink="">
      <xdr:nvSpPr>
        <xdr:cNvPr id="711" name="テキスト ボックス 710"/>
        <xdr:cNvSpPr txBox="1"/>
      </xdr:nvSpPr>
      <xdr:spPr>
        <a:xfrm>
          <a:off x="14292794" y="1684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169008</xdr:rowOff>
    </xdr:from>
    <xdr:to>
      <xdr:col>20</xdr:col>
      <xdr:colOff>9525</xdr:colOff>
      <xdr:row>97</xdr:row>
      <xdr:rowOff>99158</xdr:rowOff>
    </xdr:to>
    <xdr:sp macro="" textlink="">
      <xdr:nvSpPr>
        <xdr:cNvPr id="712" name="円/楕円 711"/>
        <xdr:cNvSpPr/>
      </xdr:nvSpPr>
      <xdr:spPr>
        <a:xfrm>
          <a:off x="13652500" y="166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115685</xdr:rowOff>
    </xdr:from>
    <xdr:ext cx="599010" cy="259045"/>
    <xdr:sp macro="" textlink="">
      <xdr:nvSpPr>
        <xdr:cNvPr id="713" name="テキスト ボックス 712"/>
        <xdr:cNvSpPr txBox="1"/>
      </xdr:nvSpPr>
      <xdr:spPr>
        <a:xfrm>
          <a:off x="13403794" y="1640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125940</xdr:rowOff>
    </xdr:from>
    <xdr:to>
      <xdr:col>18</xdr:col>
      <xdr:colOff>492125</xdr:colOff>
      <xdr:row>97</xdr:row>
      <xdr:rowOff>56090</xdr:rowOff>
    </xdr:to>
    <xdr:sp macro="" textlink="">
      <xdr:nvSpPr>
        <xdr:cNvPr id="714" name="円/楕円 713"/>
        <xdr:cNvSpPr/>
      </xdr:nvSpPr>
      <xdr:spPr>
        <a:xfrm>
          <a:off x="12763500" y="165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72617</xdr:rowOff>
    </xdr:from>
    <xdr:ext cx="599010" cy="259045"/>
    <xdr:sp macro="" textlink="">
      <xdr:nvSpPr>
        <xdr:cNvPr id="715" name="テキスト ボックス 714"/>
        <xdr:cNvSpPr txBox="1"/>
      </xdr:nvSpPr>
      <xdr:spPr>
        <a:xfrm>
          <a:off x="12514794" y="1636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住民一人当たりの目的別のコストは、商工費が低く農林水産業費が高い傾向にある。</a:t>
          </a:r>
          <a:endParaRPr lang="ja-JP" altLang="ja-JP" sz="1400">
            <a:effectLst/>
          </a:endParaRPr>
        </a:p>
        <a:p>
          <a:r>
            <a:rPr kumimoji="1" lang="ja-JP" altLang="ja-JP" sz="1100">
              <a:solidFill>
                <a:schemeClr val="dk1"/>
              </a:solidFill>
              <a:effectLst/>
              <a:latin typeface="+mn-lt"/>
              <a:ea typeface="+mn-ea"/>
              <a:cs typeface="+mn-cs"/>
            </a:rPr>
            <a:t>   この要因は、本村においての主な産業が茶業等の農業であるため商工費の大部分が農林水産業費に組み込まれているためと考えられる。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また、全体の予算における農林業振興のための投資的経費の割合が高いため農林水産業費は高くなる傾向にある。</a:t>
          </a:r>
          <a:endParaRPr lang="ja-JP" altLang="ja-JP" sz="1400">
            <a:effectLst/>
          </a:endParaRPr>
        </a:p>
        <a:p>
          <a:r>
            <a:rPr kumimoji="1" lang="ja-JP" altLang="ja-JP" sz="1100">
              <a:solidFill>
                <a:schemeClr val="dk1"/>
              </a:solidFill>
              <a:effectLst/>
              <a:latin typeface="+mn-lt"/>
              <a:ea typeface="+mn-ea"/>
              <a:cs typeface="+mn-cs"/>
            </a:rPr>
            <a:t>　土木費については低く抑えられている。これは道路等の建設改良費を必要な部分に限定し長寿命化を図っているためと考えられる。</a:t>
          </a:r>
          <a:endParaRPr lang="ja-JP" altLang="ja-JP" sz="1400">
            <a:effectLst/>
          </a:endParaRPr>
        </a:p>
        <a:p>
          <a:r>
            <a:rPr kumimoji="1" lang="ja-JP" altLang="ja-JP" sz="1100">
              <a:solidFill>
                <a:schemeClr val="dk1"/>
              </a:solidFill>
              <a:effectLst/>
              <a:latin typeface="+mn-lt"/>
              <a:ea typeface="+mn-ea"/>
              <a:cs typeface="+mn-cs"/>
            </a:rPr>
            <a:t>　民生費については、主に</a:t>
          </a:r>
          <a:r>
            <a:rPr lang="ja-JP" altLang="ja-JP" sz="1100" b="0" i="0" baseline="0">
              <a:solidFill>
                <a:schemeClr val="dk1"/>
              </a:solidFill>
              <a:effectLst/>
              <a:latin typeface="+mn-lt"/>
              <a:ea typeface="+mn-ea"/>
              <a:cs typeface="+mn-cs"/>
            </a:rPr>
            <a:t>障害者自立支援法の給付事業費や医療費の助成及び児童手当の給付費等法律により制度化された事業で</a:t>
          </a:r>
          <a:r>
            <a:rPr kumimoji="1" lang="ja-JP" altLang="ja-JP" sz="1100" b="0" i="0" baseline="0">
              <a:solidFill>
                <a:schemeClr val="dk1"/>
              </a:solidFill>
              <a:effectLst/>
              <a:latin typeface="+mn-lt"/>
              <a:ea typeface="+mn-ea"/>
              <a:cs typeface="+mn-cs"/>
            </a:rPr>
            <a:t>であり市町村に裁量の余地がない事業が多い。</a:t>
          </a:r>
          <a:endParaRPr lang="ja-JP" altLang="ja-JP" sz="1400">
            <a:effectLst/>
          </a:endParaRPr>
        </a:p>
        <a:p>
          <a:r>
            <a:rPr kumimoji="1" lang="ja-JP" altLang="ja-JP" sz="1100">
              <a:solidFill>
                <a:schemeClr val="dk1"/>
              </a:solidFill>
              <a:effectLst/>
              <a:latin typeface="+mn-lt"/>
              <a:ea typeface="+mn-ea"/>
              <a:cs typeface="+mn-cs"/>
            </a:rPr>
            <a:t>　公債費については、繰上償還等の成果により近年は平均を下回っている。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　標準財政規模については、H</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　1,</a:t>
          </a:r>
          <a:r>
            <a:rPr lang="en-US" altLang="ja-JP" sz="1000" b="0" i="0" baseline="0">
              <a:solidFill>
                <a:schemeClr val="dk1"/>
              </a:solidFill>
              <a:effectLst/>
              <a:latin typeface="+mn-lt"/>
              <a:ea typeface="+mn-ea"/>
              <a:cs typeface="+mn-cs"/>
            </a:rPr>
            <a:t>710</a:t>
          </a:r>
          <a:r>
            <a:rPr lang="ja-JP" altLang="ja-JP" sz="1000" b="0" i="0" baseline="0">
              <a:solidFill>
                <a:schemeClr val="dk1"/>
              </a:solidFill>
              <a:effectLst/>
              <a:latin typeface="+mn-lt"/>
              <a:ea typeface="+mn-ea"/>
              <a:cs typeface="+mn-cs"/>
            </a:rPr>
            <a:t>百万円　→　H2</a:t>
          </a:r>
          <a:r>
            <a:rPr lang="en-US" altLang="ja-JP" sz="1000" b="0" i="0" baseline="0">
              <a:solidFill>
                <a:schemeClr val="dk1"/>
              </a:solidFill>
              <a:effectLst/>
              <a:latin typeface="+mn-lt"/>
              <a:ea typeface="+mn-ea"/>
              <a:cs typeface="+mn-cs"/>
            </a:rPr>
            <a:t>7</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739</a:t>
          </a:r>
          <a:r>
            <a:rPr lang="ja-JP" altLang="ja-JP" sz="1000" b="0" i="0" baseline="0">
              <a:solidFill>
                <a:schemeClr val="dk1"/>
              </a:solidFill>
              <a:effectLst/>
              <a:latin typeface="+mn-lt"/>
              <a:ea typeface="+mn-ea"/>
              <a:cs typeface="+mn-cs"/>
            </a:rPr>
            <a:t>百万円となりほぼ横這いで推移している。</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　財政調整基金残高についてはH</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516</a:t>
          </a:r>
          <a:r>
            <a:rPr lang="ja-JP" altLang="ja-JP" sz="1000" b="0" i="0" baseline="0">
              <a:solidFill>
                <a:schemeClr val="dk1"/>
              </a:solidFill>
              <a:effectLst/>
              <a:latin typeface="+mn-lt"/>
              <a:ea typeface="+mn-ea"/>
              <a:cs typeface="+mn-cs"/>
            </a:rPr>
            <a:t>百万円　→　H2</a:t>
          </a:r>
          <a:r>
            <a:rPr lang="en-US" altLang="ja-JP" sz="1000" b="0" i="0" baseline="0">
              <a:solidFill>
                <a:schemeClr val="dk1"/>
              </a:solidFill>
              <a:effectLst/>
              <a:latin typeface="+mn-lt"/>
              <a:ea typeface="+mn-ea"/>
              <a:cs typeface="+mn-cs"/>
            </a:rPr>
            <a:t>7</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484</a:t>
          </a:r>
          <a:r>
            <a:rPr lang="ja-JP" altLang="ja-JP" sz="1000" b="0" i="0" baseline="0">
              <a:solidFill>
                <a:schemeClr val="dk1"/>
              </a:solidFill>
              <a:effectLst/>
              <a:latin typeface="+mn-lt"/>
              <a:ea typeface="+mn-ea"/>
              <a:cs typeface="+mn-cs"/>
            </a:rPr>
            <a:t>百万円となり微減となっている。よって財調基金残高の標準財政規模比については、H2</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％）→H2</a:t>
          </a:r>
          <a:r>
            <a:rPr lang="en-US" altLang="ja-JP" sz="1000" b="0" i="0" baseline="0">
              <a:solidFill>
                <a:schemeClr val="dk1"/>
              </a:solidFill>
              <a:effectLst/>
              <a:latin typeface="+mn-lt"/>
              <a:ea typeface="+mn-ea"/>
              <a:cs typeface="+mn-cs"/>
            </a:rPr>
            <a:t>7</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8</a:t>
          </a:r>
          <a:r>
            <a:rPr lang="ja-JP" altLang="ja-JP" sz="1000" b="0" i="0" baseline="0">
              <a:solidFill>
                <a:schemeClr val="dk1"/>
              </a:solidFill>
              <a:effectLst/>
              <a:latin typeface="+mn-lt"/>
              <a:ea typeface="+mn-ea"/>
              <a:cs typeface="+mn-cs"/>
            </a:rPr>
            <a:t>％）となり微減となっている。</a:t>
          </a:r>
          <a:endParaRPr lang="ja-JP" altLang="ja-JP" sz="1100">
            <a:effectLst/>
          </a:endParaRPr>
        </a:p>
        <a:p>
          <a:pPr rtl="0" eaLnBrk="1" fontAlgn="auto" latinLnBrk="0" hangingPunct="1"/>
          <a:r>
            <a:rPr lang="ja-JP" altLang="ja-JP" sz="1000" b="0" i="0" baseline="0">
              <a:solidFill>
                <a:schemeClr val="dk1"/>
              </a:solidFill>
              <a:effectLst/>
              <a:latin typeface="+mn-lt"/>
              <a:ea typeface="+mn-ea"/>
              <a:cs typeface="+mn-cs"/>
            </a:rPr>
            <a:t>　一般会計の実質収支については、H23以降においては改善傾向で推移している。（一般会計の実質収支額　H2</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百万円→H2</a:t>
          </a:r>
          <a:r>
            <a:rPr lang="en-US" altLang="ja-JP" sz="1000" b="0" i="0" baseline="0">
              <a:solidFill>
                <a:schemeClr val="dk1"/>
              </a:solidFill>
              <a:effectLst/>
              <a:latin typeface="+mn-lt"/>
              <a:ea typeface="+mn-ea"/>
              <a:cs typeface="+mn-cs"/>
            </a:rPr>
            <a:t>7</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70</a:t>
          </a:r>
          <a:r>
            <a:rPr lang="ja-JP" altLang="ja-JP" sz="1000" b="0" i="0" baseline="0">
              <a:solidFill>
                <a:schemeClr val="dk1"/>
              </a:solidFill>
              <a:effectLst/>
              <a:latin typeface="+mn-lt"/>
              <a:ea typeface="+mn-ea"/>
              <a:cs typeface="+mn-cs"/>
            </a:rPr>
            <a:t>百万円）これは、主に財政調整基金の取り崩しによる。</a:t>
          </a:r>
          <a:endParaRPr lang="ja-JP" altLang="ja-JP" sz="1100">
            <a:effectLst/>
          </a:endParaRPr>
        </a:p>
        <a:p>
          <a:r>
            <a:rPr lang="ja-JP" altLang="ja-JP" sz="1000" b="0" i="0" baseline="0">
              <a:solidFill>
                <a:schemeClr val="dk1"/>
              </a:solidFill>
              <a:effectLst/>
              <a:latin typeface="+mn-lt"/>
              <a:ea typeface="+mn-ea"/>
              <a:cs typeface="+mn-cs"/>
            </a:rPr>
            <a:t>　また、</a:t>
          </a:r>
          <a:r>
            <a:rPr lang="en-US" altLang="ja-JP" sz="1000" b="0" i="0" baseline="0">
              <a:solidFill>
                <a:schemeClr val="dk1"/>
              </a:solidFill>
              <a:effectLst/>
              <a:latin typeface="+mn-lt"/>
              <a:ea typeface="+mn-ea"/>
              <a:cs typeface="+mn-cs"/>
            </a:rPr>
            <a:t>H</a:t>
          </a:r>
          <a:r>
            <a:rPr lang="ja-JP" altLang="ja-JP" sz="1000" b="0" i="0" baseline="0">
              <a:solidFill>
                <a:schemeClr val="dk1"/>
              </a:solidFill>
              <a:effectLst/>
              <a:latin typeface="+mn-lt"/>
              <a:ea typeface="+mn-ea"/>
              <a:cs typeface="+mn-cs"/>
            </a:rPr>
            <a:t>2</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H27</a:t>
          </a:r>
          <a:r>
            <a:rPr lang="ja-JP" altLang="ja-JP" sz="1000" b="0" i="0" baseline="0">
              <a:solidFill>
                <a:schemeClr val="dk1"/>
              </a:solidFill>
              <a:effectLst/>
              <a:latin typeface="+mn-lt"/>
              <a:ea typeface="+mn-ea"/>
              <a:cs typeface="+mn-cs"/>
            </a:rPr>
            <a:t>における実質単年度収支（標準財政規模比）の変化については、単年度収支の悪化により低下している。単年度収支の悪化の要因は、財政調整基金の取り崩しでありこれにより実質単年度収支は</a:t>
          </a:r>
          <a:r>
            <a:rPr lang="en-US" altLang="ja-JP" sz="1000" b="0" i="0" baseline="0">
              <a:solidFill>
                <a:schemeClr val="dk1"/>
              </a:solidFill>
              <a:effectLst/>
              <a:latin typeface="+mn-lt"/>
              <a:ea typeface="+mn-ea"/>
              <a:cs typeface="+mn-cs"/>
            </a:rPr>
            <a:t>H26</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H27</a:t>
          </a:r>
          <a:r>
            <a:rPr lang="ja-JP" altLang="ja-JP" sz="1000" b="0" i="0" baseline="0">
              <a:solidFill>
                <a:schemeClr val="dk1"/>
              </a:solidFill>
              <a:effectLst/>
              <a:latin typeface="+mn-lt"/>
              <a:ea typeface="+mn-ea"/>
              <a:cs typeface="+mn-cs"/>
            </a:rPr>
            <a:t>において赤字で推移している</a:t>
          </a: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標準財政規模については、H</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　1,</a:t>
          </a:r>
          <a:r>
            <a:rPr lang="en-US" altLang="ja-JP" sz="1100" b="0" i="0" baseline="0">
              <a:solidFill>
                <a:schemeClr val="dk1"/>
              </a:solidFill>
              <a:effectLst/>
              <a:latin typeface="+mn-lt"/>
              <a:ea typeface="+mn-ea"/>
              <a:cs typeface="+mn-cs"/>
            </a:rPr>
            <a:t>710</a:t>
          </a:r>
          <a:r>
            <a:rPr lang="ja-JP" altLang="ja-JP" sz="1100" b="0" i="0" baseline="0">
              <a:solidFill>
                <a:schemeClr val="dk1"/>
              </a:solidFill>
              <a:effectLst/>
              <a:latin typeface="+mn-lt"/>
              <a:ea typeface="+mn-ea"/>
              <a:cs typeface="+mn-cs"/>
            </a:rPr>
            <a:t>百万円　→　H2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739</a:t>
          </a:r>
          <a:r>
            <a:rPr lang="ja-JP" altLang="ja-JP" sz="1100" b="0" i="0" baseline="0">
              <a:solidFill>
                <a:schemeClr val="dk1"/>
              </a:solidFill>
              <a:effectLst/>
              <a:latin typeface="+mn-lt"/>
              <a:ea typeface="+mn-ea"/>
              <a:cs typeface="+mn-cs"/>
            </a:rPr>
            <a:t>百万円となりほぼ横這いで推移している。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一般会計の実質収支については、H23以降においてはほぼ横這いであるが多少の改善傾向で推移している。（一般会計の実質収支額　H2</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百万円→H2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百万円）これは、主に財政調整基金の取り崩しによる。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各特別会計における実質収支比率（標準財政規模比）は、低位で安定している。これは、一般会計からの繰出金により実質的に赤字額を補填していることが要因である。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3672_&#21335;&#23665;&#22478;&#26449;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97.9</v>
          </cell>
          <cell r="L73">
            <v>87.7</v>
          </cell>
          <cell r="M73">
            <v>62.3</v>
          </cell>
          <cell r="N73">
            <v>51.7</v>
          </cell>
          <cell r="O73">
            <v>33.799999999999997</v>
          </cell>
        </row>
        <row r="75">
          <cell r="K75">
            <v>16.8</v>
          </cell>
          <cell r="L75">
            <v>14.8</v>
          </cell>
          <cell r="M75">
            <v>12.9</v>
          </cell>
          <cell r="N75">
            <v>10.8</v>
          </cell>
          <cell r="O75">
            <v>9.6</v>
          </cell>
        </row>
        <row r="77">
          <cell r="G77" t="str">
            <v>類似団体内平均値</v>
          </cell>
          <cell r="K77">
            <v>0</v>
          </cell>
          <cell r="L77">
            <v>0</v>
          </cell>
          <cell r="M77">
            <v>0</v>
          </cell>
          <cell r="N77">
            <v>0</v>
          </cell>
          <cell r="O77">
            <v>0</v>
          </cell>
        </row>
        <row r="79">
          <cell r="K79">
            <v>10.8</v>
          </cell>
          <cell r="L79">
            <v>9.6999999999999993</v>
          </cell>
          <cell r="M79">
            <v>8.6</v>
          </cell>
          <cell r="N79">
            <v>7.7</v>
          </cell>
          <cell r="O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2686617</v>
      </c>
      <c r="BO4" s="349"/>
      <c r="BP4" s="349"/>
      <c r="BQ4" s="349"/>
      <c r="BR4" s="349"/>
      <c r="BS4" s="349"/>
      <c r="BT4" s="349"/>
      <c r="BU4" s="350"/>
      <c r="BV4" s="348">
        <v>2535568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2588917</v>
      </c>
      <c r="BO5" s="386"/>
      <c r="BP5" s="386"/>
      <c r="BQ5" s="386"/>
      <c r="BR5" s="386"/>
      <c r="BS5" s="386"/>
      <c r="BT5" s="386"/>
      <c r="BU5" s="387"/>
      <c r="BV5" s="385">
        <v>2475498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91.7</v>
      </c>
      <c r="CU5" s="383"/>
      <c r="CV5" s="383"/>
      <c r="CW5" s="383"/>
      <c r="CX5" s="383"/>
      <c r="CY5" s="383"/>
      <c r="CZ5" s="383"/>
      <c r="DA5" s="384"/>
      <c r="DB5" s="382">
        <v>95.6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97700</v>
      </c>
      <c r="BO6" s="386"/>
      <c r="BP6" s="386"/>
      <c r="BQ6" s="386"/>
      <c r="BR6" s="386"/>
      <c r="BS6" s="386"/>
      <c r="BT6" s="386"/>
      <c r="BU6" s="387"/>
      <c r="BV6" s="385">
        <v>60070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92.2</v>
      </c>
      <c r="CU6" s="423"/>
      <c r="CV6" s="423"/>
      <c r="CW6" s="423"/>
      <c r="CX6" s="423"/>
      <c r="CY6" s="423"/>
      <c r="CZ6" s="423"/>
      <c r="DA6" s="424"/>
      <c r="DB6" s="422">
        <v>96.2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27416</v>
      </c>
      <c r="BO7" s="386"/>
      <c r="BP7" s="386"/>
      <c r="BQ7" s="386"/>
      <c r="BR7" s="386"/>
      <c r="BS7" s="386"/>
      <c r="BT7" s="386"/>
      <c r="BU7" s="387"/>
      <c r="BV7" s="385">
        <v>9042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1739010</v>
      </c>
      <c r="CU7" s="386"/>
      <c r="CV7" s="386"/>
      <c r="CW7" s="386"/>
      <c r="CX7" s="386"/>
      <c r="CY7" s="386"/>
      <c r="CZ7" s="386"/>
      <c r="DA7" s="387"/>
      <c r="DB7" s="385">
        <v>1659497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70284</v>
      </c>
      <c r="BO8" s="386"/>
      <c r="BP8" s="386"/>
      <c r="BQ8" s="386"/>
      <c r="BR8" s="386"/>
      <c r="BS8" s="386"/>
      <c r="BT8" s="386"/>
      <c r="BU8" s="387"/>
      <c r="BV8" s="385">
        <v>51028</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2652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19256</v>
      </c>
      <c r="BO9" s="386"/>
      <c r="BP9" s="386"/>
      <c r="BQ9" s="386"/>
      <c r="BR9" s="386"/>
      <c r="BS9" s="386"/>
      <c r="BT9" s="386"/>
      <c r="BU9" s="387"/>
      <c r="BV9" s="385">
        <v>-2260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18.100000000000001</v>
      </c>
      <c r="CU9" s="383"/>
      <c r="CV9" s="383"/>
      <c r="CW9" s="383"/>
      <c r="CX9" s="383"/>
      <c r="CY9" s="383"/>
      <c r="CZ9" s="383"/>
      <c r="DA9" s="384"/>
      <c r="DB9" s="382">
        <v>19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3078</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636</v>
      </c>
      <c r="BO10" s="386"/>
      <c r="BP10" s="386"/>
      <c r="BQ10" s="386"/>
      <c r="BR10" s="386"/>
      <c r="BS10" s="386"/>
      <c r="BT10" s="386"/>
      <c r="BU10" s="387"/>
      <c r="BV10" s="385">
        <v>713</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107</v>
      </c>
      <c r="AV11" s="418"/>
      <c r="AW11" s="418"/>
      <c r="AX11" s="418"/>
      <c r="AY11" s="419" t="s">
        <v>108</v>
      </c>
      <c r="AZ11" s="420"/>
      <c r="BA11" s="420"/>
      <c r="BB11" s="420"/>
      <c r="BC11" s="420"/>
      <c r="BD11" s="420"/>
      <c r="BE11" s="420"/>
      <c r="BF11" s="420"/>
      <c r="BG11" s="420"/>
      <c r="BH11" s="420"/>
      <c r="BI11" s="420"/>
      <c r="BJ11" s="420"/>
      <c r="BK11" s="420"/>
      <c r="BL11" s="420"/>
      <c r="BM11" s="421"/>
      <c r="BN11" s="385">
        <v>45246</v>
      </c>
      <c r="BO11" s="386"/>
      <c r="BP11" s="386"/>
      <c r="BQ11" s="386"/>
      <c r="BR11" s="386"/>
      <c r="BS11" s="386"/>
      <c r="BT11" s="386"/>
      <c r="BU11" s="387"/>
      <c r="BV11" s="385">
        <v>40724</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2927</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70000</v>
      </c>
      <c r="BO12" s="386"/>
      <c r="BP12" s="386"/>
      <c r="BQ12" s="386"/>
      <c r="BR12" s="386"/>
      <c r="BS12" s="386"/>
      <c r="BT12" s="386"/>
      <c r="BU12" s="387"/>
      <c r="BV12" s="385">
        <v>70000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2908</v>
      </c>
      <c r="S13" s="467"/>
      <c r="T13" s="467"/>
      <c r="U13" s="467"/>
      <c r="V13" s="468"/>
      <c r="W13" s="401" t="s">
        <v>121</v>
      </c>
      <c r="X13" s="402"/>
      <c r="Y13" s="402"/>
      <c r="Z13" s="402"/>
      <c r="AA13" s="402"/>
      <c r="AB13" s="392"/>
      <c r="AC13" s="436">
        <v>250</v>
      </c>
      <c r="AD13" s="437"/>
      <c r="AE13" s="437"/>
      <c r="AF13" s="437"/>
      <c r="AG13" s="476"/>
      <c r="AH13" s="436">
        <v>362</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-4862</v>
      </c>
      <c r="BO13" s="386"/>
      <c r="BP13" s="386"/>
      <c r="BQ13" s="386"/>
      <c r="BR13" s="386"/>
      <c r="BS13" s="386"/>
      <c r="BT13" s="386"/>
      <c r="BU13" s="387"/>
      <c r="BV13" s="385">
        <v>-30823</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2961</v>
      </c>
      <c r="S14" s="467"/>
      <c r="T14" s="467"/>
      <c r="U14" s="467"/>
      <c r="V14" s="468"/>
      <c r="W14" s="375"/>
      <c r="X14" s="376"/>
      <c r="Y14" s="376"/>
      <c r="Z14" s="376"/>
      <c r="AA14" s="376"/>
      <c r="AB14" s="365"/>
      <c r="AC14" s="469">
        <v>17</v>
      </c>
      <c r="AD14" s="470"/>
      <c r="AE14" s="470"/>
      <c r="AF14" s="470"/>
      <c r="AG14" s="471"/>
      <c r="AH14" s="469">
        <v>20.7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33.799999999999997</v>
      </c>
      <c r="CU14" s="481"/>
      <c r="CV14" s="481"/>
      <c r="CW14" s="481"/>
      <c r="CX14" s="481"/>
      <c r="CY14" s="481"/>
      <c r="CZ14" s="481"/>
      <c r="DA14" s="482"/>
      <c r="DB14" s="480">
        <v>51.7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2947</v>
      </c>
      <c r="S15" s="467"/>
      <c r="T15" s="467"/>
      <c r="U15" s="467"/>
      <c r="V15" s="468"/>
      <c r="W15" s="401" t="s">
        <v>128</v>
      </c>
      <c r="X15" s="402"/>
      <c r="Y15" s="402"/>
      <c r="Z15" s="402"/>
      <c r="AA15" s="402"/>
      <c r="AB15" s="392"/>
      <c r="AC15" s="436">
        <v>295</v>
      </c>
      <c r="AD15" s="437"/>
      <c r="AE15" s="437"/>
      <c r="AF15" s="437"/>
      <c r="AG15" s="476"/>
      <c r="AH15" s="436">
        <v>374</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358913</v>
      </c>
      <c r="BO15" s="349"/>
      <c r="BP15" s="349"/>
      <c r="BQ15" s="349"/>
      <c r="BR15" s="349"/>
      <c r="BS15" s="349"/>
      <c r="BT15" s="349"/>
      <c r="BU15" s="350"/>
      <c r="BV15" s="348">
        <v>360902</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20.100000000000001</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1552811</v>
      </c>
      <c r="BO16" s="386"/>
      <c r="BP16" s="386"/>
      <c r="BQ16" s="386"/>
      <c r="BR16" s="386"/>
      <c r="BS16" s="386"/>
      <c r="BT16" s="386"/>
      <c r="BU16" s="387"/>
      <c r="BV16" s="385">
        <v>1464773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924</v>
      </c>
      <c r="AD17" s="437"/>
      <c r="AE17" s="437"/>
      <c r="AF17" s="437"/>
      <c r="AG17" s="476"/>
      <c r="AH17" s="436">
        <v>1014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450679</v>
      </c>
      <c r="BO17" s="386"/>
      <c r="BP17" s="386"/>
      <c r="BQ17" s="386"/>
      <c r="BR17" s="386"/>
      <c r="BS17" s="386"/>
      <c r="BT17" s="386"/>
      <c r="BU17" s="387"/>
      <c r="BV17" s="385">
        <v>460695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64.11</v>
      </c>
      <c r="M18" s="498"/>
      <c r="N18" s="498"/>
      <c r="O18" s="498"/>
      <c r="P18" s="498"/>
      <c r="Q18" s="498"/>
      <c r="R18" s="499"/>
      <c r="S18" s="499"/>
      <c r="T18" s="499"/>
      <c r="U18" s="499"/>
      <c r="V18" s="500"/>
      <c r="W18" s="403"/>
      <c r="X18" s="404"/>
      <c r="Y18" s="404"/>
      <c r="Z18" s="404"/>
      <c r="AA18" s="404"/>
      <c r="AB18" s="395"/>
      <c r="AC18" s="501">
        <v>62.9</v>
      </c>
      <c r="AD18" s="502"/>
      <c r="AE18" s="502"/>
      <c r="AF18" s="502"/>
      <c r="AG18" s="503"/>
      <c r="AH18" s="501">
        <v>57.9</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1529925</v>
      </c>
      <c r="BO18" s="386"/>
      <c r="BP18" s="386"/>
      <c r="BQ18" s="386"/>
      <c r="BR18" s="386"/>
      <c r="BS18" s="386"/>
      <c r="BT18" s="386"/>
      <c r="BU18" s="387"/>
      <c r="BV18" s="385">
        <v>1510772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1914217</v>
      </c>
      <c r="BO19" s="386"/>
      <c r="BP19" s="386"/>
      <c r="BQ19" s="386"/>
      <c r="BR19" s="386"/>
      <c r="BS19" s="386"/>
      <c r="BT19" s="386"/>
      <c r="BU19" s="387"/>
      <c r="BV19" s="385">
        <v>1857775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1068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2188345</v>
      </c>
      <c r="BO23" s="386"/>
      <c r="BP23" s="386"/>
      <c r="BQ23" s="386"/>
      <c r="BR23" s="386"/>
      <c r="BS23" s="386"/>
      <c r="BT23" s="386"/>
      <c r="BU23" s="387"/>
      <c r="BV23" s="385">
        <v>2337920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6700</v>
      </c>
      <c r="R24" s="437"/>
      <c r="S24" s="437"/>
      <c r="T24" s="437"/>
      <c r="U24" s="437"/>
      <c r="V24" s="476"/>
      <c r="W24" s="531"/>
      <c r="X24" s="519"/>
      <c r="Y24" s="520"/>
      <c r="Z24" s="435" t="s">
        <v>152</v>
      </c>
      <c r="AA24" s="415"/>
      <c r="AB24" s="415"/>
      <c r="AC24" s="415"/>
      <c r="AD24" s="415"/>
      <c r="AE24" s="415"/>
      <c r="AF24" s="415"/>
      <c r="AG24" s="416"/>
      <c r="AH24" s="436">
        <v>48</v>
      </c>
      <c r="AI24" s="437"/>
      <c r="AJ24" s="437"/>
      <c r="AK24" s="437"/>
      <c r="AL24" s="476"/>
      <c r="AM24" s="436">
        <v>138384</v>
      </c>
      <c r="AN24" s="437"/>
      <c r="AO24" s="437"/>
      <c r="AP24" s="437"/>
      <c r="AQ24" s="437"/>
      <c r="AR24" s="476"/>
      <c r="AS24" s="436">
        <v>2883</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1991016</v>
      </c>
      <c r="BO24" s="386"/>
      <c r="BP24" s="386"/>
      <c r="BQ24" s="386"/>
      <c r="BR24" s="386"/>
      <c r="BS24" s="386"/>
      <c r="BT24" s="386"/>
      <c r="BU24" s="387"/>
      <c r="BV24" s="385">
        <v>2008317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5700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t="s">
        <v>119</v>
      </c>
      <c r="M26" s="437"/>
      <c r="N26" s="437"/>
      <c r="O26" s="437"/>
      <c r="P26" s="476"/>
      <c r="Q26" s="436" t="s">
        <v>119</v>
      </c>
      <c r="R26" s="437"/>
      <c r="S26" s="437"/>
      <c r="T26" s="437"/>
      <c r="U26" s="437"/>
      <c r="V26" s="476"/>
      <c r="W26" s="531"/>
      <c r="X26" s="519"/>
      <c r="Y26" s="520"/>
      <c r="Z26" s="435" t="s">
        <v>158</v>
      </c>
      <c r="AA26" s="555"/>
      <c r="AB26" s="555"/>
      <c r="AC26" s="555"/>
      <c r="AD26" s="555"/>
      <c r="AE26" s="555"/>
      <c r="AF26" s="555"/>
      <c r="AG26" s="556"/>
      <c r="AH26" s="436" t="s">
        <v>119</v>
      </c>
      <c r="AI26" s="437"/>
      <c r="AJ26" s="437"/>
      <c r="AK26" s="437"/>
      <c r="AL26" s="476"/>
      <c r="AM26" s="436" t="s">
        <v>119</v>
      </c>
      <c r="AN26" s="437"/>
      <c r="AO26" s="437"/>
      <c r="AP26" s="437"/>
      <c r="AQ26" s="437"/>
      <c r="AR26" s="476"/>
      <c r="AS26" s="436" t="s">
        <v>119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2750</v>
      </c>
      <c r="R27" s="437"/>
      <c r="S27" s="437"/>
      <c r="T27" s="437"/>
      <c r="U27" s="437"/>
      <c r="V27" s="476"/>
      <c r="W27" s="531"/>
      <c r="X27" s="519"/>
      <c r="Y27" s="520"/>
      <c r="Z27" s="435" t="s">
        <v>161</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69464</v>
      </c>
      <c r="BO27" s="553"/>
      <c r="BP27" s="553"/>
      <c r="BQ27" s="553"/>
      <c r="BR27" s="553"/>
      <c r="BS27" s="553"/>
      <c r="BT27" s="553"/>
      <c r="BU27" s="554"/>
      <c r="BV27" s="552">
        <v>69464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2000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484128</v>
      </c>
      <c r="BO28" s="349"/>
      <c r="BP28" s="349"/>
      <c r="BQ28" s="349"/>
      <c r="BR28" s="349"/>
      <c r="BS28" s="349"/>
      <c r="BT28" s="349"/>
      <c r="BU28" s="350"/>
      <c r="BV28" s="348">
        <v>523492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8</v>
      </c>
      <c r="M29" s="437"/>
      <c r="N29" s="437"/>
      <c r="O29" s="437"/>
      <c r="P29" s="476"/>
      <c r="Q29" s="436">
        <v>1700</v>
      </c>
      <c r="R29" s="437"/>
      <c r="S29" s="437"/>
      <c r="T29" s="437"/>
      <c r="U29" s="437"/>
      <c r="V29" s="476"/>
      <c r="W29" s="532"/>
      <c r="X29" s="533"/>
      <c r="Y29" s="534"/>
      <c r="Z29" s="435" t="s">
        <v>168</v>
      </c>
      <c r="AA29" s="415"/>
      <c r="AB29" s="415"/>
      <c r="AC29" s="415"/>
      <c r="AD29" s="415"/>
      <c r="AE29" s="415"/>
      <c r="AF29" s="415"/>
      <c r="AG29" s="416"/>
      <c r="AH29" s="436">
        <v>48</v>
      </c>
      <c r="AI29" s="437"/>
      <c r="AJ29" s="437"/>
      <c r="AK29" s="437"/>
      <c r="AL29" s="476"/>
      <c r="AM29" s="436">
        <v>138384</v>
      </c>
      <c r="AN29" s="437"/>
      <c r="AO29" s="437"/>
      <c r="AP29" s="437"/>
      <c r="AQ29" s="437"/>
      <c r="AR29" s="476"/>
      <c r="AS29" s="436">
        <v>2883</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223547</v>
      </c>
      <c r="BO29" s="386"/>
      <c r="BP29" s="386"/>
      <c r="BQ29" s="386"/>
      <c r="BR29" s="386"/>
      <c r="BS29" s="386"/>
      <c r="BT29" s="386"/>
      <c r="BU29" s="387"/>
      <c r="BV29" s="385">
        <v>163517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171</v>
      </c>
      <c r="BD30" s="550"/>
      <c r="BE30" s="550"/>
      <c r="BF30" s="550"/>
      <c r="BG30" s="550"/>
      <c r="BH30" s="550"/>
      <c r="BI30" s="550"/>
      <c r="BJ30" s="550"/>
      <c r="BK30" s="550"/>
      <c r="BL30" s="550"/>
      <c r="BM30" s="551"/>
      <c r="BN30" s="552">
        <v>94905</v>
      </c>
      <c r="BO30" s="553"/>
      <c r="BP30" s="553"/>
      <c r="BQ30" s="553"/>
      <c r="BR30" s="553"/>
      <c r="BS30" s="553"/>
      <c r="BT30" s="553"/>
      <c r="BU30" s="554"/>
      <c r="BV30" s="552">
        <v>92004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国民健康保険山城病院組合（病院事業会計）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南山城</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高度情報ネットワーク特別会計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国民健康保険山城病院組合（介護老人保健施設事業会計）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介護保険特別会計（サービス事業勘定）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京都府市町村職員退職手当組合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京都府市町村議会議員公務災害補償等組合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相楽中部消防組合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相楽郡広域事務組合（一般会計）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相楽郡広域事務組合
（相楽地区ふるさと市町村圏振興事業特別会計）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京都府自治会館管理組合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京都府後期高齢者医療広域連合
（一般会計）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京都府後期高齢者医療広域連合
（後期高齢者医療特別会計）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531</v>
      </c>
      <c r="D34" s="1151"/>
      <c r="E34" s="1152"/>
      <c r="F34" s="32">
        <v>1.66</v>
      </c>
      <c r="G34" s="33">
        <v>2.89</v>
      </c>
      <c r="H34" s="33">
        <v>3.05</v>
      </c>
      <c r="I34" s="33">
        <v>2.88</v>
      </c>
      <c r="J34" s="34">
        <v>3.93</v>
      </c>
      <c r="K34" s="22"/>
      <c r="L34" s="22"/>
      <c r="M34" s="22"/>
      <c r="N34" s="22"/>
      <c r="O34" s="22"/>
      <c r="P34" s="22"/>
    </row>
    <row r="35" spans="1:16" ht="39" customHeight="1" x14ac:dyDescent="0.15">
      <c r="A35" s="22"/>
      <c r="B35" s="35"/>
      <c r="C35" s="1145" t="s">
        <v>532</v>
      </c>
      <c r="D35" s="1146"/>
      <c r="E35" s="1147"/>
      <c r="F35" s="36">
        <v>0.24</v>
      </c>
      <c r="G35" s="37">
        <v>0.19</v>
      </c>
      <c r="H35" s="37">
        <v>0.06</v>
      </c>
      <c r="I35" s="37">
        <v>0.12</v>
      </c>
      <c r="J35" s="38">
        <v>1.04</v>
      </c>
      <c r="K35" s="22"/>
      <c r="L35" s="22"/>
      <c r="M35" s="22"/>
      <c r="N35" s="22"/>
      <c r="O35" s="22"/>
      <c r="P35" s="22"/>
    </row>
    <row r="36" spans="1:16" ht="39" customHeight="1" x14ac:dyDescent="0.15">
      <c r="A36" s="22"/>
      <c r="B36" s="35"/>
      <c r="C36" s="1145" t="s">
        <v>533</v>
      </c>
      <c r="D36" s="1146"/>
      <c r="E36" s="1147"/>
      <c r="F36" s="36">
        <v>2.31</v>
      </c>
      <c r="G36" s="37">
        <v>1.38</v>
      </c>
      <c r="H36" s="37">
        <v>2.38</v>
      </c>
      <c r="I36" s="37">
        <v>3.35</v>
      </c>
      <c r="J36" s="38">
        <v>0.76</v>
      </c>
      <c r="K36" s="22"/>
      <c r="L36" s="22"/>
      <c r="M36" s="22"/>
      <c r="N36" s="22"/>
      <c r="O36" s="22"/>
      <c r="P36" s="22"/>
    </row>
    <row r="37" spans="1:16" ht="39" customHeight="1" x14ac:dyDescent="0.15">
      <c r="A37" s="22"/>
      <c r="B37" s="35"/>
      <c r="C37" s="1145" t="s">
        <v>534</v>
      </c>
      <c r="D37" s="1146"/>
      <c r="E37" s="1147"/>
      <c r="F37" s="36">
        <v>0.08</v>
      </c>
      <c r="G37" s="37">
        <v>0.11</v>
      </c>
      <c r="H37" s="37">
        <v>0.05</v>
      </c>
      <c r="I37" s="37">
        <v>0.04</v>
      </c>
      <c r="J37" s="38">
        <v>0.16</v>
      </c>
      <c r="K37" s="22"/>
      <c r="L37" s="22"/>
      <c r="M37" s="22"/>
      <c r="N37" s="22"/>
      <c r="O37" s="22"/>
      <c r="P37" s="22"/>
    </row>
    <row r="38" spans="1:16" ht="39" customHeight="1" x14ac:dyDescent="0.15">
      <c r="A38" s="22"/>
      <c r="B38" s="35"/>
      <c r="C38" s="1145" t="s">
        <v>535</v>
      </c>
      <c r="D38" s="1146"/>
      <c r="E38" s="1147"/>
      <c r="F38" s="36">
        <v>0</v>
      </c>
      <c r="G38" s="37">
        <v>0.06</v>
      </c>
      <c r="H38" s="37">
        <v>7.0000000000000007E-2</v>
      </c>
      <c r="I38" s="37">
        <v>0.19</v>
      </c>
      <c r="J38" s="38">
        <v>0.11</v>
      </c>
      <c r="K38" s="22"/>
      <c r="L38" s="22"/>
      <c r="M38" s="22"/>
      <c r="N38" s="22"/>
      <c r="O38" s="22"/>
      <c r="P38" s="22"/>
    </row>
    <row r="39" spans="1:16" ht="39" customHeight="1" x14ac:dyDescent="0.15">
      <c r="A39" s="22"/>
      <c r="B39" s="35"/>
      <c r="C39" s="1145" t="s">
        <v>536</v>
      </c>
      <c r="D39" s="1146"/>
      <c r="E39" s="1147"/>
      <c r="F39" s="36">
        <v>0.06</v>
      </c>
      <c r="G39" s="37">
        <v>0.05</v>
      </c>
      <c r="H39" s="37">
        <v>0.05</v>
      </c>
      <c r="I39" s="37">
        <v>7.0000000000000007E-2</v>
      </c>
      <c r="J39" s="38">
        <v>0.05</v>
      </c>
      <c r="K39" s="22"/>
      <c r="L39" s="22"/>
      <c r="M39" s="22"/>
      <c r="N39" s="22"/>
      <c r="O39" s="22"/>
      <c r="P39" s="22"/>
    </row>
    <row r="40" spans="1:16" ht="39" customHeight="1" x14ac:dyDescent="0.15">
      <c r="A40" s="22"/>
      <c r="B40" s="35"/>
      <c r="C40" s="1145" t="s">
        <v>537</v>
      </c>
      <c r="D40" s="1146"/>
      <c r="E40" s="1147"/>
      <c r="F40" s="36">
        <v>0.01</v>
      </c>
      <c r="G40" s="37">
        <v>0.01</v>
      </c>
      <c r="H40" s="37">
        <v>0.04</v>
      </c>
      <c r="I40" s="37">
        <v>0.01</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539</v>
      </c>
      <c r="D43" s="1149"/>
      <c r="E43" s="1150"/>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420</v>
      </c>
      <c r="L45" s="60">
        <v>356</v>
      </c>
      <c r="M45" s="60">
        <v>342</v>
      </c>
      <c r="N45" s="60">
        <v>313</v>
      </c>
      <c r="O45" s="61">
        <v>301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93</v>
      </c>
      <c r="L48" s="64">
        <v>130</v>
      </c>
      <c r="M48" s="64">
        <v>145</v>
      </c>
      <c r="N48" s="64">
        <v>149</v>
      </c>
      <c r="O48" s="65">
        <v>154</v>
      </c>
      <c r="P48" s="48"/>
      <c r="Q48" s="48"/>
      <c r="R48" s="48"/>
      <c r="S48" s="48"/>
      <c r="T48" s="48"/>
      <c r="U48" s="48"/>
    </row>
    <row r="49" spans="1:21" ht="30.75" customHeight="1" x14ac:dyDescent="0.15">
      <c r="A49" s="48"/>
      <c r="B49" s="1163"/>
      <c r="C49" s="1164"/>
      <c r="D49" s="62"/>
      <c r="E49" s="1155" t="s">
        <v>16</v>
      </c>
      <c r="F49" s="1155"/>
      <c r="G49" s="1155"/>
      <c r="H49" s="1155"/>
      <c r="I49" s="1155"/>
      <c r="J49" s="1156"/>
      <c r="K49" s="63">
        <v>83</v>
      </c>
      <c r="L49" s="64">
        <v>76</v>
      </c>
      <c r="M49" s="64">
        <v>66</v>
      </c>
      <c r="N49" s="64">
        <v>36</v>
      </c>
      <c r="O49" s="65">
        <v>30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397</v>
      </c>
      <c r="L52" s="64">
        <v>401</v>
      </c>
      <c r="M52" s="64">
        <v>402</v>
      </c>
      <c r="N52" s="64">
        <v>383</v>
      </c>
      <c r="O52" s="65">
        <v>370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199</v>
      </c>
      <c r="L53" s="69">
        <v>161</v>
      </c>
      <c r="M53" s="69">
        <v>151</v>
      </c>
      <c r="N53" s="69">
        <v>115</v>
      </c>
      <c r="O53" s="70">
        <v>115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69" t="s">
        <v>24</v>
      </c>
      <c r="C41" s="1170"/>
      <c r="D41" s="81"/>
      <c r="E41" s="1175" t="s">
        <v>25</v>
      </c>
      <c r="F41" s="1175"/>
      <c r="G41" s="1175"/>
      <c r="H41" s="1176"/>
      <c r="I41" s="82">
        <v>2859</v>
      </c>
      <c r="J41" s="83">
        <v>2478</v>
      </c>
      <c r="K41" s="83">
        <v>2551</v>
      </c>
      <c r="L41" s="83">
        <v>2338</v>
      </c>
      <c r="M41" s="84">
        <v>2188</v>
      </c>
    </row>
    <row r="42" spans="2:13" ht="27.75" customHeight="1" x14ac:dyDescent="0.15">
      <c r="B42" s="1171"/>
      <c r="C42" s="1172"/>
      <c r="D42" s="85"/>
      <c r="E42" s="1177" t="s">
        <v>26</v>
      </c>
      <c r="F42" s="1177"/>
      <c r="G42" s="1177"/>
      <c r="H42" s="1178"/>
      <c r="I42" s="86" t="s">
        <v>485</v>
      </c>
      <c r="J42" s="87" t="s">
        <v>485</v>
      </c>
      <c r="K42" s="87" t="s">
        <v>485</v>
      </c>
      <c r="L42" s="87" t="s">
        <v>485</v>
      </c>
      <c r="M42" s="88" t="s">
        <v>485</v>
      </c>
    </row>
    <row r="43" spans="2:13" ht="27.75" customHeight="1" x14ac:dyDescent="0.15">
      <c r="B43" s="1171"/>
      <c r="C43" s="1172"/>
      <c r="D43" s="85"/>
      <c r="E43" s="1177" t="s">
        <v>27</v>
      </c>
      <c r="F43" s="1177"/>
      <c r="G43" s="1177"/>
      <c r="H43" s="1178"/>
      <c r="I43" s="86">
        <v>1285</v>
      </c>
      <c r="J43" s="87">
        <v>1402</v>
      </c>
      <c r="K43" s="87">
        <v>1419</v>
      </c>
      <c r="L43" s="87">
        <v>1410</v>
      </c>
      <c r="M43" s="88">
        <v>1333</v>
      </c>
    </row>
    <row r="44" spans="2:13" ht="27.75" customHeight="1" x14ac:dyDescent="0.15">
      <c r="B44" s="1171"/>
      <c r="C44" s="1172"/>
      <c r="D44" s="85"/>
      <c r="E44" s="1177" t="s">
        <v>28</v>
      </c>
      <c r="F44" s="1177"/>
      <c r="G44" s="1177"/>
      <c r="H44" s="1178"/>
      <c r="I44" s="86">
        <v>384</v>
      </c>
      <c r="J44" s="87">
        <v>331</v>
      </c>
      <c r="K44" s="87">
        <v>278</v>
      </c>
      <c r="L44" s="87">
        <v>265</v>
      </c>
      <c r="M44" s="88">
        <v>230</v>
      </c>
    </row>
    <row r="45" spans="2:13" ht="27.75" customHeight="1" x14ac:dyDescent="0.15">
      <c r="B45" s="1171"/>
      <c r="C45" s="1172"/>
      <c r="D45" s="85"/>
      <c r="E45" s="1177" t="s">
        <v>29</v>
      </c>
      <c r="F45" s="1177"/>
      <c r="G45" s="1177"/>
      <c r="H45" s="1178"/>
      <c r="I45" s="86">
        <v>269</v>
      </c>
      <c r="J45" s="87">
        <v>247</v>
      </c>
      <c r="K45" s="87">
        <v>245</v>
      </c>
      <c r="L45" s="87">
        <v>202</v>
      </c>
      <c r="M45" s="88">
        <v>227</v>
      </c>
    </row>
    <row r="46" spans="2:13" ht="27.75" customHeight="1" x14ac:dyDescent="0.15">
      <c r="B46" s="1171"/>
      <c r="C46" s="1172"/>
      <c r="D46" s="85"/>
      <c r="E46" s="1177" t="s">
        <v>30</v>
      </c>
      <c r="F46" s="1177"/>
      <c r="G46" s="1177"/>
      <c r="H46" s="1178"/>
      <c r="I46" s="86" t="s">
        <v>485</v>
      </c>
      <c r="J46" s="87" t="s">
        <v>485</v>
      </c>
      <c r="K46" s="87" t="s">
        <v>485</v>
      </c>
      <c r="L46" s="87" t="s">
        <v>485</v>
      </c>
      <c r="M46" s="88" t="s">
        <v>485</v>
      </c>
    </row>
    <row r="47" spans="2:13" ht="27.75" customHeight="1" x14ac:dyDescent="0.15">
      <c r="B47" s="1171"/>
      <c r="C47" s="1172"/>
      <c r="D47" s="85"/>
      <c r="E47" s="1177" t="s">
        <v>31</v>
      </c>
      <c r="F47" s="1177"/>
      <c r="G47" s="1177"/>
      <c r="H47" s="1178"/>
      <c r="I47" s="86" t="s">
        <v>485</v>
      </c>
      <c r="J47" s="87" t="s">
        <v>485</v>
      </c>
      <c r="K47" s="87" t="s">
        <v>485</v>
      </c>
      <c r="L47" s="87" t="s">
        <v>485</v>
      </c>
      <c r="M47" s="88" t="s">
        <v>485</v>
      </c>
    </row>
    <row r="48" spans="2:13" ht="27.75" customHeight="1" x14ac:dyDescent="0.15">
      <c r="B48" s="1173"/>
      <c r="C48" s="1174"/>
      <c r="D48" s="85"/>
      <c r="E48" s="1177" t="s">
        <v>32</v>
      </c>
      <c r="F48" s="1177"/>
      <c r="G48" s="1177"/>
      <c r="H48" s="1178"/>
      <c r="I48" s="86" t="s">
        <v>485</v>
      </c>
      <c r="J48" s="87" t="s">
        <v>485</v>
      </c>
      <c r="K48" s="87" t="s">
        <v>485</v>
      </c>
      <c r="L48" s="87" t="s">
        <v>485</v>
      </c>
      <c r="M48" s="88" t="s">
        <v>485</v>
      </c>
    </row>
    <row r="49" spans="2:13" ht="27.75" customHeight="1" x14ac:dyDescent="0.15">
      <c r="B49" s="1179" t="s">
        <v>33</v>
      </c>
      <c r="C49" s="1180"/>
      <c r="D49" s="89"/>
      <c r="E49" s="1177" t="s">
        <v>34</v>
      </c>
      <c r="F49" s="1177"/>
      <c r="G49" s="1177"/>
      <c r="H49" s="1178"/>
      <c r="I49" s="86">
        <v>714</v>
      </c>
      <c r="J49" s="87">
        <v>733</v>
      </c>
      <c r="K49" s="87">
        <v>789</v>
      </c>
      <c r="L49" s="87">
        <v>800</v>
      </c>
      <c r="M49" s="88">
        <v>821</v>
      </c>
    </row>
    <row r="50" spans="2:13" ht="27.75" customHeight="1" x14ac:dyDescent="0.15">
      <c r="B50" s="1171"/>
      <c r="C50" s="1172"/>
      <c r="D50" s="85"/>
      <c r="E50" s="1177" t="s">
        <v>35</v>
      </c>
      <c r="F50" s="1177"/>
      <c r="G50" s="1177"/>
      <c r="H50" s="1178"/>
      <c r="I50" s="86" t="s">
        <v>485</v>
      </c>
      <c r="J50" s="87" t="s">
        <v>485</v>
      </c>
      <c r="K50" s="87" t="s">
        <v>485</v>
      </c>
      <c r="L50" s="87" t="s">
        <v>485</v>
      </c>
      <c r="M50" s="88" t="s">
        <v>485</v>
      </c>
    </row>
    <row r="51" spans="2:13" ht="27.75" customHeight="1" x14ac:dyDescent="0.15">
      <c r="B51" s="1173"/>
      <c r="C51" s="1174"/>
      <c r="D51" s="85"/>
      <c r="E51" s="1177" t="s">
        <v>36</v>
      </c>
      <c r="F51" s="1177"/>
      <c r="G51" s="1177"/>
      <c r="H51" s="1178"/>
      <c r="I51" s="86">
        <v>2793</v>
      </c>
      <c r="J51" s="87">
        <v>2567</v>
      </c>
      <c r="K51" s="87">
        <v>2894</v>
      </c>
      <c r="L51" s="87">
        <v>2756</v>
      </c>
      <c r="M51" s="88">
        <v>2694</v>
      </c>
    </row>
    <row r="52" spans="2:13" ht="27.75" customHeight="1" thickBot="1" x14ac:dyDescent="0.2">
      <c r="B52" s="1181" t="s">
        <v>37</v>
      </c>
      <c r="C52" s="1182"/>
      <c r="D52" s="90"/>
      <c r="E52" s="1183" t="s">
        <v>38</v>
      </c>
      <c r="F52" s="1183"/>
      <c r="G52" s="1183"/>
      <c r="H52" s="1184"/>
      <c r="I52" s="91">
        <v>1290</v>
      </c>
      <c r="J52" s="92">
        <v>1158</v>
      </c>
      <c r="K52" s="92">
        <v>811</v>
      </c>
      <c r="L52" s="92">
        <v>660</v>
      </c>
      <c r="M52" s="93">
        <v>463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6" zoomScale="85" zoomScaleNormal="85" zoomScaleSheetLayoutView="55" workbookViewId="0">
      <selection activeCell="I63" sqref="I6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555</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555</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557</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558</v>
      </c>
    </row>
    <row r="50" spans="1:17" x14ac:dyDescent="0.15">
      <c r="B50" s="248"/>
      <c r="C50" s="244"/>
      <c r="D50" s="244"/>
      <c r="E50" s="244"/>
      <c r="F50" s="244"/>
      <c r="G50" s="1206"/>
      <c r="H50" s="1207"/>
      <c r="I50" s="1207"/>
      <c r="J50" s="1208"/>
      <c r="K50" s="1209" t="s">
        <v>524</v>
      </c>
      <c r="L50" s="1209" t="s">
        <v>525</v>
      </c>
      <c r="M50" s="1209" t="s">
        <v>526</v>
      </c>
      <c r="N50" s="1209" t="s">
        <v>527</v>
      </c>
      <c r="O50" s="1209" t="s">
        <v>528</v>
      </c>
    </row>
    <row r="51" spans="1:17" x14ac:dyDescent="0.15">
      <c r="B51" s="248"/>
      <c r="C51" s="244"/>
      <c r="D51" s="244"/>
      <c r="E51" s="244"/>
      <c r="F51" s="244"/>
      <c r="G51" s="1210" t="s">
        <v>559</v>
      </c>
      <c r="H51" s="1211"/>
      <c r="I51" s="1212" t="s">
        <v>560</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561</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562</v>
      </c>
      <c r="H55" s="1225"/>
      <c r="I55" s="1219" t="s">
        <v>560</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561</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1194" t="s">
        <v>557</v>
      </c>
      <c r="I64" s="1195"/>
      <c r="J64" s="1195"/>
      <c r="K64" s="1195"/>
      <c r="L64" s="244"/>
      <c r="M64" s="244"/>
      <c r="N64" s="244"/>
      <c r="O64" s="244"/>
    </row>
    <row r="65" spans="2:30" x14ac:dyDescent="0.15">
      <c r="B65" s="248"/>
      <c r="C65" s="244"/>
      <c r="D65" s="244"/>
      <c r="E65" s="244"/>
      <c r="F65" s="244"/>
      <c r="G65" s="1238" t="s">
        <v>564</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565</v>
      </c>
      <c r="I71" s="1244"/>
      <c r="J71" s="1240"/>
      <c r="K71" s="1240"/>
      <c r="L71" s="1241"/>
      <c r="M71" s="1240"/>
      <c r="N71" s="1241"/>
      <c r="O71" s="1242"/>
    </row>
    <row r="72" spans="2:30" x14ac:dyDescent="0.15">
      <c r="B72" s="248"/>
      <c r="C72" s="244"/>
      <c r="D72" s="244"/>
      <c r="E72" s="244"/>
      <c r="F72" s="244"/>
      <c r="G72" s="1206"/>
      <c r="H72" s="1207"/>
      <c r="I72" s="1207"/>
      <c r="J72" s="1208"/>
      <c r="K72" s="1209" t="s">
        <v>524</v>
      </c>
      <c r="L72" s="1209" t="s">
        <v>525</v>
      </c>
      <c r="M72" s="1209" t="s">
        <v>526</v>
      </c>
      <c r="N72" s="1209" t="s">
        <v>527</v>
      </c>
      <c r="O72" s="1209" t="s">
        <v>528</v>
      </c>
    </row>
    <row r="73" spans="2:30" x14ac:dyDescent="0.15">
      <c r="B73" s="248"/>
      <c r="C73" s="244"/>
      <c r="D73" s="244"/>
      <c r="E73" s="244"/>
      <c r="F73" s="244"/>
      <c r="G73" s="1210" t="s">
        <v>559</v>
      </c>
      <c r="H73" s="1211"/>
      <c r="I73" s="1212" t="s">
        <v>560</v>
      </c>
      <c r="J73" s="1212"/>
      <c r="K73" s="1245">
        <v>97.9</v>
      </c>
      <c r="L73" s="1245">
        <v>87.7</v>
      </c>
      <c r="M73" s="1217">
        <v>62.3</v>
      </c>
      <c r="N73" s="1217">
        <v>51.7</v>
      </c>
      <c r="O73" s="1217">
        <v>33.799999999999997</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566</v>
      </c>
      <c r="J75" s="1219"/>
      <c r="K75" s="1246">
        <v>16.8</v>
      </c>
      <c r="L75" s="1246">
        <v>14.8</v>
      </c>
      <c r="M75" s="1246">
        <v>12.9</v>
      </c>
      <c r="N75" s="1246">
        <v>10.8</v>
      </c>
      <c r="O75" s="1246">
        <v>9.6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562</v>
      </c>
      <c r="H77" s="1225"/>
      <c r="I77" s="1219" t="s">
        <v>560</v>
      </c>
      <c r="J77" s="1219"/>
      <c r="K77" s="1245">
        <v>0</v>
      </c>
      <c r="L77" s="1245">
        <v>0</v>
      </c>
      <c r="M77" s="1217">
        <v>0</v>
      </c>
      <c r="N77" s="1217">
        <v>0</v>
      </c>
      <c r="O77" s="1217">
        <v>0</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566</v>
      </c>
      <c r="J79" s="1229"/>
      <c r="K79" s="1248">
        <v>10.8</v>
      </c>
      <c r="L79" s="1248">
        <v>9.6999999999999993</v>
      </c>
      <c r="M79" s="1248">
        <v>8.6</v>
      </c>
      <c r="N79" s="1248">
        <v>7.7</v>
      </c>
      <c r="O79" s="1248">
        <v>6.4</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7" zoomScale="40" zoomScaleNormal="40" zoomScaleSheetLayoutView="70" workbookViewId="0">
      <selection activeCell="I63" sqref="I6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6" zoomScale="25" zoomScaleNormal="25" zoomScaleSheetLayoutView="55" workbookViewId="0">
      <selection activeCell="I63" sqref="I6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72775</v>
      </c>
      <c r="E3" s="116"/>
      <c r="F3" s="117">
        <v>203567</v>
      </c>
      <c r="G3" s="118"/>
      <c r="H3" s="119"/>
    </row>
    <row r="4" spans="1:8" x14ac:dyDescent="0.15">
      <c r="A4" s="120"/>
      <c r="B4" s="121"/>
      <c r="C4" s="122"/>
      <c r="D4" s="123">
        <v>54570</v>
      </c>
      <c r="E4" s="124"/>
      <c r="F4" s="125">
        <v>121137</v>
      </c>
      <c r="G4" s="126"/>
      <c r="H4" s="127"/>
    </row>
    <row r="5" spans="1:8" x14ac:dyDescent="0.15">
      <c r="A5" s="108" t="s">
        <v>518</v>
      </c>
      <c r="B5" s="113"/>
      <c r="C5" s="114"/>
      <c r="D5" s="115">
        <v>54069</v>
      </c>
      <c r="E5" s="116"/>
      <c r="F5" s="117">
        <v>185018</v>
      </c>
      <c r="G5" s="118"/>
      <c r="H5" s="119"/>
    </row>
    <row r="6" spans="1:8" x14ac:dyDescent="0.15">
      <c r="A6" s="120"/>
      <c r="B6" s="121"/>
      <c r="C6" s="122"/>
      <c r="D6" s="123">
        <v>20865</v>
      </c>
      <c r="E6" s="124"/>
      <c r="F6" s="125">
        <v>95064</v>
      </c>
      <c r="G6" s="126"/>
      <c r="H6" s="127"/>
    </row>
    <row r="7" spans="1:8" x14ac:dyDescent="0.15">
      <c r="A7" s="108" t="s">
        <v>519</v>
      </c>
      <c r="B7" s="113"/>
      <c r="C7" s="114"/>
      <c r="D7" s="115">
        <v>198317</v>
      </c>
      <c r="E7" s="116"/>
      <c r="F7" s="117">
        <v>238802</v>
      </c>
      <c r="G7" s="118"/>
      <c r="H7" s="119"/>
    </row>
    <row r="8" spans="1:8" x14ac:dyDescent="0.15">
      <c r="A8" s="120"/>
      <c r="B8" s="121"/>
      <c r="C8" s="122"/>
      <c r="D8" s="123">
        <v>100544</v>
      </c>
      <c r="E8" s="124"/>
      <c r="F8" s="125">
        <v>128562</v>
      </c>
      <c r="G8" s="126"/>
      <c r="H8" s="127"/>
    </row>
    <row r="9" spans="1:8" x14ac:dyDescent="0.15">
      <c r="A9" s="108" t="s">
        <v>520</v>
      </c>
      <c r="B9" s="113"/>
      <c r="C9" s="114"/>
      <c r="D9" s="115">
        <v>91093</v>
      </c>
      <c r="E9" s="116"/>
      <c r="F9" s="117">
        <v>288550</v>
      </c>
      <c r="G9" s="118"/>
      <c r="H9" s="119"/>
    </row>
    <row r="10" spans="1:8" x14ac:dyDescent="0.15">
      <c r="A10" s="120"/>
      <c r="B10" s="121"/>
      <c r="C10" s="122"/>
      <c r="D10" s="123">
        <v>49859</v>
      </c>
      <c r="E10" s="124"/>
      <c r="F10" s="125">
        <v>141525</v>
      </c>
      <c r="G10" s="126"/>
      <c r="H10" s="127"/>
    </row>
    <row r="11" spans="1:8" x14ac:dyDescent="0.15">
      <c r="A11" s="108" t="s">
        <v>521</v>
      </c>
      <c r="B11" s="113"/>
      <c r="C11" s="114"/>
      <c r="D11" s="115">
        <v>129295</v>
      </c>
      <c r="E11" s="116"/>
      <c r="F11" s="117">
        <v>287914</v>
      </c>
      <c r="G11" s="118"/>
      <c r="H11" s="119"/>
    </row>
    <row r="12" spans="1:8" x14ac:dyDescent="0.15">
      <c r="A12" s="120"/>
      <c r="B12" s="121"/>
      <c r="C12" s="128"/>
      <c r="D12" s="123">
        <v>33001</v>
      </c>
      <c r="E12" s="124"/>
      <c r="F12" s="125">
        <v>146531</v>
      </c>
      <c r="G12" s="126"/>
      <c r="H12" s="127"/>
    </row>
    <row r="13" spans="1:8" x14ac:dyDescent="0.15">
      <c r="A13" s="108"/>
      <c r="B13" s="113"/>
      <c r="C13" s="129"/>
      <c r="D13" s="130">
        <v>109110</v>
      </c>
      <c r="E13" s="131"/>
      <c r="F13" s="132">
        <v>240770</v>
      </c>
      <c r="G13" s="133"/>
      <c r="H13" s="119"/>
    </row>
    <row r="14" spans="1:8" x14ac:dyDescent="0.15">
      <c r="A14" s="120"/>
      <c r="B14" s="121"/>
      <c r="C14" s="122"/>
      <c r="D14" s="123">
        <v>51768</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1.67</v>
      </c>
      <c r="C19" s="134">
        <f>ROUND(VALUE(SUBSTITUTE(実質収支比率等に係る経年分析!G$48,"▲","-")),2)</f>
        <v>2.96</v>
      </c>
      <c r="D19" s="134">
        <f>ROUND(VALUE(SUBSTITUTE(実質収支比率等に係る経年分析!H$48,"▲","-")),2)</f>
        <v>3.13</v>
      </c>
      <c r="E19" s="134">
        <f>ROUND(VALUE(SUBSTITUTE(実質収支比率等に係る経年分析!I$48,"▲","-")),2)</f>
        <v>3.07</v>
      </c>
      <c r="F19" s="134">
        <f>ROUND(VALUE(SUBSTITUTE(実質収支比率等に係る経年分析!J$48,"▲","-")),2)</f>
        <v>4.04</v>
      </c>
    </row>
    <row r="20" spans="1:11" x14ac:dyDescent="0.15">
      <c r="A20" s="134" t="s">
        <v>43</v>
      </c>
      <c r="B20" s="134">
        <f>ROUND(VALUE(SUBSTITUTE(実質収支比率等に係る経年分析!F$47,"▲","-")),2)</f>
        <v>30.2</v>
      </c>
      <c r="C20" s="134">
        <f>ROUND(VALUE(SUBSTITUTE(実質収支比率等に係る経年分析!G$47,"▲","-")),2)</f>
        <v>30.9</v>
      </c>
      <c r="D20" s="134">
        <f>ROUND(VALUE(SUBSTITUTE(実質収支比率等に係る経年分析!H$47,"▲","-")),2)</f>
        <v>33.049999999999997</v>
      </c>
      <c r="E20" s="134">
        <f>ROUND(VALUE(SUBSTITUTE(実質収支比率等に係る経年分析!I$47,"▲","-")),2)</f>
        <v>31.55</v>
      </c>
      <c r="F20" s="134">
        <f>ROUND(VALUE(SUBSTITUTE(実質収支比率等に係る経年分析!J$47,"▲","-")),2)</f>
        <v>27.84</v>
      </c>
    </row>
    <row r="21" spans="1:11" x14ac:dyDescent="0.15">
      <c r="A21" s="134" t="s">
        <v>44</v>
      </c>
      <c r="B21" s="134">
        <f>IF(ISNUMBER(VALUE(SUBSTITUTE(実質収支比率等に係る経年分析!F$49,"▲","-"))),ROUND(VALUE(SUBSTITUTE(実質収支比率等に係る経年分析!F$49,"▲","-")),2),NA())</f>
        <v>6.94</v>
      </c>
      <c r="C21" s="134">
        <f>IF(ISNUMBER(VALUE(SUBSTITUTE(実質収支比率等に係る経年分析!G$49,"▲","-"))),ROUND(VALUE(SUBSTITUTE(実質収支比率等に係る経年分析!G$49,"▲","-")),2),NA())</f>
        <v>13</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-1.86</v>
      </c>
      <c r="F21" s="134">
        <f>IF(ISNUMBER(VALUE(SUBSTITUTE(実質収支比率等に係る経年分析!J$49,"▲","-"))),ROUND(VALUE(SUBSTITUTE(実質収支比率等に係る経年分析!J$49,"▲","-")),2),NA())</f>
        <v>-0.28000000000000003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介護保険特別会計（サービス事業勘定）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高度情報ネットワーク特別会計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x14ac:dyDescent="0.15">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397</v>
      </c>
      <c r="E42" s="136"/>
      <c r="F42" s="136"/>
      <c r="G42" s="136">
        <f>'実質公債費比率（分子）の構造'!L$52</f>
        <v>401</v>
      </c>
      <c r="H42" s="136"/>
      <c r="I42" s="136"/>
      <c r="J42" s="136">
        <f>'実質公債費比率（分子）の構造'!M$52</f>
        <v>402</v>
      </c>
      <c r="K42" s="136"/>
      <c r="L42" s="136"/>
      <c r="M42" s="136">
        <f>'実質公債費比率（分子）の構造'!N$52</f>
        <v>383</v>
      </c>
      <c r="N42" s="136"/>
      <c r="O42" s="136"/>
      <c r="P42" s="136">
        <f>'実質公債費比率（分子）の構造'!O$52</f>
        <v>370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83</v>
      </c>
      <c r="C45" s="136"/>
      <c r="D45" s="136"/>
      <c r="E45" s="136">
        <f>'実質公債費比率（分子）の構造'!L$49</f>
        <v>76</v>
      </c>
      <c r="F45" s="136"/>
      <c r="G45" s="136"/>
      <c r="H45" s="136">
        <f>'実質公債費比率（分子）の構造'!M$49</f>
        <v>66</v>
      </c>
      <c r="I45" s="136"/>
      <c r="J45" s="136"/>
      <c r="K45" s="136">
        <f>'実質公債費比率（分子）の構造'!N$49</f>
        <v>36</v>
      </c>
      <c r="L45" s="136"/>
      <c r="M45" s="136"/>
      <c r="N45" s="136">
        <f>'実質公債費比率（分子）の構造'!O$49</f>
        <v>30</v>
      </c>
      <c r="O45" s="136"/>
      <c r="P45" s="136"/>
    </row>
    <row r="46" spans="1:16" x14ac:dyDescent="0.15">
      <c r="A46" s="136" t="s">
        <v>55</v>
      </c>
      <c r="B46" s="136">
        <f>'実質公債費比率（分子）の構造'!K$48</f>
        <v>93</v>
      </c>
      <c r="C46" s="136"/>
      <c r="D46" s="136"/>
      <c r="E46" s="136">
        <f>'実質公債費比率（分子）の構造'!L$48</f>
        <v>130</v>
      </c>
      <c r="F46" s="136"/>
      <c r="G46" s="136"/>
      <c r="H46" s="136">
        <f>'実質公債費比率（分子）の構造'!M$48</f>
        <v>145</v>
      </c>
      <c r="I46" s="136"/>
      <c r="J46" s="136"/>
      <c r="K46" s="136">
        <f>'実質公債費比率（分子）の構造'!N$48</f>
        <v>149</v>
      </c>
      <c r="L46" s="136"/>
      <c r="M46" s="136"/>
      <c r="N46" s="136">
        <f>'実質公債費比率（分子）の構造'!O$48</f>
        <v>154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420</v>
      </c>
      <c r="C49" s="136"/>
      <c r="D49" s="136"/>
      <c r="E49" s="136">
        <f>'実質公債費比率（分子）の構造'!L$45</f>
        <v>356</v>
      </c>
      <c r="F49" s="136"/>
      <c r="G49" s="136"/>
      <c r="H49" s="136">
        <f>'実質公債費比率（分子）の構造'!M$45</f>
        <v>342</v>
      </c>
      <c r="I49" s="136"/>
      <c r="J49" s="136"/>
      <c r="K49" s="136">
        <f>'実質公債費比率（分子）の構造'!N$45</f>
        <v>313</v>
      </c>
      <c r="L49" s="136"/>
      <c r="M49" s="136"/>
      <c r="N49" s="136">
        <f>'実質公債費比率（分子）の構造'!O$45</f>
        <v>301</v>
      </c>
      <c r="O49" s="136"/>
      <c r="P49" s="136"/>
    </row>
    <row r="50" spans="1:16" x14ac:dyDescent="0.15">
      <c r="A50" s="136" t="s">
        <v>59</v>
      </c>
      <c r="B50" s="136" t="e">
        <f>NA()</f>
        <v>#N/A</v>
      </c>
      <c r="C50" s="136">
        <f>IF(ISNUMBER('実質公債費比率（分子）の構造'!K$53),'実質公債費比率（分子）の構造'!K$53,NA())</f>
        <v>199</v>
      </c>
      <c r="D50" s="136" t="e">
        <f>NA()</f>
        <v>#N/A</v>
      </c>
      <c r="E50" s="136" t="e">
        <f>NA()</f>
        <v>#N/A</v>
      </c>
      <c r="F50" s="136">
        <f>IF(ISNUMBER('実質公債費比率（分子）の構造'!L$53),'実質公債費比率（分子）の構造'!L$53,NA())</f>
        <v>161</v>
      </c>
      <c r="G50" s="136" t="e">
        <f>NA()</f>
        <v>#N/A</v>
      </c>
      <c r="H50" s="136" t="e">
        <f>NA()</f>
        <v>#N/A</v>
      </c>
      <c r="I50" s="136">
        <f>IF(ISNUMBER('実質公債費比率（分子）の構造'!M$53),'実質公債費比率（分子）の構造'!M$53,NA())</f>
        <v>151</v>
      </c>
      <c r="J50" s="136" t="e">
        <f>NA()</f>
        <v>#N/A</v>
      </c>
      <c r="K50" s="136" t="e">
        <f>NA()</f>
        <v>#N/A</v>
      </c>
      <c r="L50" s="136">
        <f>IF(ISNUMBER('実質公債費比率（分子）の構造'!N$53),'実質公債費比率（分子）の構造'!N$53,NA())</f>
        <v>115</v>
      </c>
      <c r="M50" s="136" t="e">
        <f>NA()</f>
        <v>#N/A</v>
      </c>
      <c r="N50" s="136" t="e">
        <f>NA()</f>
        <v>#N/A</v>
      </c>
      <c r="O50" s="136">
        <f>IF(ISNUMBER('実質公債費比率（分子）の構造'!O$53),'実質公債費比率（分子）の構造'!O$53,NA())</f>
        <v>115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2793</v>
      </c>
      <c r="E56" s="135"/>
      <c r="F56" s="135"/>
      <c r="G56" s="135">
        <f>'将来負担比率（分子）の構造'!J$51</f>
        <v>2567</v>
      </c>
      <c r="H56" s="135"/>
      <c r="I56" s="135"/>
      <c r="J56" s="135">
        <f>'将来負担比率（分子）の構造'!K$51</f>
        <v>2894</v>
      </c>
      <c r="K56" s="135"/>
      <c r="L56" s="135"/>
      <c r="M56" s="135">
        <f>'将来負担比率（分子）の構造'!L$51</f>
        <v>2756</v>
      </c>
      <c r="N56" s="135"/>
      <c r="O56" s="135"/>
      <c r="P56" s="135">
        <f>'将来負担比率（分子）の構造'!M$51</f>
        <v>2694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714</v>
      </c>
      <c r="E58" s="135"/>
      <c r="F58" s="135"/>
      <c r="G58" s="135">
        <f>'将来負担比率（分子）の構造'!J$49</f>
        <v>733</v>
      </c>
      <c r="H58" s="135"/>
      <c r="I58" s="135"/>
      <c r="J58" s="135">
        <f>'将来負担比率（分子）の構造'!K$49</f>
        <v>789</v>
      </c>
      <c r="K58" s="135"/>
      <c r="L58" s="135"/>
      <c r="M58" s="135">
        <f>'将来負担比率（分子）の構造'!L$49</f>
        <v>800</v>
      </c>
      <c r="N58" s="135"/>
      <c r="O58" s="135"/>
      <c r="P58" s="135">
        <f>'将来負担比率（分子）の構造'!M$49</f>
        <v>821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269</v>
      </c>
      <c r="C62" s="135"/>
      <c r="D62" s="135"/>
      <c r="E62" s="135">
        <f>'将来負担比率（分子）の構造'!J$45</f>
        <v>247</v>
      </c>
      <c r="F62" s="135"/>
      <c r="G62" s="135"/>
      <c r="H62" s="135">
        <f>'将来負担比率（分子）の構造'!K$45</f>
        <v>245</v>
      </c>
      <c r="I62" s="135"/>
      <c r="J62" s="135"/>
      <c r="K62" s="135">
        <f>'将来負担比率（分子）の構造'!L$45</f>
        <v>202</v>
      </c>
      <c r="L62" s="135"/>
      <c r="M62" s="135"/>
      <c r="N62" s="135">
        <f>'将来負担比率（分子）の構造'!M$45</f>
        <v>227</v>
      </c>
      <c r="O62" s="135"/>
      <c r="P62" s="135"/>
    </row>
    <row r="63" spans="1:16" x14ac:dyDescent="0.15">
      <c r="A63" s="135" t="s">
        <v>28</v>
      </c>
      <c r="B63" s="135">
        <f>'将来負担比率（分子）の構造'!I$44</f>
        <v>384</v>
      </c>
      <c r="C63" s="135"/>
      <c r="D63" s="135"/>
      <c r="E63" s="135">
        <f>'将来負担比率（分子）の構造'!J$44</f>
        <v>331</v>
      </c>
      <c r="F63" s="135"/>
      <c r="G63" s="135"/>
      <c r="H63" s="135">
        <f>'将来負担比率（分子）の構造'!K$44</f>
        <v>278</v>
      </c>
      <c r="I63" s="135"/>
      <c r="J63" s="135"/>
      <c r="K63" s="135">
        <f>'将来負担比率（分子）の構造'!L$44</f>
        <v>265</v>
      </c>
      <c r="L63" s="135"/>
      <c r="M63" s="135"/>
      <c r="N63" s="135">
        <f>'将来負担比率（分子）の構造'!M$44</f>
        <v>230</v>
      </c>
      <c r="O63" s="135"/>
      <c r="P63" s="135"/>
    </row>
    <row r="64" spans="1:16" x14ac:dyDescent="0.15">
      <c r="A64" s="135" t="s">
        <v>27</v>
      </c>
      <c r="B64" s="135">
        <f>'将来負担比率（分子）の構造'!I$43</f>
        <v>1285</v>
      </c>
      <c r="C64" s="135"/>
      <c r="D64" s="135"/>
      <c r="E64" s="135">
        <f>'将来負担比率（分子）の構造'!J$43</f>
        <v>1402</v>
      </c>
      <c r="F64" s="135"/>
      <c r="G64" s="135"/>
      <c r="H64" s="135">
        <f>'将来負担比率（分子）の構造'!K$43</f>
        <v>1419</v>
      </c>
      <c r="I64" s="135"/>
      <c r="J64" s="135"/>
      <c r="K64" s="135">
        <f>'将来負担比率（分子）の構造'!L$43</f>
        <v>1410</v>
      </c>
      <c r="L64" s="135"/>
      <c r="M64" s="135"/>
      <c r="N64" s="135">
        <f>'将来負担比率（分子）の構造'!M$43</f>
        <v>1333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2859</v>
      </c>
      <c r="C66" s="135"/>
      <c r="D66" s="135"/>
      <c r="E66" s="135">
        <f>'将来負担比率（分子）の構造'!J$41</f>
        <v>2478</v>
      </c>
      <c r="F66" s="135"/>
      <c r="G66" s="135"/>
      <c r="H66" s="135">
        <f>'将来負担比率（分子）の構造'!K$41</f>
        <v>2551</v>
      </c>
      <c r="I66" s="135"/>
      <c r="J66" s="135"/>
      <c r="K66" s="135">
        <f>'将来負担比率（分子）の構造'!L$41</f>
        <v>2338</v>
      </c>
      <c r="L66" s="135"/>
      <c r="M66" s="135"/>
      <c r="N66" s="135">
        <f>'将来負担比率（分子）の構造'!M$41</f>
        <v>2188</v>
      </c>
      <c r="O66" s="135"/>
      <c r="P66" s="135"/>
    </row>
    <row r="67" spans="1:16" x14ac:dyDescent="0.15">
      <c r="A67" s="135" t="s">
        <v>63</v>
      </c>
      <c r="B67" s="135" t="e">
        <f>NA()</f>
        <v>#N/A</v>
      </c>
      <c r="C67" s="135">
        <f>IF(ISNUMBER('将来負担比率（分子）の構造'!I$52), IF('将来負担比率（分子）の構造'!I$52 &lt; 0, 0, '将来負担比率（分子）の構造'!I$52), NA())</f>
        <v>1290</v>
      </c>
      <c r="D67" s="135" t="e">
        <f>NA()</f>
        <v>#N/A</v>
      </c>
      <c r="E67" s="135" t="e">
        <f>NA()</f>
        <v>#N/A</v>
      </c>
      <c r="F67" s="135">
        <f>IF(ISNUMBER('将来負担比率（分子）の構造'!J$52), IF('将来負担比率（分子）の構造'!J$52 &lt; 0, 0, '将来負担比率（分子）の構造'!J$52), NA())</f>
        <v>1158</v>
      </c>
      <c r="G67" s="135" t="e">
        <f>NA()</f>
        <v>#N/A</v>
      </c>
      <c r="H67" s="135" t="e">
        <f>NA()</f>
        <v>#N/A</v>
      </c>
      <c r="I67" s="135">
        <f>IF(ISNUMBER('将来負担比率（分子）の構造'!K$52), IF('将来負担比率（分子）の構造'!K$52 &lt; 0, 0, '将来負担比率（分子）の構造'!K$52), NA())</f>
        <v>811</v>
      </c>
      <c r="J67" s="135" t="e">
        <f>NA()</f>
        <v>#N/A</v>
      </c>
      <c r="K67" s="135" t="e">
        <f>NA()</f>
        <v>#N/A</v>
      </c>
      <c r="L67" s="135">
        <f>IF(ISNUMBER('将来負担比率（分子）の構造'!L$52), IF('将来負担比率（分子）の構造'!L$52 &lt; 0, 0, '将来負担比率（分子）の構造'!L$52), NA())</f>
        <v>660</v>
      </c>
      <c r="M67" s="135" t="e">
        <f>NA()</f>
        <v>#N/A</v>
      </c>
      <c r="N67" s="135" t="e">
        <f>NA()</f>
        <v>#N/A</v>
      </c>
      <c r="O67" s="135">
        <f>IF(ISNUMBER('将来負担比率（分子）の構造'!M$52), IF('将来負担比率（分子）の構造'!M$52 &lt; 0, 0, '将来負担比率（分子）の構造'!M$52), NA())</f>
        <v>463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308727</v>
      </c>
      <c r="S5" s="583"/>
      <c r="T5" s="583"/>
      <c r="U5" s="583"/>
      <c r="V5" s="583"/>
      <c r="W5" s="583"/>
      <c r="X5" s="583"/>
      <c r="Y5" s="584"/>
      <c r="Z5" s="585">
        <v>11.5</v>
      </c>
      <c r="AA5" s="585"/>
      <c r="AB5" s="585"/>
      <c r="AC5" s="585"/>
      <c r="AD5" s="586">
        <v>308727</v>
      </c>
      <c r="AE5" s="586"/>
      <c r="AF5" s="586"/>
      <c r="AG5" s="586"/>
      <c r="AH5" s="586"/>
      <c r="AI5" s="586"/>
      <c r="AJ5" s="586"/>
      <c r="AK5" s="586"/>
      <c r="AL5" s="587">
        <v>18.600000000000001</v>
      </c>
      <c r="AM5" s="588"/>
      <c r="AN5" s="588"/>
      <c r="AO5" s="589"/>
      <c r="AP5" s="579" t="s">
        <v>207</v>
      </c>
      <c r="AQ5" s="580"/>
      <c r="AR5" s="580"/>
      <c r="AS5" s="580"/>
      <c r="AT5" s="580"/>
      <c r="AU5" s="580"/>
      <c r="AV5" s="580"/>
      <c r="AW5" s="580"/>
      <c r="AX5" s="580"/>
      <c r="AY5" s="580"/>
      <c r="AZ5" s="580"/>
      <c r="BA5" s="580"/>
      <c r="BB5" s="580"/>
      <c r="BC5" s="580"/>
      <c r="BD5" s="580"/>
      <c r="BE5" s="580"/>
      <c r="BF5" s="581"/>
      <c r="BG5" s="593">
        <v>300565</v>
      </c>
      <c r="BH5" s="594"/>
      <c r="BI5" s="594"/>
      <c r="BJ5" s="594"/>
      <c r="BK5" s="594"/>
      <c r="BL5" s="594"/>
      <c r="BM5" s="594"/>
      <c r="BN5" s="595"/>
      <c r="BO5" s="596">
        <v>97.4</v>
      </c>
      <c r="BP5" s="596"/>
      <c r="BQ5" s="596"/>
      <c r="BR5" s="596"/>
      <c r="BS5" s="597">
        <v>1931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24305</v>
      </c>
      <c r="S6" s="594"/>
      <c r="T6" s="594"/>
      <c r="U6" s="594"/>
      <c r="V6" s="594"/>
      <c r="W6" s="594"/>
      <c r="X6" s="594"/>
      <c r="Y6" s="595"/>
      <c r="Z6" s="596">
        <v>0.9</v>
      </c>
      <c r="AA6" s="596"/>
      <c r="AB6" s="596"/>
      <c r="AC6" s="596"/>
      <c r="AD6" s="597">
        <v>24305</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300565</v>
      </c>
      <c r="BH6" s="594"/>
      <c r="BI6" s="594"/>
      <c r="BJ6" s="594"/>
      <c r="BK6" s="594"/>
      <c r="BL6" s="594"/>
      <c r="BM6" s="594"/>
      <c r="BN6" s="595"/>
      <c r="BO6" s="596">
        <v>97.4</v>
      </c>
      <c r="BP6" s="596"/>
      <c r="BQ6" s="596"/>
      <c r="BR6" s="596"/>
      <c r="BS6" s="597">
        <v>1931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55524</v>
      </c>
      <c r="CS6" s="594"/>
      <c r="CT6" s="594"/>
      <c r="CU6" s="594"/>
      <c r="CV6" s="594"/>
      <c r="CW6" s="594"/>
      <c r="CX6" s="594"/>
      <c r="CY6" s="595"/>
      <c r="CZ6" s="596">
        <v>2.1</v>
      </c>
      <c r="DA6" s="596"/>
      <c r="DB6" s="596"/>
      <c r="DC6" s="596"/>
      <c r="DD6" s="602" t="s">
        <v>214</v>
      </c>
      <c r="DE6" s="594"/>
      <c r="DF6" s="594"/>
      <c r="DG6" s="594"/>
      <c r="DH6" s="594"/>
      <c r="DI6" s="594"/>
      <c r="DJ6" s="594"/>
      <c r="DK6" s="594"/>
      <c r="DL6" s="594"/>
      <c r="DM6" s="594"/>
      <c r="DN6" s="594"/>
      <c r="DO6" s="594"/>
      <c r="DP6" s="595"/>
      <c r="DQ6" s="602">
        <v>55024</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825</v>
      </c>
      <c r="S7" s="594"/>
      <c r="T7" s="594"/>
      <c r="U7" s="594"/>
      <c r="V7" s="594"/>
      <c r="W7" s="594"/>
      <c r="X7" s="594"/>
      <c r="Y7" s="595"/>
      <c r="Z7" s="596">
        <v>0</v>
      </c>
      <c r="AA7" s="596"/>
      <c r="AB7" s="596"/>
      <c r="AC7" s="596"/>
      <c r="AD7" s="597">
        <v>825</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115158</v>
      </c>
      <c r="BH7" s="594"/>
      <c r="BI7" s="594"/>
      <c r="BJ7" s="594"/>
      <c r="BK7" s="594"/>
      <c r="BL7" s="594"/>
      <c r="BM7" s="594"/>
      <c r="BN7" s="595"/>
      <c r="BO7" s="596">
        <v>37.299999999999997</v>
      </c>
      <c r="BP7" s="596"/>
      <c r="BQ7" s="596"/>
      <c r="BR7" s="596"/>
      <c r="BS7" s="597">
        <v>1931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576543</v>
      </c>
      <c r="CS7" s="594"/>
      <c r="CT7" s="594"/>
      <c r="CU7" s="594"/>
      <c r="CV7" s="594"/>
      <c r="CW7" s="594"/>
      <c r="CX7" s="594"/>
      <c r="CY7" s="595"/>
      <c r="CZ7" s="596">
        <v>22.3</v>
      </c>
      <c r="DA7" s="596"/>
      <c r="DB7" s="596"/>
      <c r="DC7" s="596"/>
      <c r="DD7" s="602">
        <v>37172</v>
      </c>
      <c r="DE7" s="594"/>
      <c r="DF7" s="594"/>
      <c r="DG7" s="594"/>
      <c r="DH7" s="594"/>
      <c r="DI7" s="594"/>
      <c r="DJ7" s="594"/>
      <c r="DK7" s="594"/>
      <c r="DL7" s="594"/>
      <c r="DM7" s="594"/>
      <c r="DN7" s="594"/>
      <c r="DO7" s="594"/>
      <c r="DP7" s="595"/>
      <c r="DQ7" s="602">
        <v>361721</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2423</v>
      </c>
      <c r="S8" s="594"/>
      <c r="T8" s="594"/>
      <c r="U8" s="594"/>
      <c r="V8" s="594"/>
      <c r="W8" s="594"/>
      <c r="X8" s="594"/>
      <c r="Y8" s="595"/>
      <c r="Z8" s="596">
        <v>0.1</v>
      </c>
      <c r="AA8" s="596"/>
      <c r="AB8" s="596"/>
      <c r="AC8" s="596"/>
      <c r="AD8" s="597">
        <v>2423</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4295</v>
      </c>
      <c r="BH8" s="594"/>
      <c r="BI8" s="594"/>
      <c r="BJ8" s="594"/>
      <c r="BK8" s="594"/>
      <c r="BL8" s="594"/>
      <c r="BM8" s="594"/>
      <c r="BN8" s="595"/>
      <c r="BO8" s="596">
        <v>1.4</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414724</v>
      </c>
      <c r="CS8" s="594"/>
      <c r="CT8" s="594"/>
      <c r="CU8" s="594"/>
      <c r="CV8" s="594"/>
      <c r="CW8" s="594"/>
      <c r="CX8" s="594"/>
      <c r="CY8" s="595"/>
      <c r="CZ8" s="596">
        <v>16</v>
      </c>
      <c r="DA8" s="596"/>
      <c r="DB8" s="596"/>
      <c r="DC8" s="596"/>
      <c r="DD8" s="602" t="s">
        <v>214</v>
      </c>
      <c r="DE8" s="594"/>
      <c r="DF8" s="594"/>
      <c r="DG8" s="594"/>
      <c r="DH8" s="594"/>
      <c r="DI8" s="594"/>
      <c r="DJ8" s="594"/>
      <c r="DK8" s="594"/>
      <c r="DL8" s="594"/>
      <c r="DM8" s="594"/>
      <c r="DN8" s="594"/>
      <c r="DO8" s="594"/>
      <c r="DP8" s="595"/>
      <c r="DQ8" s="602">
        <v>266931</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2326</v>
      </c>
      <c r="S9" s="594"/>
      <c r="T9" s="594"/>
      <c r="U9" s="594"/>
      <c r="V9" s="594"/>
      <c r="W9" s="594"/>
      <c r="X9" s="594"/>
      <c r="Y9" s="595"/>
      <c r="Z9" s="596">
        <v>0.1</v>
      </c>
      <c r="AA9" s="596"/>
      <c r="AB9" s="596"/>
      <c r="AC9" s="596"/>
      <c r="AD9" s="597">
        <v>2326</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99556</v>
      </c>
      <c r="BH9" s="594"/>
      <c r="BI9" s="594"/>
      <c r="BJ9" s="594"/>
      <c r="BK9" s="594"/>
      <c r="BL9" s="594"/>
      <c r="BM9" s="594"/>
      <c r="BN9" s="595"/>
      <c r="BO9" s="596">
        <v>32.200000000000003</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339027</v>
      </c>
      <c r="CS9" s="594"/>
      <c r="CT9" s="594"/>
      <c r="CU9" s="594"/>
      <c r="CV9" s="594"/>
      <c r="CW9" s="594"/>
      <c r="CX9" s="594"/>
      <c r="CY9" s="595"/>
      <c r="CZ9" s="596">
        <v>13.1</v>
      </c>
      <c r="DA9" s="596"/>
      <c r="DB9" s="596"/>
      <c r="DC9" s="596"/>
      <c r="DD9" s="602">
        <v>5136</v>
      </c>
      <c r="DE9" s="594"/>
      <c r="DF9" s="594"/>
      <c r="DG9" s="594"/>
      <c r="DH9" s="594"/>
      <c r="DI9" s="594"/>
      <c r="DJ9" s="594"/>
      <c r="DK9" s="594"/>
      <c r="DL9" s="594"/>
      <c r="DM9" s="594"/>
      <c r="DN9" s="594"/>
      <c r="DO9" s="594"/>
      <c r="DP9" s="595"/>
      <c r="DQ9" s="602">
        <v>322670</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53544</v>
      </c>
      <c r="S10" s="594"/>
      <c r="T10" s="594"/>
      <c r="U10" s="594"/>
      <c r="V10" s="594"/>
      <c r="W10" s="594"/>
      <c r="X10" s="594"/>
      <c r="Y10" s="595"/>
      <c r="Z10" s="596">
        <v>2</v>
      </c>
      <c r="AA10" s="596"/>
      <c r="AB10" s="596"/>
      <c r="AC10" s="596"/>
      <c r="AD10" s="597">
        <v>53544</v>
      </c>
      <c r="AE10" s="597"/>
      <c r="AF10" s="597"/>
      <c r="AG10" s="597"/>
      <c r="AH10" s="597"/>
      <c r="AI10" s="597"/>
      <c r="AJ10" s="597"/>
      <c r="AK10" s="597"/>
      <c r="AL10" s="598">
        <v>3.2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8517</v>
      </c>
      <c r="BH10" s="594"/>
      <c r="BI10" s="594"/>
      <c r="BJ10" s="594"/>
      <c r="BK10" s="594"/>
      <c r="BL10" s="594"/>
      <c r="BM10" s="594"/>
      <c r="BN10" s="595"/>
      <c r="BO10" s="596">
        <v>2.8</v>
      </c>
      <c r="BP10" s="596"/>
      <c r="BQ10" s="596"/>
      <c r="BR10" s="596"/>
      <c r="BS10" s="602">
        <v>1421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110</v>
      </c>
      <c r="CS10" s="594"/>
      <c r="CT10" s="594"/>
      <c r="CU10" s="594"/>
      <c r="CV10" s="594"/>
      <c r="CW10" s="594"/>
      <c r="CX10" s="594"/>
      <c r="CY10" s="595"/>
      <c r="CZ10" s="596" t="s">
        <v>110</v>
      </c>
      <c r="DA10" s="596"/>
      <c r="DB10" s="596"/>
      <c r="DC10" s="596"/>
      <c r="DD10" s="602" t="s">
        <v>110</v>
      </c>
      <c r="DE10" s="594"/>
      <c r="DF10" s="594"/>
      <c r="DG10" s="594"/>
      <c r="DH10" s="594"/>
      <c r="DI10" s="594"/>
      <c r="DJ10" s="594"/>
      <c r="DK10" s="594"/>
      <c r="DL10" s="594"/>
      <c r="DM10" s="594"/>
      <c r="DN10" s="594"/>
      <c r="DO10" s="594"/>
      <c r="DP10" s="595"/>
      <c r="DQ10" s="602" t="s">
        <v>110</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64921</v>
      </c>
      <c r="S11" s="594"/>
      <c r="T11" s="594"/>
      <c r="U11" s="594"/>
      <c r="V11" s="594"/>
      <c r="W11" s="594"/>
      <c r="X11" s="594"/>
      <c r="Y11" s="595"/>
      <c r="Z11" s="596">
        <v>2.4</v>
      </c>
      <c r="AA11" s="596"/>
      <c r="AB11" s="596"/>
      <c r="AC11" s="596"/>
      <c r="AD11" s="597">
        <v>64921</v>
      </c>
      <c r="AE11" s="597"/>
      <c r="AF11" s="597"/>
      <c r="AG11" s="597"/>
      <c r="AH11" s="597"/>
      <c r="AI11" s="597"/>
      <c r="AJ11" s="597"/>
      <c r="AK11" s="597"/>
      <c r="AL11" s="598">
        <v>3.9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2790</v>
      </c>
      <c r="BH11" s="594"/>
      <c r="BI11" s="594"/>
      <c r="BJ11" s="594"/>
      <c r="BK11" s="594"/>
      <c r="BL11" s="594"/>
      <c r="BM11" s="594"/>
      <c r="BN11" s="595"/>
      <c r="BO11" s="596">
        <v>0.9</v>
      </c>
      <c r="BP11" s="596"/>
      <c r="BQ11" s="596"/>
      <c r="BR11" s="596"/>
      <c r="BS11" s="602">
        <v>510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337166</v>
      </c>
      <c r="CS11" s="594"/>
      <c r="CT11" s="594"/>
      <c r="CU11" s="594"/>
      <c r="CV11" s="594"/>
      <c r="CW11" s="594"/>
      <c r="CX11" s="594"/>
      <c r="CY11" s="595"/>
      <c r="CZ11" s="596">
        <v>13</v>
      </c>
      <c r="DA11" s="596"/>
      <c r="DB11" s="596"/>
      <c r="DC11" s="596"/>
      <c r="DD11" s="602">
        <v>207075</v>
      </c>
      <c r="DE11" s="594"/>
      <c r="DF11" s="594"/>
      <c r="DG11" s="594"/>
      <c r="DH11" s="594"/>
      <c r="DI11" s="594"/>
      <c r="DJ11" s="594"/>
      <c r="DK11" s="594"/>
      <c r="DL11" s="594"/>
      <c r="DM11" s="594"/>
      <c r="DN11" s="594"/>
      <c r="DO11" s="594"/>
      <c r="DP11" s="595"/>
      <c r="DQ11" s="602">
        <v>111348</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172560</v>
      </c>
      <c r="BH12" s="594"/>
      <c r="BI12" s="594"/>
      <c r="BJ12" s="594"/>
      <c r="BK12" s="594"/>
      <c r="BL12" s="594"/>
      <c r="BM12" s="594"/>
      <c r="BN12" s="595"/>
      <c r="BO12" s="596">
        <v>55.9</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2856</v>
      </c>
      <c r="CS12" s="594"/>
      <c r="CT12" s="594"/>
      <c r="CU12" s="594"/>
      <c r="CV12" s="594"/>
      <c r="CW12" s="594"/>
      <c r="CX12" s="594"/>
      <c r="CY12" s="595"/>
      <c r="CZ12" s="596">
        <v>0.1</v>
      </c>
      <c r="DA12" s="596"/>
      <c r="DB12" s="596"/>
      <c r="DC12" s="596"/>
      <c r="DD12" s="602" t="s">
        <v>110</v>
      </c>
      <c r="DE12" s="594"/>
      <c r="DF12" s="594"/>
      <c r="DG12" s="594"/>
      <c r="DH12" s="594"/>
      <c r="DI12" s="594"/>
      <c r="DJ12" s="594"/>
      <c r="DK12" s="594"/>
      <c r="DL12" s="594"/>
      <c r="DM12" s="594"/>
      <c r="DN12" s="594"/>
      <c r="DO12" s="594"/>
      <c r="DP12" s="595"/>
      <c r="DQ12" s="602">
        <v>2346</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7138</v>
      </c>
      <c r="S13" s="594"/>
      <c r="T13" s="594"/>
      <c r="U13" s="594"/>
      <c r="V13" s="594"/>
      <c r="W13" s="594"/>
      <c r="X13" s="594"/>
      <c r="Y13" s="595"/>
      <c r="Z13" s="596">
        <v>0.3</v>
      </c>
      <c r="AA13" s="596"/>
      <c r="AB13" s="596"/>
      <c r="AC13" s="596"/>
      <c r="AD13" s="597">
        <v>7138</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172559</v>
      </c>
      <c r="BH13" s="594"/>
      <c r="BI13" s="594"/>
      <c r="BJ13" s="594"/>
      <c r="BK13" s="594"/>
      <c r="BL13" s="594"/>
      <c r="BM13" s="594"/>
      <c r="BN13" s="595"/>
      <c r="BO13" s="596">
        <v>55.9</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139159</v>
      </c>
      <c r="CS13" s="594"/>
      <c r="CT13" s="594"/>
      <c r="CU13" s="594"/>
      <c r="CV13" s="594"/>
      <c r="CW13" s="594"/>
      <c r="CX13" s="594"/>
      <c r="CY13" s="595"/>
      <c r="CZ13" s="596">
        <v>5.4</v>
      </c>
      <c r="DA13" s="596"/>
      <c r="DB13" s="596"/>
      <c r="DC13" s="596"/>
      <c r="DD13" s="602">
        <v>95860</v>
      </c>
      <c r="DE13" s="594"/>
      <c r="DF13" s="594"/>
      <c r="DG13" s="594"/>
      <c r="DH13" s="594"/>
      <c r="DI13" s="594"/>
      <c r="DJ13" s="594"/>
      <c r="DK13" s="594"/>
      <c r="DL13" s="594"/>
      <c r="DM13" s="594"/>
      <c r="DN13" s="594"/>
      <c r="DO13" s="594"/>
      <c r="DP13" s="595"/>
      <c r="DQ13" s="602">
        <v>54218</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8907</v>
      </c>
      <c r="BH14" s="594"/>
      <c r="BI14" s="594"/>
      <c r="BJ14" s="594"/>
      <c r="BK14" s="594"/>
      <c r="BL14" s="594"/>
      <c r="BM14" s="594"/>
      <c r="BN14" s="595"/>
      <c r="BO14" s="596">
        <v>2.9</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174457</v>
      </c>
      <c r="CS14" s="594"/>
      <c r="CT14" s="594"/>
      <c r="CU14" s="594"/>
      <c r="CV14" s="594"/>
      <c r="CW14" s="594"/>
      <c r="CX14" s="594"/>
      <c r="CY14" s="595"/>
      <c r="CZ14" s="596">
        <v>6.7</v>
      </c>
      <c r="DA14" s="596"/>
      <c r="DB14" s="596"/>
      <c r="DC14" s="596"/>
      <c r="DD14" s="602">
        <v>33204</v>
      </c>
      <c r="DE14" s="594"/>
      <c r="DF14" s="594"/>
      <c r="DG14" s="594"/>
      <c r="DH14" s="594"/>
      <c r="DI14" s="594"/>
      <c r="DJ14" s="594"/>
      <c r="DK14" s="594"/>
      <c r="DL14" s="594"/>
      <c r="DM14" s="594"/>
      <c r="DN14" s="594"/>
      <c r="DO14" s="594"/>
      <c r="DP14" s="595"/>
      <c r="DQ14" s="602">
        <v>127837</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536</v>
      </c>
      <c r="S15" s="594"/>
      <c r="T15" s="594"/>
      <c r="U15" s="594"/>
      <c r="V15" s="594"/>
      <c r="W15" s="594"/>
      <c r="X15" s="594"/>
      <c r="Y15" s="595"/>
      <c r="Z15" s="596">
        <v>0</v>
      </c>
      <c r="AA15" s="596"/>
      <c r="AB15" s="596"/>
      <c r="AC15" s="596"/>
      <c r="AD15" s="597">
        <v>536</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3940</v>
      </c>
      <c r="BH15" s="594"/>
      <c r="BI15" s="594"/>
      <c r="BJ15" s="594"/>
      <c r="BK15" s="594"/>
      <c r="BL15" s="594"/>
      <c r="BM15" s="594"/>
      <c r="BN15" s="595"/>
      <c r="BO15" s="596">
        <v>1.3</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163084</v>
      </c>
      <c r="CS15" s="594"/>
      <c r="CT15" s="594"/>
      <c r="CU15" s="594"/>
      <c r="CV15" s="594"/>
      <c r="CW15" s="594"/>
      <c r="CX15" s="594"/>
      <c r="CY15" s="595"/>
      <c r="CZ15" s="596">
        <v>6.3</v>
      </c>
      <c r="DA15" s="596"/>
      <c r="DB15" s="596"/>
      <c r="DC15" s="596"/>
      <c r="DD15" s="602" t="s">
        <v>110</v>
      </c>
      <c r="DE15" s="594"/>
      <c r="DF15" s="594"/>
      <c r="DG15" s="594"/>
      <c r="DH15" s="594"/>
      <c r="DI15" s="594"/>
      <c r="DJ15" s="594"/>
      <c r="DK15" s="594"/>
      <c r="DL15" s="594"/>
      <c r="DM15" s="594"/>
      <c r="DN15" s="594"/>
      <c r="DO15" s="594"/>
      <c r="DP15" s="595"/>
      <c r="DQ15" s="602">
        <v>154915</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1318862</v>
      </c>
      <c r="S16" s="594"/>
      <c r="T16" s="594"/>
      <c r="U16" s="594"/>
      <c r="V16" s="594"/>
      <c r="W16" s="594"/>
      <c r="X16" s="594"/>
      <c r="Y16" s="595"/>
      <c r="Z16" s="596">
        <v>49.1</v>
      </c>
      <c r="AA16" s="596"/>
      <c r="AB16" s="596"/>
      <c r="AC16" s="596"/>
      <c r="AD16" s="597">
        <v>1193651</v>
      </c>
      <c r="AE16" s="597"/>
      <c r="AF16" s="597"/>
      <c r="AG16" s="597"/>
      <c r="AH16" s="597"/>
      <c r="AI16" s="597"/>
      <c r="AJ16" s="597"/>
      <c r="AK16" s="597"/>
      <c r="AL16" s="598">
        <v>71.900000000000006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40348</v>
      </c>
      <c r="CS16" s="594"/>
      <c r="CT16" s="594"/>
      <c r="CU16" s="594"/>
      <c r="CV16" s="594"/>
      <c r="CW16" s="594"/>
      <c r="CX16" s="594"/>
      <c r="CY16" s="595"/>
      <c r="CZ16" s="596">
        <v>1.6</v>
      </c>
      <c r="DA16" s="596"/>
      <c r="DB16" s="596"/>
      <c r="DC16" s="596"/>
      <c r="DD16" s="602" t="s">
        <v>110</v>
      </c>
      <c r="DE16" s="594"/>
      <c r="DF16" s="594"/>
      <c r="DG16" s="594"/>
      <c r="DH16" s="594"/>
      <c r="DI16" s="594"/>
      <c r="DJ16" s="594"/>
      <c r="DK16" s="594"/>
      <c r="DL16" s="594"/>
      <c r="DM16" s="594"/>
      <c r="DN16" s="594"/>
      <c r="DO16" s="594"/>
      <c r="DP16" s="595"/>
      <c r="DQ16" s="602">
        <v>13478</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1193651</v>
      </c>
      <c r="S17" s="594"/>
      <c r="T17" s="594"/>
      <c r="U17" s="594"/>
      <c r="V17" s="594"/>
      <c r="W17" s="594"/>
      <c r="X17" s="594"/>
      <c r="Y17" s="595"/>
      <c r="Z17" s="596">
        <v>44.4</v>
      </c>
      <c r="AA17" s="596"/>
      <c r="AB17" s="596"/>
      <c r="AC17" s="596"/>
      <c r="AD17" s="597">
        <v>1193651</v>
      </c>
      <c r="AE17" s="597"/>
      <c r="AF17" s="597"/>
      <c r="AG17" s="597"/>
      <c r="AH17" s="597"/>
      <c r="AI17" s="597"/>
      <c r="AJ17" s="597"/>
      <c r="AK17" s="597"/>
      <c r="AL17" s="598">
        <v>71.900000000000006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346029</v>
      </c>
      <c r="CS17" s="594"/>
      <c r="CT17" s="594"/>
      <c r="CU17" s="594"/>
      <c r="CV17" s="594"/>
      <c r="CW17" s="594"/>
      <c r="CX17" s="594"/>
      <c r="CY17" s="595"/>
      <c r="CZ17" s="596">
        <v>13.4</v>
      </c>
      <c r="DA17" s="596"/>
      <c r="DB17" s="596"/>
      <c r="DC17" s="596"/>
      <c r="DD17" s="602" t="s">
        <v>110</v>
      </c>
      <c r="DE17" s="594"/>
      <c r="DF17" s="594"/>
      <c r="DG17" s="594"/>
      <c r="DH17" s="594"/>
      <c r="DI17" s="594"/>
      <c r="DJ17" s="594"/>
      <c r="DK17" s="594"/>
      <c r="DL17" s="594"/>
      <c r="DM17" s="594"/>
      <c r="DN17" s="594"/>
      <c r="DO17" s="594"/>
      <c r="DP17" s="595"/>
      <c r="DQ17" s="602">
        <v>346029</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125211</v>
      </c>
      <c r="S18" s="594"/>
      <c r="T18" s="594"/>
      <c r="U18" s="594"/>
      <c r="V18" s="594"/>
      <c r="W18" s="594"/>
      <c r="X18" s="594"/>
      <c r="Y18" s="595"/>
      <c r="Z18" s="596">
        <v>4.7</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8162</v>
      </c>
      <c r="BH19" s="594"/>
      <c r="BI19" s="594"/>
      <c r="BJ19" s="594"/>
      <c r="BK19" s="594"/>
      <c r="BL19" s="594"/>
      <c r="BM19" s="594"/>
      <c r="BN19" s="595"/>
      <c r="BO19" s="596">
        <v>2.6</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1783607</v>
      </c>
      <c r="S20" s="594"/>
      <c r="T20" s="594"/>
      <c r="U20" s="594"/>
      <c r="V20" s="594"/>
      <c r="W20" s="594"/>
      <c r="X20" s="594"/>
      <c r="Y20" s="595"/>
      <c r="Z20" s="596">
        <v>66.400000000000006</v>
      </c>
      <c r="AA20" s="596"/>
      <c r="AB20" s="596"/>
      <c r="AC20" s="596"/>
      <c r="AD20" s="597">
        <v>1658396</v>
      </c>
      <c r="AE20" s="597"/>
      <c r="AF20" s="597"/>
      <c r="AG20" s="597"/>
      <c r="AH20" s="597"/>
      <c r="AI20" s="597"/>
      <c r="AJ20" s="597"/>
      <c r="AK20" s="597"/>
      <c r="AL20" s="598">
        <v>100</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8162</v>
      </c>
      <c r="BH20" s="594"/>
      <c r="BI20" s="594"/>
      <c r="BJ20" s="594"/>
      <c r="BK20" s="594"/>
      <c r="BL20" s="594"/>
      <c r="BM20" s="594"/>
      <c r="BN20" s="595"/>
      <c r="BO20" s="596">
        <v>2.6</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2588917</v>
      </c>
      <c r="CS20" s="594"/>
      <c r="CT20" s="594"/>
      <c r="CU20" s="594"/>
      <c r="CV20" s="594"/>
      <c r="CW20" s="594"/>
      <c r="CX20" s="594"/>
      <c r="CY20" s="595"/>
      <c r="CZ20" s="596">
        <v>100</v>
      </c>
      <c r="DA20" s="596"/>
      <c r="DB20" s="596"/>
      <c r="DC20" s="596"/>
      <c r="DD20" s="602">
        <v>378447</v>
      </c>
      <c r="DE20" s="594"/>
      <c r="DF20" s="594"/>
      <c r="DG20" s="594"/>
      <c r="DH20" s="594"/>
      <c r="DI20" s="594"/>
      <c r="DJ20" s="594"/>
      <c r="DK20" s="594"/>
      <c r="DL20" s="594"/>
      <c r="DM20" s="594"/>
      <c r="DN20" s="594"/>
      <c r="DO20" s="594"/>
      <c r="DP20" s="595"/>
      <c r="DQ20" s="602">
        <v>1816517</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543</v>
      </c>
      <c r="S21" s="594"/>
      <c r="T21" s="594"/>
      <c r="U21" s="594"/>
      <c r="V21" s="594"/>
      <c r="W21" s="594"/>
      <c r="X21" s="594"/>
      <c r="Y21" s="595"/>
      <c r="Z21" s="596">
        <v>0</v>
      </c>
      <c r="AA21" s="596"/>
      <c r="AB21" s="596"/>
      <c r="AC21" s="596"/>
      <c r="AD21" s="597">
        <v>543</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8162</v>
      </c>
      <c r="BH21" s="594"/>
      <c r="BI21" s="594"/>
      <c r="BJ21" s="594"/>
      <c r="BK21" s="594"/>
      <c r="BL21" s="594"/>
      <c r="BM21" s="594"/>
      <c r="BN21" s="595"/>
      <c r="BO21" s="596">
        <v>2.6</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24754</v>
      </c>
      <c r="S22" s="594"/>
      <c r="T22" s="594"/>
      <c r="U22" s="594"/>
      <c r="V22" s="594"/>
      <c r="W22" s="594"/>
      <c r="X22" s="594"/>
      <c r="Y22" s="595"/>
      <c r="Z22" s="596">
        <v>0.9</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90571</v>
      </c>
      <c r="S23" s="594"/>
      <c r="T23" s="594"/>
      <c r="U23" s="594"/>
      <c r="V23" s="594"/>
      <c r="W23" s="594"/>
      <c r="X23" s="594"/>
      <c r="Y23" s="595"/>
      <c r="Z23" s="596">
        <v>3.4</v>
      </c>
      <c r="AA23" s="596"/>
      <c r="AB23" s="596"/>
      <c r="AC23" s="596"/>
      <c r="AD23" s="597" t="s">
        <v>110</v>
      </c>
      <c r="AE23" s="597"/>
      <c r="AF23" s="597"/>
      <c r="AG23" s="597"/>
      <c r="AH23" s="597"/>
      <c r="AI23" s="597"/>
      <c r="AJ23" s="597"/>
      <c r="AK23" s="597"/>
      <c r="AL23" s="598" t="s">
        <v>110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12456</v>
      </c>
      <c r="S24" s="594"/>
      <c r="T24" s="594"/>
      <c r="U24" s="594"/>
      <c r="V24" s="594"/>
      <c r="W24" s="594"/>
      <c r="X24" s="594"/>
      <c r="Y24" s="595"/>
      <c r="Z24" s="596">
        <v>0.5</v>
      </c>
      <c r="AA24" s="596"/>
      <c r="AB24" s="596"/>
      <c r="AC24" s="596"/>
      <c r="AD24" s="597">
        <v>2</v>
      </c>
      <c r="AE24" s="597"/>
      <c r="AF24" s="597"/>
      <c r="AG24" s="597"/>
      <c r="AH24" s="597"/>
      <c r="AI24" s="597"/>
      <c r="AJ24" s="597"/>
      <c r="AK24" s="597"/>
      <c r="AL24" s="598">
        <v>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886595</v>
      </c>
      <c r="CS24" s="583"/>
      <c r="CT24" s="583"/>
      <c r="CU24" s="583"/>
      <c r="CV24" s="583"/>
      <c r="CW24" s="583"/>
      <c r="CX24" s="583"/>
      <c r="CY24" s="584"/>
      <c r="CZ24" s="624">
        <v>34.200000000000003</v>
      </c>
      <c r="DA24" s="625"/>
      <c r="DB24" s="625"/>
      <c r="DC24" s="626"/>
      <c r="DD24" s="623">
        <v>738513</v>
      </c>
      <c r="DE24" s="583"/>
      <c r="DF24" s="583"/>
      <c r="DG24" s="583"/>
      <c r="DH24" s="583"/>
      <c r="DI24" s="583"/>
      <c r="DJ24" s="583"/>
      <c r="DK24" s="584"/>
      <c r="DL24" s="623">
        <v>690614</v>
      </c>
      <c r="DM24" s="583"/>
      <c r="DN24" s="583"/>
      <c r="DO24" s="583"/>
      <c r="DP24" s="583"/>
      <c r="DQ24" s="583"/>
      <c r="DR24" s="583"/>
      <c r="DS24" s="583"/>
      <c r="DT24" s="583"/>
      <c r="DU24" s="583"/>
      <c r="DV24" s="584"/>
      <c r="DW24" s="587">
        <v>41.4</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226986</v>
      </c>
      <c r="S25" s="594"/>
      <c r="T25" s="594"/>
      <c r="U25" s="594"/>
      <c r="V25" s="594"/>
      <c r="W25" s="594"/>
      <c r="X25" s="594"/>
      <c r="Y25" s="595"/>
      <c r="Z25" s="596">
        <v>8.4</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414875</v>
      </c>
      <c r="CS25" s="619"/>
      <c r="CT25" s="619"/>
      <c r="CU25" s="619"/>
      <c r="CV25" s="619"/>
      <c r="CW25" s="619"/>
      <c r="CX25" s="619"/>
      <c r="CY25" s="620"/>
      <c r="CZ25" s="627">
        <v>16</v>
      </c>
      <c r="DA25" s="628"/>
      <c r="DB25" s="628"/>
      <c r="DC25" s="629"/>
      <c r="DD25" s="602">
        <v>358394</v>
      </c>
      <c r="DE25" s="619"/>
      <c r="DF25" s="619"/>
      <c r="DG25" s="619"/>
      <c r="DH25" s="619"/>
      <c r="DI25" s="619"/>
      <c r="DJ25" s="619"/>
      <c r="DK25" s="620"/>
      <c r="DL25" s="602">
        <v>356677</v>
      </c>
      <c r="DM25" s="619"/>
      <c r="DN25" s="619"/>
      <c r="DO25" s="619"/>
      <c r="DP25" s="619"/>
      <c r="DQ25" s="619"/>
      <c r="DR25" s="619"/>
      <c r="DS25" s="619"/>
      <c r="DT25" s="619"/>
      <c r="DU25" s="619"/>
      <c r="DV25" s="620"/>
      <c r="DW25" s="598">
        <v>21.4</v>
      </c>
      <c r="DX25" s="621"/>
      <c r="DY25" s="621"/>
      <c r="DZ25" s="621"/>
      <c r="EA25" s="621"/>
      <c r="EB25" s="621"/>
      <c r="EC25" s="622"/>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246257</v>
      </c>
      <c r="CS26" s="594"/>
      <c r="CT26" s="594"/>
      <c r="CU26" s="594"/>
      <c r="CV26" s="594"/>
      <c r="CW26" s="594"/>
      <c r="CX26" s="594"/>
      <c r="CY26" s="595"/>
      <c r="CZ26" s="627">
        <v>9.5</v>
      </c>
      <c r="DA26" s="628"/>
      <c r="DB26" s="628"/>
      <c r="DC26" s="629"/>
      <c r="DD26" s="602">
        <v>191880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x14ac:dyDescent="0.15">
      <c r="B27" s="590" t="s">
        <v>278</v>
      </c>
      <c r="C27" s="591"/>
      <c r="D27" s="591"/>
      <c r="E27" s="591"/>
      <c r="F27" s="591"/>
      <c r="G27" s="591"/>
      <c r="H27" s="591"/>
      <c r="I27" s="591"/>
      <c r="J27" s="591"/>
      <c r="K27" s="591"/>
      <c r="L27" s="591"/>
      <c r="M27" s="591"/>
      <c r="N27" s="591"/>
      <c r="O27" s="591"/>
      <c r="P27" s="591"/>
      <c r="Q27" s="592"/>
      <c r="R27" s="593">
        <v>182641</v>
      </c>
      <c r="S27" s="594"/>
      <c r="T27" s="594"/>
      <c r="U27" s="594"/>
      <c r="V27" s="594"/>
      <c r="W27" s="594"/>
      <c r="X27" s="594"/>
      <c r="Y27" s="595"/>
      <c r="Z27" s="596">
        <v>6.8</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308727</v>
      </c>
      <c r="BH27" s="594"/>
      <c r="BI27" s="594"/>
      <c r="BJ27" s="594"/>
      <c r="BK27" s="594"/>
      <c r="BL27" s="594"/>
      <c r="BM27" s="594"/>
      <c r="BN27" s="595"/>
      <c r="BO27" s="596">
        <v>100</v>
      </c>
      <c r="BP27" s="596"/>
      <c r="BQ27" s="596"/>
      <c r="BR27" s="596"/>
      <c r="BS27" s="602">
        <v>1931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125691</v>
      </c>
      <c r="CS27" s="619"/>
      <c r="CT27" s="619"/>
      <c r="CU27" s="619"/>
      <c r="CV27" s="619"/>
      <c r="CW27" s="619"/>
      <c r="CX27" s="619"/>
      <c r="CY27" s="620"/>
      <c r="CZ27" s="627">
        <v>4.9000000000000004</v>
      </c>
      <c r="DA27" s="628"/>
      <c r="DB27" s="628"/>
      <c r="DC27" s="629"/>
      <c r="DD27" s="602">
        <v>34090</v>
      </c>
      <c r="DE27" s="619"/>
      <c r="DF27" s="619"/>
      <c r="DG27" s="619"/>
      <c r="DH27" s="619"/>
      <c r="DI27" s="619"/>
      <c r="DJ27" s="619"/>
      <c r="DK27" s="620"/>
      <c r="DL27" s="602">
        <v>33154</v>
      </c>
      <c r="DM27" s="619"/>
      <c r="DN27" s="619"/>
      <c r="DO27" s="619"/>
      <c r="DP27" s="619"/>
      <c r="DQ27" s="619"/>
      <c r="DR27" s="619"/>
      <c r="DS27" s="619"/>
      <c r="DT27" s="619"/>
      <c r="DU27" s="619"/>
      <c r="DV27" s="620"/>
      <c r="DW27" s="598">
        <v>2</v>
      </c>
      <c r="DX27" s="621"/>
      <c r="DY27" s="621"/>
      <c r="DZ27" s="621"/>
      <c r="EA27" s="621"/>
      <c r="EB27" s="621"/>
      <c r="EC27" s="622"/>
    </row>
    <row r="28" spans="2:133" ht="11.25" customHeight="1" x14ac:dyDescent="0.15">
      <c r="B28" s="590" t="s">
        <v>281</v>
      </c>
      <c r="C28" s="591"/>
      <c r="D28" s="591"/>
      <c r="E28" s="591"/>
      <c r="F28" s="591"/>
      <c r="G28" s="591"/>
      <c r="H28" s="591"/>
      <c r="I28" s="591"/>
      <c r="J28" s="591"/>
      <c r="K28" s="591"/>
      <c r="L28" s="591"/>
      <c r="M28" s="591"/>
      <c r="N28" s="591"/>
      <c r="O28" s="591"/>
      <c r="P28" s="591"/>
      <c r="Q28" s="592"/>
      <c r="R28" s="593">
        <v>1512</v>
      </c>
      <c r="S28" s="594"/>
      <c r="T28" s="594"/>
      <c r="U28" s="594"/>
      <c r="V28" s="594"/>
      <c r="W28" s="594"/>
      <c r="X28" s="594"/>
      <c r="Y28" s="595"/>
      <c r="Z28" s="596">
        <v>0.1</v>
      </c>
      <c r="AA28" s="596"/>
      <c r="AB28" s="596"/>
      <c r="AC28" s="596"/>
      <c r="AD28" s="597" t="s">
        <v>110</v>
      </c>
      <c r="AE28" s="597"/>
      <c r="AF28" s="597"/>
      <c r="AG28" s="597"/>
      <c r="AH28" s="597"/>
      <c r="AI28" s="597"/>
      <c r="AJ28" s="597"/>
      <c r="AK28" s="597"/>
      <c r="AL28" s="598" t="s">
        <v>110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346029</v>
      </c>
      <c r="CS28" s="594"/>
      <c r="CT28" s="594"/>
      <c r="CU28" s="594"/>
      <c r="CV28" s="594"/>
      <c r="CW28" s="594"/>
      <c r="CX28" s="594"/>
      <c r="CY28" s="595"/>
      <c r="CZ28" s="627">
        <v>13.4</v>
      </c>
      <c r="DA28" s="628"/>
      <c r="DB28" s="628"/>
      <c r="DC28" s="629"/>
      <c r="DD28" s="602">
        <v>346029</v>
      </c>
      <c r="DE28" s="594"/>
      <c r="DF28" s="594"/>
      <c r="DG28" s="594"/>
      <c r="DH28" s="594"/>
      <c r="DI28" s="594"/>
      <c r="DJ28" s="594"/>
      <c r="DK28" s="595"/>
      <c r="DL28" s="602">
        <v>300783</v>
      </c>
      <c r="DM28" s="594"/>
      <c r="DN28" s="594"/>
      <c r="DO28" s="594"/>
      <c r="DP28" s="594"/>
      <c r="DQ28" s="594"/>
      <c r="DR28" s="594"/>
      <c r="DS28" s="594"/>
      <c r="DT28" s="594"/>
      <c r="DU28" s="594"/>
      <c r="DV28" s="595"/>
      <c r="DW28" s="598">
        <v>18</v>
      </c>
      <c r="DX28" s="621"/>
      <c r="DY28" s="621"/>
      <c r="DZ28" s="621"/>
      <c r="EA28" s="621"/>
      <c r="EB28" s="621"/>
      <c r="EC28" s="622"/>
    </row>
    <row r="29" spans="2:133" ht="11.25" customHeight="1" x14ac:dyDescent="0.15">
      <c r="B29" s="590" t="s">
        <v>283</v>
      </c>
      <c r="C29" s="591"/>
      <c r="D29" s="591"/>
      <c r="E29" s="591"/>
      <c r="F29" s="591"/>
      <c r="G29" s="591"/>
      <c r="H29" s="591"/>
      <c r="I29" s="591"/>
      <c r="J29" s="591"/>
      <c r="K29" s="591"/>
      <c r="L29" s="591"/>
      <c r="M29" s="591"/>
      <c r="N29" s="591"/>
      <c r="O29" s="591"/>
      <c r="P29" s="591"/>
      <c r="Q29" s="592"/>
      <c r="R29" s="593">
        <v>2878</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346029</v>
      </c>
      <c r="CS29" s="619"/>
      <c r="CT29" s="619"/>
      <c r="CU29" s="619"/>
      <c r="CV29" s="619"/>
      <c r="CW29" s="619"/>
      <c r="CX29" s="619"/>
      <c r="CY29" s="620"/>
      <c r="CZ29" s="627">
        <v>13.4</v>
      </c>
      <c r="DA29" s="628"/>
      <c r="DB29" s="628"/>
      <c r="DC29" s="629"/>
      <c r="DD29" s="602">
        <v>346029</v>
      </c>
      <c r="DE29" s="619"/>
      <c r="DF29" s="619"/>
      <c r="DG29" s="619"/>
      <c r="DH29" s="619"/>
      <c r="DI29" s="619"/>
      <c r="DJ29" s="619"/>
      <c r="DK29" s="620"/>
      <c r="DL29" s="602">
        <v>300783</v>
      </c>
      <c r="DM29" s="619"/>
      <c r="DN29" s="619"/>
      <c r="DO29" s="619"/>
      <c r="DP29" s="619"/>
      <c r="DQ29" s="619"/>
      <c r="DR29" s="619"/>
      <c r="DS29" s="619"/>
      <c r="DT29" s="619"/>
      <c r="DU29" s="619"/>
      <c r="DV29" s="620"/>
      <c r="DW29" s="598">
        <v>18</v>
      </c>
      <c r="DX29" s="621"/>
      <c r="DY29" s="621"/>
      <c r="DZ29" s="621"/>
      <c r="EA29" s="621"/>
      <c r="EB29" s="621"/>
      <c r="EC29" s="622"/>
    </row>
    <row r="30" spans="2:133" ht="11.25" customHeight="1" x14ac:dyDescent="0.15">
      <c r="B30" s="590" t="s">
        <v>288</v>
      </c>
      <c r="C30" s="591"/>
      <c r="D30" s="591"/>
      <c r="E30" s="591"/>
      <c r="F30" s="591"/>
      <c r="G30" s="591"/>
      <c r="H30" s="591"/>
      <c r="I30" s="591"/>
      <c r="J30" s="591"/>
      <c r="K30" s="591"/>
      <c r="L30" s="591"/>
      <c r="M30" s="591"/>
      <c r="N30" s="591"/>
      <c r="O30" s="591"/>
      <c r="P30" s="591"/>
      <c r="Q30" s="592"/>
      <c r="R30" s="593">
        <v>70000</v>
      </c>
      <c r="S30" s="594"/>
      <c r="T30" s="594"/>
      <c r="U30" s="594"/>
      <c r="V30" s="594"/>
      <c r="W30" s="594"/>
      <c r="X30" s="594"/>
      <c r="Y30" s="595"/>
      <c r="Z30" s="596">
        <v>2.6</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98.9</v>
      </c>
      <c r="BH30" s="652"/>
      <c r="BI30" s="652"/>
      <c r="BJ30" s="652"/>
      <c r="BK30" s="652"/>
      <c r="BL30" s="652"/>
      <c r="BM30" s="588">
        <v>95.8</v>
      </c>
      <c r="BN30" s="652"/>
      <c r="BO30" s="652"/>
      <c r="BP30" s="652"/>
      <c r="BQ30" s="653"/>
      <c r="BR30" s="651">
        <v>99.1</v>
      </c>
      <c r="BS30" s="652"/>
      <c r="BT30" s="652"/>
      <c r="BU30" s="652"/>
      <c r="BV30" s="652"/>
      <c r="BW30" s="652"/>
      <c r="BX30" s="588">
        <v>95.9</v>
      </c>
      <c r="BY30" s="652"/>
      <c r="BZ30" s="652"/>
      <c r="CA30" s="652"/>
      <c r="CB30" s="653"/>
      <c r="CD30" s="656"/>
      <c r="CE30" s="657"/>
      <c r="CF30" s="607" t="s">
        <v>291</v>
      </c>
      <c r="CG30" s="608"/>
      <c r="CH30" s="608"/>
      <c r="CI30" s="608"/>
      <c r="CJ30" s="608"/>
      <c r="CK30" s="608"/>
      <c r="CL30" s="608"/>
      <c r="CM30" s="608"/>
      <c r="CN30" s="608"/>
      <c r="CO30" s="608"/>
      <c r="CP30" s="608"/>
      <c r="CQ30" s="609"/>
      <c r="CR30" s="593">
        <v>324475</v>
      </c>
      <c r="CS30" s="594"/>
      <c r="CT30" s="594"/>
      <c r="CU30" s="594"/>
      <c r="CV30" s="594"/>
      <c r="CW30" s="594"/>
      <c r="CX30" s="594"/>
      <c r="CY30" s="595"/>
      <c r="CZ30" s="627">
        <v>12.5</v>
      </c>
      <c r="DA30" s="628"/>
      <c r="DB30" s="628"/>
      <c r="DC30" s="629"/>
      <c r="DD30" s="602">
        <v>324475</v>
      </c>
      <c r="DE30" s="594"/>
      <c r="DF30" s="594"/>
      <c r="DG30" s="594"/>
      <c r="DH30" s="594"/>
      <c r="DI30" s="594"/>
      <c r="DJ30" s="594"/>
      <c r="DK30" s="595"/>
      <c r="DL30" s="602">
        <v>279229</v>
      </c>
      <c r="DM30" s="594"/>
      <c r="DN30" s="594"/>
      <c r="DO30" s="594"/>
      <c r="DP30" s="594"/>
      <c r="DQ30" s="594"/>
      <c r="DR30" s="594"/>
      <c r="DS30" s="594"/>
      <c r="DT30" s="594"/>
      <c r="DU30" s="594"/>
      <c r="DV30" s="595"/>
      <c r="DW30" s="598">
        <v>16.7</v>
      </c>
      <c r="DX30" s="621"/>
      <c r="DY30" s="621"/>
      <c r="DZ30" s="621"/>
      <c r="EA30" s="621"/>
      <c r="EB30" s="621"/>
      <c r="EC30" s="622"/>
    </row>
    <row r="31" spans="2:133" ht="11.25" customHeight="1" x14ac:dyDescent="0.15">
      <c r="B31" s="590" t="s">
        <v>292</v>
      </c>
      <c r="C31" s="591"/>
      <c r="D31" s="591"/>
      <c r="E31" s="591"/>
      <c r="F31" s="591"/>
      <c r="G31" s="591"/>
      <c r="H31" s="591"/>
      <c r="I31" s="591"/>
      <c r="J31" s="591"/>
      <c r="K31" s="591"/>
      <c r="L31" s="591"/>
      <c r="M31" s="591"/>
      <c r="N31" s="591"/>
      <c r="O31" s="591"/>
      <c r="P31" s="591"/>
      <c r="Q31" s="592"/>
      <c r="R31" s="593">
        <v>30070</v>
      </c>
      <c r="S31" s="594"/>
      <c r="T31" s="594"/>
      <c r="U31" s="594"/>
      <c r="V31" s="594"/>
      <c r="W31" s="594"/>
      <c r="X31" s="594"/>
      <c r="Y31" s="595"/>
      <c r="Z31" s="596">
        <v>1.1000000000000001</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98.6</v>
      </c>
      <c r="BH31" s="619"/>
      <c r="BI31" s="619"/>
      <c r="BJ31" s="619"/>
      <c r="BK31" s="619"/>
      <c r="BL31" s="619"/>
      <c r="BM31" s="599">
        <v>95.4</v>
      </c>
      <c r="BN31" s="649"/>
      <c r="BO31" s="649"/>
      <c r="BP31" s="649"/>
      <c r="BQ31" s="650"/>
      <c r="BR31" s="648">
        <v>99.2</v>
      </c>
      <c r="BS31" s="619"/>
      <c r="BT31" s="619"/>
      <c r="BU31" s="619"/>
      <c r="BV31" s="619"/>
      <c r="BW31" s="619"/>
      <c r="BX31" s="599">
        <v>96</v>
      </c>
      <c r="BY31" s="649"/>
      <c r="BZ31" s="649"/>
      <c r="CA31" s="649"/>
      <c r="CB31" s="650"/>
      <c r="CD31" s="656"/>
      <c r="CE31" s="657"/>
      <c r="CF31" s="607" t="s">
        <v>295</v>
      </c>
      <c r="CG31" s="608"/>
      <c r="CH31" s="608"/>
      <c r="CI31" s="608"/>
      <c r="CJ31" s="608"/>
      <c r="CK31" s="608"/>
      <c r="CL31" s="608"/>
      <c r="CM31" s="608"/>
      <c r="CN31" s="608"/>
      <c r="CO31" s="608"/>
      <c r="CP31" s="608"/>
      <c r="CQ31" s="609"/>
      <c r="CR31" s="593">
        <v>21554</v>
      </c>
      <c r="CS31" s="619"/>
      <c r="CT31" s="619"/>
      <c r="CU31" s="619"/>
      <c r="CV31" s="619"/>
      <c r="CW31" s="619"/>
      <c r="CX31" s="619"/>
      <c r="CY31" s="620"/>
      <c r="CZ31" s="627">
        <v>0.8</v>
      </c>
      <c r="DA31" s="628"/>
      <c r="DB31" s="628"/>
      <c r="DC31" s="629"/>
      <c r="DD31" s="602">
        <v>21554</v>
      </c>
      <c r="DE31" s="619"/>
      <c r="DF31" s="619"/>
      <c r="DG31" s="619"/>
      <c r="DH31" s="619"/>
      <c r="DI31" s="619"/>
      <c r="DJ31" s="619"/>
      <c r="DK31" s="620"/>
      <c r="DL31" s="602">
        <v>21554</v>
      </c>
      <c r="DM31" s="619"/>
      <c r="DN31" s="619"/>
      <c r="DO31" s="619"/>
      <c r="DP31" s="619"/>
      <c r="DQ31" s="619"/>
      <c r="DR31" s="619"/>
      <c r="DS31" s="619"/>
      <c r="DT31" s="619"/>
      <c r="DU31" s="619"/>
      <c r="DV31" s="620"/>
      <c r="DW31" s="598">
        <v>1.3</v>
      </c>
      <c r="DX31" s="621"/>
      <c r="DY31" s="621"/>
      <c r="DZ31" s="621"/>
      <c r="EA31" s="621"/>
      <c r="EB31" s="621"/>
      <c r="EC31" s="622"/>
    </row>
    <row r="32" spans="2:133" ht="11.25" customHeight="1" x14ac:dyDescent="0.15">
      <c r="B32" s="590" t="s">
        <v>296</v>
      </c>
      <c r="C32" s="591"/>
      <c r="D32" s="591"/>
      <c r="E32" s="591"/>
      <c r="F32" s="591"/>
      <c r="G32" s="591"/>
      <c r="H32" s="591"/>
      <c r="I32" s="591"/>
      <c r="J32" s="591"/>
      <c r="K32" s="591"/>
      <c r="L32" s="591"/>
      <c r="M32" s="591"/>
      <c r="N32" s="591"/>
      <c r="O32" s="591"/>
      <c r="P32" s="591"/>
      <c r="Q32" s="592"/>
      <c r="R32" s="593">
        <v>85699</v>
      </c>
      <c r="S32" s="594"/>
      <c r="T32" s="594"/>
      <c r="U32" s="594"/>
      <c r="V32" s="594"/>
      <c r="W32" s="594"/>
      <c r="X32" s="594"/>
      <c r="Y32" s="595"/>
      <c r="Z32" s="596">
        <v>3.2</v>
      </c>
      <c r="AA32" s="596"/>
      <c r="AB32" s="596"/>
      <c r="AC32" s="596"/>
      <c r="AD32" s="597">
        <v>184</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99.2</v>
      </c>
      <c r="BH32" s="661"/>
      <c r="BI32" s="661"/>
      <c r="BJ32" s="661"/>
      <c r="BK32" s="661"/>
      <c r="BL32" s="661"/>
      <c r="BM32" s="662">
        <v>96.1</v>
      </c>
      <c r="BN32" s="661"/>
      <c r="BO32" s="661"/>
      <c r="BP32" s="661"/>
      <c r="BQ32" s="663"/>
      <c r="BR32" s="660">
        <v>99.1</v>
      </c>
      <c r="BS32" s="661"/>
      <c r="BT32" s="661"/>
      <c r="BU32" s="661"/>
      <c r="BV32" s="661"/>
      <c r="BW32" s="661"/>
      <c r="BX32" s="662">
        <v>95.8</v>
      </c>
      <c r="BY32" s="661"/>
      <c r="BZ32" s="661"/>
      <c r="CA32" s="661"/>
      <c r="CB32" s="663"/>
      <c r="CD32" s="658"/>
      <c r="CE32" s="659"/>
      <c r="CF32" s="607" t="s">
        <v>298</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1"/>
      <c r="DY32" s="621"/>
      <c r="DZ32" s="621"/>
      <c r="EA32" s="621"/>
      <c r="EB32" s="621"/>
      <c r="EC32" s="622"/>
    </row>
    <row r="33" spans="2:133" ht="11.25" customHeight="1" x14ac:dyDescent="0.15">
      <c r="B33" s="590" t="s">
        <v>299</v>
      </c>
      <c r="C33" s="591"/>
      <c r="D33" s="591"/>
      <c r="E33" s="591"/>
      <c r="F33" s="591"/>
      <c r="G33" s="591"/>
      <c r="H33" s="591"/>
      <c r="I33" s="591"/>
      <c r="J33" s="591"/>
      <c r="K33" s="591"/>
      <c r="L33" s="591"/>
      <c r="M33" s="591"/>
      <c r="N33" s="591"/>
      <c r="O33" s="591"/>
      <c r="P33" s="591"/>
      <c r="Q33" s="592"/>
      <c r="R33" s="593">
        <v>174900</v>
      </c>
      <c r="S33" s="594"/>
      <c r="T33" s="594"/>
      <c r="U33" s="594"/>
      <c r="V33" s="594"/>
      <c r="W33" s="594"/>
      <c r="X33" s="594"/>
      <c r="Y33" s="595"/>
      <c r="Z33" s="596">
        <v>6.5</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1283527</v>
      </c>
      <c r="CS33" s="619"/>
      <c r="CT33" s="619"/>
      <c r="CU33" s="619"/>
      <c r="CV33" s="619"/>
      <c r="CW33" s="619"/>
      <c r="CX33" s="619"/>
      <c r="CY33" s="620"/>
      <c r="CZ33" s="627">
        <v>49.6</v>
      </c>
      <c r="DA33" s="628"/>
      <c r="DB33" s="628"/>
      <c r="DC33" s="629"/>
      <c r="DD33" s="602">
        <v>1018404</v>
      </c>
      <c r="DE33" s="619"/>
      <c r="DF33" s="619"/>
      <c r="DG33" s="619"/>
      <c r="DH33" s="619"/>
      <c r="DI33" s="619"/>
      <c r="DJ33" s="619"/>
      <c r="DK33" s="620"/>
      <c r="DL33" s="602">
        <v>839311</v>
      </c>
      <c r="DM33" s="619"/>
      <c r="DN33" s="619"/>
      <c r="DO33" s="619"/>
      <c r="DP33" s="619"/>
      <c r="DQ33" s="619"/>
      <c r="DR33" s="619"/>
      <c r="DS33" s="619"/>
      <c r="DT33" s="619"/>
      <c r="DU33" s="619"/>
      <c r="DV33" s="620"/>
      <c r="DW33" s="598">
        <v>50.3</v>
      </c>
      <c r="DX33" s="621"/>
      <c r="DY33" s="621"/>
      <c r="DZ33" s="621"/>
      <c r="EA33" s="621"/>
      <c r="EB33" s="621"/>
      <c r="EC33" s="622"/>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328837</v>
      </c>
      <c r="CS34" s="594"/>
      <c r="CT34" s="594"/>
      <c r="CU34" s="594"/>
      <c r="CV34" s="594"/>
      <c r="CW34" s="594"/>
      <c r="CX34" s="594"/>
      <c r="CY34" s="595"/>
      <c r="CZ34" s="627">
        <v>12.7</v>
      </c>
      <c r="DA34" s="628"/>
      <c r="DB34" s="628"/>
      <c r="DC34" s="629"/>
      <c r="DD34" s="602">
        <v>189626</v>
      </c>
      <c r="DE34" s="594"/>
      <c r="DF34" s="594"/>
      <c r="DG34" s="594"/>
      <c r="DH34" s="594"/>
      <c r="DI34" s="594"/>
      <c r="DJ34" s="594"/>
      <c r="DK34" s="595"/>
      <c r="DL34" s="602">
        <v>149345</v>
      </c>
      <c r="DM34" s="594"/>
      <c r="DN34" s="594"/>
      <c r="DO34" s="594"/>
      <c r="DP34" s="594"/>
      <c r="DQ34" s="594"/>
      <c r="DR34" s="594"/>
      <c r="DS34" s="594"/>
      <c r="DT34" s="594"/>
      <c r="DU34" s="594"/>
      <c r="DV34" s="595"/>
      <c r="DW34" s="598">
        <v>8.9</v>
      </c>
      <c r="DX34" s="621"/>
      <c r="DY34" s="621"/>
      <c r="DZ34" s="621"/>
      <c r="EA34" s="621"/>
      <c r="EB34" s="621"/>
      <c r="EC34" s="622"/>
    </row>
    <row r="35" spans="2:133" ht="11.25" customHeight="1" x14ac:dyDescent="0.15">
      <c r="B35" s="590" t="s">
        <v>305</v>
      </c>
      <c r="C35" s="591"/>
      <c r="D35" s="591"/>
      <c r="E35" s="591"/>
      <c r="F35" s="591"/>
      <c r="G35" s="591"/>
      <c r="H35" s="591"/>
      <c r="I35" s="591"/>
      <c r="J35" s="591"/>
      <c r="K35" s="591"/>
      <c r="L35" s="591"/>
      <c r="M35" s="591"/>
      <c r="N35" s="591"/>
      <c r="O35" s="591"/>
      <c r="P35" s="591"/>
      <c r="Q35" s="592"/>
      <c r="R35" s="593">
        <v>10000</v>
      </c>
      <c r="S35" s="594"/>
      <c r="T35" s="594"/>
      <c r="U35" s="594"/>
      <c r="V35" s="594"/>
      <c r="W35" s="594"/>
      <c r="X35" s="594"/>
      <c r="Y35" s="595"/>
      <c r="Z35" s="596">
        <v>0.4</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356877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13389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10373</v>
      </c>
      <c r="CS35" s="619"/>
      <c r="CT35" s="619"/>
      <c r="CU35" s="619"/>
      <c r="CV35" s="619"/>
      <c r="CW35" s="619"/>
      <c r="CX35" s="619"/>
      <c r="CY35" s="620"/>
      <c r="CZ35" s="627">
        <v>0.4</v>
      </c>
      <c r="DA35" s="628"/>
      <c r="DB35" s="628"/>
      <c r="DC35" s="629"/>
      <c r="DD35" s="602">
        <v>9919</v>
      </c>
      <c r="DE35" s="619"/>
      <c r="DF35" s="619"/>
      <c r="DG35" s="619"/>
      <c r="DH35" s="619"/>
      <c r="DI35" s="619"/>
      <c r="DJ35" s="619"/>
      <c r="DK35" s="620"/>
      <c r="DL35" s="602">
        <v>9919</v>
      </c>
      <c r="DM35" s="619"/>
      <c r="DN35" s="619"/>
      <c r="DO35" s="619"/>
      <c r="DP35" s="619"/>
      <c r="DQ35" s="619"/>
      <c r="DR35" s="619"/>
      <c r="DS35" s="619"/>
      <c r="DT35" s="619"/>
      <c r="DU35" s="619"/>
      <c r="DV35" s="620"/>
      <c r="DW35" s="598">
        <v>0.6</v>
      </c>
      <c r="DX35" s="621"/>
      <c r="DY35" s="621"/>
      <c r="DZ35" s="621"/>
      <c r="EA35" s="621"/>
      <c r="EB35" s="621"/>
      <c r="EC35" s="622"/>
    </row>
    <row r="36" spans="2:133" ht="11.25" customHeight="1" x14ac:dyDescent="0.15">
      <c r="B36" s="636" t="s">
        <v>309</v>
      </c>
      <c r="C36" s="637"/>
      <c r="D36" s="637"/>
      <c r="E36" s="637"/>
      <c r="F36" s="637"/>
      <c r="G36" s="637"/>
      <c r="H36" s="637"/>
      <c r="I36" s="637"/>
      <c r="J36" s="637"/>
      <c r="K36" s="637"/>
      <c r="L36" s="637"/>
      <c r="M36" s="637"/>
      <c r="N36" s="637"/>
      <c r="O36" s="637"/>
      <c r="P36" s="637"/>
      <c r="Q36" s="638"/>
      <c r="R36" s="665">
        <v>2686617</v>
      </c>
      <c r="S36" s="666"/>
      <c r="T36" s="666"/>
      <c r="U36" s="666"/>
      <c r="V36" s="666"/>
      <c r="W36" s="666"/>
      <c r="X36" s="666"/>
      <c r="Y36" s="667"/>
      <c r="Z36" s="668">
        <v>100</v>
      </c>
      <c r="AA36" s="668"/>
      <c r="AB36" s="668"/>
      <c r="AC36" s="668"/>
      <c r="AD36" s="669">
        <v>1659125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172514</v>
      </c>
      <c r="BA36" s="594"/>
      <c r="BB36" s="594"/>
      <c r="BC36" s="594"/>
      <c r="BD36" s="619"/>
      <c r="BE36" s="619"/>
      <c r="BF36" s="650"/>
      <c r="BG36" s="607" t="s">
        <v>311</v>
      </c>
      <c r="BH36" s="608"/>
      <c r="BI36" s="608"/>
      <c r="BJ36" s="608"/>
      <c r="BK36" s="608"/>
      <c r="BL36" s="608"/>
      <c r="BM36" s="608"/>
      <c r="BN36" s="608"/>
      <c r="BO36" s="608"/>
      <c r="BP36" s="608"/>
      <c r="BQ36" s="608"/>
      <c r="BR36" s="608"/>
      <c r="BS36" s="608"/>
      <c r="BT36" s="608"/>
      <c r="BU36" s="609"/>
      <c r="BV36" s="593">
        <v>8915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542956</v>
      </c>
      <c r="CS36" s="594"/>
      <c r="CT36" s="594"/>
      <c r="CU36" s="594"/>
      <c r="CV36" s="594"/>
      <c r="CW36" s="594"/>
      <c r="CX36" s="594"/>
      <c r="CY36" s="595"/>
      <c r="CZ36" s="627">
        <v>21</v>
      </c>
      <c r="DA36" s="628"/>
      <c r="DB36" s="628"/>
      <c r="DC36" s="629"/>
      <c r="DD36" s="602">
        <v>444259</v>
      </c>
      <c r="DE36" s="594"/>
      <c r="DF36" s="594"/>
      <c r="DG36" s="594"/>
      <c r="DH36" s="594"/>
      <c r="DI36" s="594"/>
      <c r="DJ36" s="594"/>
      <c r="DK36" s="595"/>
      <c r="DL36" s="602">
        <v>404189</v>
      </c>
      <c r="DM36" s="594"/>
      <c r="DN36" s="594"/>
      <c r="DO36" s="594"/>
      <c r="DP36" s="594"/>
      <c r="DQ36" s="594"/>
      <c r="DR36" s="594"/>
      <c r="DS36" s="594"/>
      <c r="DT36" s="594"/>
      <c r="DU36" s="594"/>
      <c r="DV36" s="595"/>
      <c r="DW36" s="598">
        <v>24.2</v>
      </c>
      <c r="DX36" s="621"/>
      <c r="DY36" s="621"/>
      <c r="DZ36" s="621"/>
      <c r="EA36" s="621"/>
      <c r="EB36" s="621"/>
      <c r="EC36" s="622"/>
    </row>
    <row r="37" spans="2:133" ht="11.25" customHeight="1" x14ac:dyDescent="0.15">
      <c r="AQ37" s="672" t="s">
        <v>313</v>
      </c>
      <c r="AR37" s="673"/>
      <c r="AS37" s="673"/>
      <c r="AT37" s="673"/>
      <c r="AU37" s="673"/>
      <c r="AV37" s="673"/>
      <c r="AW37" s="673"/>
      <c r="AX37" s="673"/>
      <c r="AY37" s="674"/>
      <c r="AZ37" s="593">
        <v>21044</v>
      </c>
      <c r="BA37" s="594"/>
      <c r="BB37" s="594"/>
      <c r="BC37" s="594"/>
      <c r="BD37" s="619"/>
      <c r="BE37" s="619"/>
      <c r="BF37" s="650"/>
      <c r="BG37" s="607" t="s">
        <v>314</v>
      </c>
      <c r="BH37" s="608"/>
      <c r="BI37" s="608"/>
      <c r="BJ37" s="608"/>
      <c r="BK37" s="608"/>
      <c r="BL37" s="608"/>
      <c r="BM37" s="608"/>
      <c r="BN37" s="608"/>
      <c r="BO37" s="608"/>
      <c r="BP37" s="608"/>
      <c r="BQ37" s="608"/>
      <c r="BR37" s="608"/>
      <c r="BS37" s="608"/>
      <c r="BT37" s="608"/>
      <c r="BU37" s="609"/>
      <c r="BV37" s="593">
        <v>579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386079</v>
      </c>
      <c r="CS37" s="619"/>
      <c r="CT37" s="619"/>
      <c r="CU37" s="619"/>
      <c r="CV37" s="619"/>
      <c r="CW37" s="619"/>
      <c r="CX37" s="619"/>
      <c r="CY37" s="620"/>
      <c r="CZ37" s="627">
        <v>14.9</v>
      </c>
      <c r="DA37" s="628"/>
      <c r="DB37" s="628"/>
      <c r="DC37" s="629"/>
      <c r="DD37" s="602">
        <v>372014</v>
      </c>
      <c r="DE37" s="619"/>
      <c r="DF37" s="619"/>
      <c r="DG37" s="619"/>
      <c r="DH37" s="619"/>
      <c r="DI37" s="619"/>
      <c r="DJ37" s="619"/>
      <c r="DK37" s="620"/>
      <c r="DL37" s="602">
        <v>353165</v>
      </c>
      <c r="DM37" s="619"/>
      <c r="DN37" s="619"/>
      <c r="DO37" s="619"/>
      <c r="DP37" s="619"/>
      <c r="DQ37" s="619"/>
      <c r="DR37" s="619"/>
      <c r="DS37" s="619"/>
      <c r="DT37" s="619"/>
      <c r="DU37" s="619"/>
      <c r="DV37" s="620"/>
      <c r="DW37" s="598">
        <v>21.2</v>
      </c>
      <c r="DX37" s="621"/>
      <c r="DY37" s="621"/>
      <c r="DZ37" s="621"/>
      <c r="EA37" s="621"/>
      <c r="EB37" s="621"/>
      <c r="EC37" s="622"/>
    </row>
    <row r="38" spans="2:133" ht="11.25" customHeight="1" x14ac:dyDescent="0.15">
      <c r="AQ38" s="672" t="s">
        <v>316</v>
      </c>
      <c r="AR38" s="673"/>
      <c r="AS38" s="673"/>
      <c r="AT38" s="673"/>
      <c r="AU38" s="673"/>
      <c r="AV38" s="673"/>
      <c r="AW38" s="673"/>
      <c r="AX38" s="673"/>
      <c r="AY38" s="674"/>
      <c r="AZ38" s="593">
        <v>3039</v>
      </c>
      <c r="BA38" s="594"/>
      <c r="BB38" s="594"/>
      <c r="BC38" s="594"/>
      <c r="BD38" s="619"/>
      <c r="BE38" s="619"/>
      <c r="BF38" s="650"/>
      <c r="BG38" s="607" t="s">
        <v>317</v>
      </c>
      <c r="BH38" s="608"/>
      <c r="BI38" s="608"/>
      <c r="BJ38" s="608"/>
      <c r="BK38" s="608"/>
      <c r="BL38" s="608"/>
      <c r="BM38" s="608"/>
      <c r="BN38" s="608"/>
      <c r="BO38" s="608"/>
      <c r="BP38" s="608"/>
      <c r="BQ38" s="608"/>
      <c r="BR38" s="608"/>
      <c r="BS38" s="608"/>
      <c r="BT38" s="608"/>
      <c r="BU38" s="609"/>
      <c r="BV38" s="593">
        <v>986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332794</v>
      </c>
      <c r="CS38" s="594"/>
      <c r="CT38" s="594"/>
      <c r="CU38" s="594"/>
      <c r="CV38" s="594"/>
      <c r="CW38" s="594"/>
      <c r="CX38" s="594"/>
      <c r="CY38" s="595"/>
      <c r="CZ38" s="627">
        <v>12.9</v>
      </c>
      <c r="DA38" s="628"/>
      <c r="DB38" s="628"/>
      <c r="DC38" s="629"/>
      <c r="DD38" s="602">
        <v>309600</v>
      </c>
      <c r="DE38" s="594"/>
      <c r="DF38" s="594"/>
      <c r="DG38" s="594"/>
      <c r="DH38" s="594"/>
      <c r="DI38" s="594"/>
      <c r="DJ38" s="594"/>
      <c r="DK38" s="595"/>
      <c r="DL38" s="602">
        <v>275858</v>
      </c>
      <c r="DM38" s="594"/>
      <c r="DN38" s="594"/>
      <c r="DO38" s="594"/>
      <c r="DP38" s="594"/>
      <c r="DQ38" s="594"/>
      <c r="DR38" s="594"/>
      <c r="DS38" s="594"/>
      <c r="DT38" s="594"/>
      <c r="DU38" s="594"/>
      <c r="DV38" s="595"/>
      <c r="DW38" s="598">
        <v>16.5</v>
      </c>
      <c r="DX38" s="621"/>
      <c r="DY38" s="621"/>
      <c r="DZ38" s="621"/>
      <c r="EA38" s="621"/>
      <c r="EB38" s="621"/>
      <c r="EC38" s="622"/>
    </row>
    <row r="39" spans="2:133" ht="11.25" customHeight="1" x14ac:dyDescent="0.15">
      <c r="AQ39" s="672" t="s">
        <v>319</v>
      </c>
      <c r="AR39" s="673"/>
      <c r="AS39" s="673"/>
      <c r="AT39" s="673"/>
      <c r="AU39" s="673"/>
      <c r="AV39" s="673"/>
      <c r="AW39" s="673"/>
      <c r="AX39" s="673"/>
      <c r="AY39" s="674"/>
      <c r="AZ39" s="593" t="s">
        <v>110</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80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63567</v>
      </c>
      <c r="CS39" s="619"/>
      <c r="CT39" s="619"/>
      <c r="CU39" s="619"/>
      <c r="CV39" s="619"/>
      <c r="CW39" s="619"/>
      <c r="CX39" s="619"/>
      <c r="CY39" s="620"/>
      <c r="CZ39" s="627">
        <v>2.5</v>
      </c>
      <c r="DA39" s="628"/>
      <c r="DB39" s="628"/>
      <c r="DC39" s="629"/>
      <c r="DD39" s="602">
        <v>60000</v>
      </c>
      <c r="DE39" s="619"/>
      <c r="DF39" s="619"/>
      <c r="DG39" s="619"/>
      <c r="DH39" s="619"/>
      <c r="DI39" s="619"/>
      <c r="DJ39" s="619"/>
      <c r="DK39" s="620"/>
      <c r="DL39" s="602" t="s">
        <v>110</v>
      </c>
      <c r="DM39" s="619"/>
      <c r="DN39" s="619"/>
      <c r="DO39" s="619"/>
      <c r="DP39" s="619"/>
      <c r="DQ39" s="619"/>
      <c r="DR39" s="619"/>
      <c r="DS39" s="619"/>
      <c r="DT39" s="619"/>
      <c r="DU39" s="619"/>
      <c r="DV39" s="620"/>
      <c r="DW39" s="598" t="s">
        <v>110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40749</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98</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5000</v>
      </c>
      <c r="CS40" s="594"/>
      <c r="CT40" s="594"/>
      <c r="CU40" s="594"/>
      <c r="CV40" s="594"/>
      <c r="CW40" s="594"/>
      <c r="CX40" s="594"/>
      <c r="CY40" s="595"/>
      <c r="CZ40" s="627">
        <v>0.2</v>
      </c>
      <c r="DA40" s="628"/>
      <c r="DB40" s="628"/>
      <c r="DC40" s="629"/>
      <c r="DD40" s="602">
        <v>5000</v>
      </c>
      <c r="DE40" s="594"/>
      <c r="DF40" s="594"/>
      <c r="DG40" s="594"/>
      <c r="DH40" s="594"/>
      <c r="DI40" s="594"/>
      <c r="DJ40" s="594"/>
      <c r="DK40" s="595"/>
      <c r="DL40" s="602" t="s">
        <v>110</v>
      </c>
      <c r="DM40" s="594"/>
      <c r="DN40" s="594"/>
      <c r="DO40" s="594"/>
      <c r="DP40" s="594"/>
      <c r="DQ40" s="594"/>
      <c r="DR40" s="594"/>
      <c r="DS40" s="594"/>
      <c r="DT40" s="594"/>
      <c r="DU40" s="594"/>
      <c r="DV40" s="595"/>
      <c r="DW40" s="598" t="s">
        <v>110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119531</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340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19"/>
      <c r="CT41" s="619"/>
      <c r="CU41" s="619"/>
      <c r="CV41" s="619"/>
      <c r="CW41" s="619"/>
      <c r="CX41" s="619"/>
      <c r="CY41" s="620"/>
      <c r="CZ41" s="627" t="s">
        <v>214</v>
      </c>
      <c r="DA41" s="628"/>
      <c r="DB41" s="628"/>
      <c r="DC41" s="629"/>
      <c r="DD41" s="602" t="s">
        <v>214</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418795</v>
      </c>
      <c r="CS42" s="594"/>
      <c r="CT42" s="594"/>
      <c r="CU42" s="594"/>
      <c r="CV42" s="594"/>
      <c r="CW42" s="594"/>
      <c r="CX42" s="594"/>
      <c r="CY42" s="595"/>
      <c r="CZ42" s="627">
        <v>16.2</v>
      </c>
      <c r="DA42" s="686"/>
      <c r="DB42" s="686"/>
      <c r="DC42" s="687"/>
      <c r="DD42" s="602">
        <v>59600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2000</v>
      </c>
      <c r="CS43" s="619"/>
      <c r="CT43" s="619"/>
      <c r="CU43" s="619"/>
      <c r="CV43" s="619"/>
      <c r="CW43" s="619"/>
      <c r="CX43" s="619"/>
      <c r="CY43" s="620"/>
      <c r="CZ43" s="627">
        <v>0.1</v>
      </c>
      <c r="DA43" s="628"/>
      <c r="DB43" s="628"/>
      <c r="DC43" s="629"/>
      <c r="DD43" s="602" t="s">
        <v>119</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378447</v>
      </c>
      <c r="CS44" s="594"/>
      <c r="CT44" s="594"/>
      <c r="CU44" s="594"/>
      <c r="CV44" s="594"/>
      <c r="CW44" s="594"/>
      <c r="CX44" s="594"/>
      <c r="CY44" s="595"/>
      <c r="CZ44" s="627">
        <v>14.6</v>
      </c>
      <c r="DA44" s="686"/>
      <c r="DB44" s="686"/>
      <c r="DC44" s="687"/>
      <c r="DD44" s="602">
        <v>46122</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335</v>
      </c>
      <c r="CG45" s="591"/>
      <c r="CH45" s="591"/>
      <c r="CI45" s="591"/>
      <c r="CJ45" s="591"/>
      <c r="CK45" s="591"/>
      <c r="CL45" s="591"/>
      <c r="CM45" s="591"/>
      <c r="CN45" s="591"/>
      <c r="CO45" s="591"/>
      <c r="CP45" s="591"/>
      <c r="CQ45" s="592"/>
      <c r="CR45" s="593">
        <v>281853</v>
      </c>
      <c r="CS45" s="619"/>
      <c r="CT45" s="619"/>
      <c r="CU45" s="619"/>
      <c r="CV45" s="619"/>
      <c r="CW45" s="619"/>
      <c r="CX45" s="619"/>
      <c r="CY45" s="620"/>
      <c r="CZ45" s="627">
        <v>10.9</v>
      </c>
      <c r="DA45" s="628"/>
      <c r="DB45" s="628"/>
      <c r="DC45" s="629"/>
      <c r="DD45" s="602">
        <v>14440</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336</v>
      </c>
      <c r="CG46" s="591"/>
      <c r="CH46" s="591"/>
      <c r="CI46" s="591"/>
      <c r="CJ46" s="591"/>
      <c r="CK46" s="591"/>
      <c r="CL46" s="591"/>
      <c r="CM46" s="591"/>
      <c r="CN46" s="591"/>
      <c r="CO46" s="591"/>
      <c r="CP46" s="591"/>
      <c r="CQ46" s="592"/>
      <c r="CR46" s="593">
        <v>96594</v>
      </c>
      <c r="CS46" s="594"/>
      <c r="CT46" s="594"/>
      <c r="CU46" s="594"/>
      <c r="CV46" s="594"/>
      <c r="CW46" s="594"/>
      <c r="CX46" s="594"/>
      <c r="CY46" s="595"/>
      <c r="CZ46" s="627">
        <v>3.7</v>
      </c>
      <c r="DA46" s="686"/>
      <c r="DB46" s="686"/>
      <c r="DC46" s="687"/>
      <c r="DD46" s="602">
        <v>31682</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337</v>
      </c>
      <c r="CG47" s="591"/>
      <c r="CH47" s="591"/>
      <c r="CI47" s="591"/>
      <c r="CJ47" s="591"/>
      <c r="CK47" s="591"/>
      <c r="CL47" s="591"/>
      <c r="CM47" s="591"/>
      <c r="CN47" s="591"/>
      <c r="CO47" s="591"/>
      <c r="CP47" s="591"/>
      <c r="CQ47" s="592"/>
      <c r="CR47" s="593">
        <v>40348</v>
      </c>
      <c r="CS47" s="619"/>
      <c r="CT47" s="619"/>
      <c r="CU47" s="619"/>
      <c r="CV47" s="619"/>
      <c r="CW47" s="619"/>
      <c r="CX47" s="619"/>
      <c r="CY47" s="620"/>
      <c r="CZ47" s="627">
        <v>1.6</v>
      </c>
      <c r="DA47" s="628"/>
      <c r="DB47" s="628"/>
      <c r="DC47" s="629"/>
      <c r="DD47" s="602">
        <v>13478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86"/>
      <c r="DB48" s="686"/>
      <c r="DC48" s="687"/>
      <c r="DD48" s="602" t="s">
        <v>119</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339</v>
      </c>
      <c r="CE49" s="637"/>
      <c r="CF49" s="637"/>
      <c r="CG49" s="637"/>
      <c r="CH49" s="637"/>
      <c r="CI49" s="637"/>
      <c r="CJ49" s="637"/>
      <c r="CK49" s="637"/>
      <c r="CL49" s="637"/>
      <c r="CM49" s="637"/>
      <c r="CN49" s="637"/>
      <c r="CO49" s="637"/>
      <c r="CP49" s="637"/>
      <c r="CQ49" s="638"/>
      <c r="CR49" s="665">
        <v>2588917</v>
      </c>
      <c r="CS49" s="661"/>
      <c r="CT49" s="661"/>
      <c r="CU49" s="661"/>
      <c r="CV49" s="661"/>
      <c r="CW49" s="661"/>
      <c r="CX49" s="661"/>
      <c r="CY49" s="688"/>
      <c r="CZ49" s="689">
        <v>100</v>
      </c>
      <c r="DA49" s="690"/>
      <c r="DB49" s="690"/>
      <c r="DC49" s="691"/>
      <c r="DD49" s="692">
        <v>1816517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W82" zoomScale="70" zoomScaleNormal="25" zoomScaleSheetLayoutView="70" workbookViewId="0">
      <selection activeCell="CM86" sqref="CM86:CQ8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2601</v>
      </c>
      <c r="R7" s="723"/>
      <c r="S7" s="723"/>
      <c r="T7" s="723"/>
      <c r="U7" s="723"/>
      <c r="V7" s="723">
        <v>2504</v>
      </c>
      <c r="W7" s="723"/>
      <c r="X7" s="723"/>
      <c r="Y7" s="723"/>
      <c r="Z7" s="723"/>
      <c r="AA7" s="723">
        <v>96</v>
      </c>
      <c r="AB7" s="723"/>
      <c r="AC7" s="723"/>
      <c r="AD7" s="723"/>
      <c r="AE7" s="724"/>
      <c r="AF7" s="725">
        <v>68</v>
      </c>
      <c r="AG7" s="726"/>
      <c r="AH7" s="726"/>
      <c r="AI7" s="726"/>
      <c r="AJ7" s="727"/>
      <c r="AK7" s="762">
        <v>70</v>
      </c>
      <c r="AL7" s="763"/>
      <c r="AM7" s="763"/>
      <c r="AN7" s="763"/>
      <c r="AO7" s="763"/>
      <c r="AP7" s="763">
        <v>2188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1</v>
      </c>
      <c r="CI7" s="760"/>
      <c r="CJ7" s="760"/>
      <c r="CK7" s="760"/>
      <c r="CL7" s="761"/>
      <c r="CM7" s="759">
        <v>6</v>
      </c>
      <c r="CN7" s="760"/>
      <c r="CO7" s="760"/>
      <c r="CP7" s="760"/>
      <c r="CQ7" s="761"/>
      <c r="CR7" s="759">
        <v>5</v>
      </c>
      <c r="CS7" s="760"/>
      <c r="CT7" s="760"/>
      <c r="CU7" s="760"/>
      <c r="CV7" s="761"/>
      <c r="CW7" s="759" t="s">
        <v>541</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86</v>
      </c>
      <c r="R8" s="747"/>
      <c r="S8" s="747"/>
      <c r="T8" s="747"/>
      <c r="U8" s="747"/>
      <c r="V8" s="747">
        <v>84</v>
      </c>
      <c r="W8" s="747"/>
      <c r="X8" s="747"/>
      <c r="Y8" s="747"/>
      <c r="Z8" s="747"/>
      <c r="AA8" s="747">
        <v>2</v>
      </c>
      <c r="AB8" s="747"/>
      <c r="AC8" s="747"/>
      <c r="AD8" s="747"/>
      <c r="AE8" s="748"/>
      <c r="AF8" s="749">
        <v>2</v>
      </c>
      <c r="AG8" s="750"/>
      <c r="AH8" s="750"/>
      <c r="AI8" s="750"/>
      <c r="AJ8" s="751"/>
      <c r="AK8" s="752" t="s">
        <v>540</v>
      </c>
      <c r="AL8" s="753"/>
      <c r="AM8" s="753"/>
      <c r="AN8" s="753"/>
      <c r="AO8" s="753"/>
      <c r="AP8" s="753" t="s">
        <v>541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2687</v>
      </c>
      <c r="R23" s="782"/>
      <c r="S23" s="782"/>
      <c r="T23" s="782"/>
      <c r="U23" s="782"/>
      <c r="V23" s="782">
        <v>2589</v>
      </c>
      <c r="W23" s="782"/>
      <c r="X23" s="782"/>
      <c r="Y23" s="782"/>
      <c r="Z23" s="782"/>
      <c r="AA23" s="782">
        <v>98</v>
      </c>
      <c r="AB23" s="782"/>
      <c r="AC23" s="782"/>
      <c r="AD23" s="782"/>
      <c r="AE23" s="783"/>
      <c r="AF23" s="784">
        <v>70</v>
      </c>
      <c r="AG23" s="782"/>
      <c r="AH23" s="782"/>
      <c r="AI23" s="782"/>
      <c r="AJ23" s="785"/>
      <c r="AK23" s="786"/>
      <c r="AL23" s="787"/>
      <c r="AM23" s="787"/>
      <c r="AN23" s="787"/>
      <c r="AO23" s="787"/>
      <c r="AP23" s="782">
        <v>2188</v>
      </c>
      <c r="AQ23" s="782"/>
      <c r="AR23" s="782"/>
      <c r="AS23" s="782"/>
      <c r="AT23" s="782"/>
      <c r="AU23" s="788"/>
      <c r="AV23" s="788"/>
      <c r="AW23" s="788"/>
      <c r="AX23" s="788"/>
      <c r="AY23" s="789"/>
      <c r="AZ23" s="797" t="s">
        <v>367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587</v>
      </c>
      <c r="R28" s="811"/>
      <c r="S28" s="811"/>
      <c r="T28" s="811"/>
      <c r="U28" s="811"/>
      <c r="V28" s="811">
        <v>573</v>
      </c>
      <c r="W28" s="811"/>
      <c r="X28" s="811"/>
      <c r="Y28" s="811"/>
      <c r="Z28" s="811"/>
      <c r="AA28" s="811">
        <v>13</v>
      </c>
      <c r="AB28" s="811"/>
      <c r="AC28" s="811"/>
      <c r="AD28" s="811"/>
      <c r="AE28" s="812"/>
      <c r="AF28" s="813">
        <v>13</v>
      </c>
      <c r="AG28" s="811"/>
      <c r="AH28" s="811"/>
      <c r="AI28" s="811"/>
      <c r="AJ28" s="814"/>
      <c r="AK28" s="815">
        <v>41</v>
      </c>
      <c r="AL28" s="806"/>
      <c r="AM28" s="806"/>
      <c r="AN28" s="806"/>
      <c r="AO28" s="806"/>
      <c r="AP28" s="806" t="s">
        <v>541</v>
      </c>
      <c r="AQ28" s="806"/>
      <c r="AR28" s="806"/>
      <c r="AS28" s="806"/>
      <c r="AT28" s="806"/>
      <c r="AU28" s="806" t="s">
        <v>541</v>
      </c>
      <c r="AV28" s="806"/>
      <c r="AW28" s="806"/>
      <c r="AX28" s="806"/>
      <c r="AY28" s="806"/>
      <c r="AZ28" s="807" t="s">
        <v>541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344</v>
      </c>
      <c r="R29" s="747"/>
      <c r="S29" s="747"/>
      <c r="T29" s="747"/>
      <c r="U29" s="747"/>
      <c r="V29" s="747">
        <v>326</v>
      </c>
      <c r="W29" s="747"/>
      <c r="X29" s="747"/>
      <c r="Y29" s="747"/>
      <c r="Z29" s="747"/>
      <c r="AA29" s="747">
        <v>18</v>
      </c>
      <c r="AB29" s="747"/>
      <c r="AC29" s="747"/>
      <c r="AD29" s="747"/>
      <c r="AE29" s="748"/>
      <c r="AF29" s="749">
        <v>18</v>
      </c>
      <c r="AG29" s="750"/>
      <c r="AH29" s="750"/>
      <c r="AI29" s="750"/>
      <c r="AJ29" s="751"/>
      <c r="AK29" s="752">
        <v>66</v>
      </c>
      <c r="AL29" s="753"/>
      <c r="AM29" s="753"/>
      <c r="AN29" s="753"/>
      <c r="AO29" s="753"/>
      <c r="AP29" s="818" t="s">
        <v>541</v>
      </c>
      <c r="AQ29" s="818"/>
      <c r="AR29" s="818"/>
      <c r="AS29" s="818"/>
      <c r="AT29" s="818"/>
      <c r="AU29" s="818" t="s">
        <v>541</v>
      </c>
      <c r="AV29" s="818"/>
      <c r="AW29" s="818"/>
      <c r="AX29" s="818"/>
      <c r="AY29" s="818"/>
      <c r="AZ29" s="819" t="s">
        <v>541</v>
      </c>
      <c r="BA29" s="819"/>
      <c r="BB29" s="819"/>
      <c r="BC29" s="819"/>
      <c r="BD29" s="819"/>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2</v>
      </c>
      <c r="R30" s="747"/>
      <c r="S30" s="747"/>
      <c r="T30" s="747"/>
      <c r="U30" s="747"/>
      <c r="V30" s="747">
        <v>2</v>
      </c>
      <c r="W30" s="747"/>
      <c r="X30" s="747"/>
      <c r="Y30" s="747"/>
      <c r="Z30" s="747"/>
      <c r="AA30" s="747">
        <v>0</v>
      </c>
      <c r="AB30" s="747"/>
      <c r="AC30" s="747"/>
      <c r="AD30" s="747"/>
      <c r="AE30" s="748"/>
      <c r="AF30" s="749">
        <v>0</v>
      </c>
      <c r="AG30" s="750"/>
      <c r="AH30" s="750"/>
      <c r="AI30" s="750"/>
      <c r="AJ30" s="751"/>
      <c r="AK30" s="752" t="s">
        <v>540</v>
      </c>
      <c r="AL30" s="753"/>
      <c r="AM30" s="753"/>
      <c r="AN30" s="753"/>
      <c r="AO30" s="753"/>
      <c r="AP30" s="818" t="s">
        <v>541</v>
      </c>
      <c r="AQ30" s="818"/>
      <c r="AR30" s="818"/>
      <c r="AS30" s="818"/>
      <c r="AT30" s="818"/>
      <c r="AU30" s="818" t="s">
        <v>541</v>
      </c>
      <c r="AV30" s="818"/>
      <c r="AW30" s="818"/>
      <c r="AX30" s="818"/>
      <c r="AY30" s="818"/>
      <c r="AZ30" s="819" t="s">
        <v>541</v>
      </c>
      <c r="BA30" s="819"/>
      <c r="BB30" s="819"/>
      <c r="BC30" s="819"/>
      <c r="BD30" s="819"/>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45</v>
      </c>
      <c r="R31" s="747"/>
      <c r="S31" s="747"/>
      <c r="T31" s="747"/>
      <c r="U31" s="747"/>
      <c r="V31" s="747">
        <v>44</v>
      </c>
      <c r="W31" s="747"/>
      <c r="X31" s="747"/>
      <c r="Y31" s="747"/>
      <c r="Z31" s="747"/>
      <c r="AA31" s="747">
        <v>1</v>
      </c>
      <c r="AB31" s="747"/>
      <c r="AC31" s="747"/>
      <c r="AD31" s="747"/>
      <c r="AE31" s="748"/>
      <c r="AF31" s="749">
        <v>1</v>
      </c>
      <c r="AG31" s="750"/>
      <c r="AH31" s="750"/>
      <c r="AI31" s="750"/>
      <c r="AJ31" s="751"/>
      <c r="AK31" s="752">
        <v>53</v>
      </c>
      <c r="AL31" s="753"/>
      <c r="AM31" s="753"/>
      <c r="AN31" s="753"/>
      <c r="AO31" s="753"/>
      <c r="AP31" s="818" t="s">
        <v>541</v>
      </c>
      <c r="AQ31" s="818"/>
      <c r="AR31" s="818"/>
      <c r="AS31" s="818"/>
      <c r="AT31" s="818"/>
      <c r="AU31" s="818" t="s">
        <v>541</v>
      </c>
      <c r="AV31" s="818"/>
      <c r="AW31" s="818"/>
      <c r="AX31" s="818"/>
      <c r="AY31" s="818"/>
      <c r="AZ31" s="819" t="s">
        <v>541</v>
      </c>
      <c r="BA31" s="819"/>
      <c r="BB31" s="819"/>
      <c r="BC31" s="819"/>
      <c r="BD31" s="819"/>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264</v>
      </c>
      <c r="R32" s="747"/>
      <c r="S32" s="747"/>
      <c r="T32" s="747"/>
      <c r="U32" s="747"/>
      <c r="V32" s="747">
        <v>261</v>
      </c>
      <c r="W32" s="747"/>
      <c r="X32" s="747"/>
      <c r="Y32" s="747"/>
      <c r="Z32" s="747"/>
      <c r="AA32" s="747">
        <v>3</v>
      </c>
      <c r="AB32" s="747"/>
      <c r="AC32" s="747"/>
      <c r="AD32" s="747"/>
      <c r="AE32" s="748"/>
      <c r="AF32" s="749">
        <v>3</v>
      </c>
      <c r="AG32" s="750"/>
      <c r="AH32" s="750"/>
      <c r="AI32" s="750"/>
      <c r="AJ32" s="751"/>
      <c r="AK32" s="752">
        <v>191</v>
      </c>
      <c r="AL32" s="753"/>
      <c r="AM32" s="753"/>
      <c r="AN32" s="753"/>
      <c r="AO32" s="753"/>
      <c r="AP32" s="818">
        <v>1528</v>
      </c>
      <c r="AQ32" s="818"/>
      <c r="AR32" s="818"/>
      <c r="AS32" s="818"/>
      <c r="AT32" s="818"/>
      <c r="AU32" s="818">
        <v>1333</v>
      </c>
      <c r="AV32" s="818"/>
      <c r="AW32" s="818"/>
      <c r="AX32" s="818"/>
      <c r="AY32" s="818"/>
      <c r="AZ32" s="819" t="s">
        <v>541</v>
      </c>
      <c r="BA32" s="819"/>
      <c r="BB32" s="819"/>
      <c r="BC32" s="819"/>
      <c r="BD32" s="819"/>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20"/>
      <c r="AL33" s="818"/>
      <c r="AM33" s="818"/>
      <c r="AN33" s="818"/>
      <c r="AO33" s="818"/>
      <c r="AP33" s="818"/>
      <c r="AQ33" s="818"/>
      <c r="AR33" s="818"/>
      <c r="AS33" s="818"/>
      <c r="AT33" s="818"/>
      <c r="AU33" s="818"/>
      <c r="AV33" s="818"/>
      <c r="AW33" s="818"/>
      <c r="AX33" s="818"/>
      <c r="AY33" s="818"/>
      <c r="AZ33" s="819"/>
      <c r="BA33" s="819"/>
      <c r="BB33" s="819"/>
      <c r="BC33" s="819"/>
      <c r="BD33" s="819"/>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20"/>
      <c r="AL34" s="818"/>
      <c r="AM34" s="818"/>
      <c r="AN34" s="818"/>
      <c r="AO34" s="818"/>
      <c r="AP34" s="818"/>
      <c r="AQ34" s="818"/>
      <c r="AR34" s="818"/>
      <c r="AS34" s="818"/>
      <c r="AT34" s="818"/>
      <c r="AU34" s="818"/>
      <c r="AV34" s="818"/>
      <c r="AW34" s="818"/>
      <c r="AX34" s="818"/>
      <c r="AY34" s="818"/>
      <c r="AZ34" s="819"/>
      <c r="BA34" s="819"/>
      <c r="BB34" s="819"/>
      <c r="BC34" s="819"/>
      <c r="BD34" s="819"/>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0"/>
      <c r="AL35" s="818"/>
      <c r="AM35" s="818"/>
      <c r="AN35" s="818"/>
      <c r="AO35" s="818"/>
      <c r="AP35" s="818"/>
      <c r="AQ35" s="818"/>
      <c r="AR35" s="818"/>
      <c r="AS35" s="818"/>
      <c r="AT35" s="818"/>
      <c r="AU35" s="818"/>
      <c r="AV35" s="818"/>
      <c r="AW35" s="818"/>
      <c r="AX35" s="818"/>
      <c r="AY35" s="818"/>
      <c r="AZ35" s="819"/>
      <c r="BA35" s="819"/>
      <c r="BB35" s="819"/>
      <c r="BC35" s="819"/>
      <c r="BD35" s="819"/>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0"/>
      <c r="AL36" s="818"/>
      <c r="AM36" s="818"/>
      <c r="AN36" s="818"/>
      <c r="AO36" s="818"/>
      <c r="AP36" s="818"/>
      <c r="AQ36" s="818"/>
      <c r="AR36" s="818"/>
      <c r="AS36" s="818"/>
      <c r="AT36" s="818"/>
      <c r="AU36" s="818"/>
      <c r="AV36" s="818"/>
      <c r="AW36" s="818"/>
      <c r="AX36" s="818"/>
      <c r="AY36" s="818"/>
      <c r="AZ36" s="819"/>
      <c r="BA36" s="819"/>
      <c r="BB36" s="819"/>
      <c r="BC36" s="819"/>
      <c r="BD36" s="819"/>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0"/>
      <c r="AL37" s="818"/>
      <c r="AM37" s="818"/>
      <c r="AN37" s="818"/>
      <c r="AO37" s="818"/>
      <c r="AP37" s="818"/>
      <c r="AQ37" s="818"/>
      <c r="AR37" s="818"/>
      <c r="AS37" s="818"/>
      <c r="AT37" s="818"/>
      <c r="AU37" s="818"/>
      <c r="AV37" s="818"/>
      <c r="AW37" s="818"/>
      <c r="AX37" s="818"/>
      <c r="AY37" s="818"/>
      <c r="AZ37" s="819"/>
      <c r="BA37" s="819"/>
      <c r="BB37" s="819"/>
      <c r="BC37" s="819"/>
      <c r="BD37" s="819"/>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0"/>
      <c r="AL38" s="818"/>
      <c r="AM38" s="818"/>
      <c r="AN38" s="818"/>
      <c r="AO38" s="818"/>
      <c r="AP38" s="818"/>
      <c r="AQ38" s="818"/>
      <c r="AR38" s="818"/>
      <c r="AS38" s="818"/>
      <c r="AT38" s="818"/>
      <c r="AU38" s="818"/>
      <c r="AV38" s="818"/>
      <c r="AW38" s="818"/>
      <c r="AX38" s="818"/>
      <c r="AY38" s="818"/>
      <c r="AZ38" s="819"/>
      <c r="BA38" s="819"/>
      <c r="BB38" s="819"/>
      <c r="BC38" s="819"/>
      <c r="BD38" s="819"/>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0"/>
      <c r="AL39" s="818"/>
      <c r="AM39" s="818"/>
      <c r="AN39" s="818"/>
      <c r="AO39" s="818"/>
      <c r="AP39" s="818"/>
      <c r="AQ39" s="818"/>
      <c r="AR39" s="818"/>
      <c r="AS39" s="818"/>
      <c r="AT39" s="818"/>
      <c r="AU39" s="818"/>
      <c r="AV39" s="818"/>
      <c r="AW39" s="818"/>
      <c r="AX39" s="818"/>
      <c r="AY39" s="818"/>
      <c r="AZ39" s="819"/>
      <c r="BA39" s="819"/>
      <c r="BB39" s="819"/>
      <c r="BC39" s="819"/>
      <c r="BD39" s="819"/>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0"/>
      <c r="AL40" s="818"/>
      <c r="AM40" s="818"/>
      <c r="AN40" s="818"/>
      <c r="AO40" s="818"/>
      <c r="AP40" s="818"/>
      <c r="AQ40" s="818"/>
      <c r="AR40" s="818"/>
      <c r="AS40" s="818"/>
      <c r="AT40" s="818"/>
      <c r="AU40" s="818"/>
      <c r="AV40" s="818"/>
      <c r="AW40" s="818"/>
      <c r="AX40" s="818"/>
      <c r="AY40" s="818"/>
      <c r="AZ40" s="819"/>
      <c r="BA40" s="819"/>
      <c r="BB40" s="819"/>
      <c r="BC40" s="819"/>
      <c r="BD40" s="819"/>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0"/>
      <c r="AL41" s="818"/>
      <c r="AM41" s="818"/>
      <c r="AN41" s="818"/>
      <c r="AO41" s="818"/>
      <c r="AP41" s="818"/>
      <c r="AQ41" s="818"/>
      <c r="AR41" s="818"/>
      <c r="AS41" s="818"/>
      <c r="AT41" s="818"/>
      <c r="AU41" s="818"/>
      <c r="AV41" s="818"/>
      <c r="AW41" s="818"/>
      <c r="AX41" s="818"/>
      <c r="AY41" s="818"/>
      <c r="AZ41" s="819"/>
      <c r="BA41" s="819"/>
      <c r="BB41" s="819"/>
      <c r="BC41" s="819"/>
      <c r="BD41" s="819"/>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0"/>
      <c r="AL42" s="818"/>
      <c r="AM42" s="818"/>
      <c r="AN42" s="818"/>
      <c r="AO42" s="818"/>
      <c r="AP42" s="818"/>
      <c r="AQ42" s="818"/>
      <c r="AR42" s="818"/>
      <c r="AS42" s="818"/>
      <c r="AT42" s="818"/>
      <c r="AU42" s="818"/>
      <c r="AV42" s="818"/>
      <c r="AW42" s="818"/>
      <c r="AX42" s="818"/>
      <c r="AY42" s="818"/>
      <c r="AZ42" s="819"/>
      <c r="BA42" s="819"/>
      <c r="BB42" s="819"/>
      <c r="BC42" s="819"/>
      <c r="BD42" s="819"/>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0"/>
      <c r="AL43" s="818"/>
      <c r="AM43" s="818"/>
      <c r="AN43" s="818"/>
      <c r="AO43" s="818"/>
      <c r="AP43" s="818"/>
      <c r="AQ43" s="818"/>
      <c r="AR43" s="818"/>
      <c r="AS43" s="818"/>
      <c r="AT43" s="818"/>
      <c r="AU43" s="818"/>
      <c r="AV43" s="818"/>
      <c r="AW43" s="818"/>
      <c r="AX43" s="818"/>
      <c r="AY43" s="818"/>
      <c r="AZ43" s="819"/>
      <c r="BA43" s="819"/>
      <c r="BB43" s="819"/>
      <c r="BC43" s="819"/>
      <c r="BD43" s="819"/>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0"/>
      <c r="AL44" s="818"/>
      <c r="AM44" s="818"/>
      <c r="AN44" s="818"/>
      <c r="AO44" s="818"/>
      <c r="AP44" s="818"/>
      <c r="AQ44" s="818"/>
      <c r="AR44" s="818"/>
      <c r="AS44" s="818"/>
      <c r="AT44" s="818"/>
      <c r="AU44" s="818"/>
      <c r="AV44" s="818"/>
      <c r="AW44" s="818"/>
      <c r="AX44" s="818"/>
      <c r="AY44" s="818"/>
      <c r="AZ44" s="819"/>
      <c r="BA44" s="819"/>
      <c r="BB44" s="819"/>
      <c r="BC44" s="819"/>
      <c r="BD44" s="819"/>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0"/>
      <c r="AL45" s="818"/>
      <c r="AM45" s="818"/>
      <c r="AN45" s="818"/>
      <c r="AO45" s="818"/>
      <c r="AP45" s="818"/>
      <c r="AQ45" s="818"/>
      <c r="AR45" s="818"/>
      <c r="AS45" s="818"/>
      <c r="AT45" s="818"/>
      <c r="AU45" s="818"/>
      <c r="AV45" s="818"/>
      <c r="AW45" s="818"/>
      <c r="AX45" s="818"/>
      <c r="AY45" s="818"/>
      <c r="AZ45" s="819"/>
      <c r="BA45" s="819"/>
      <c r="BB45" s="819"/>
      <c r="BC45" s="819"/>
      <c r="BD45" s="819"/>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0"/>
      <c r="AL46" s="818"/>
      <c r="AM46" s="818"/>
      <c r="AN46" s="818"/>
      <c r="AO46" s="818"/>
      <c r="AP46" s="818"/>
      <c r="AQ46" s="818"/>
      <c r="AR46" s="818"/>
      <c r="AS46" s="818"/>
      <c r="AT46" s="818"/>
      <c r="AU46" s="818"/>
      <c r="AV46" s="818"/>
      <c r="AW46" s="818"/>
      <c r="AX46" s="818"/>
      <c r="AY46" s="818"/>
      <c r="AZ46" s="819"/>
      <c r="BA46" s="819"/>
      <c r="BB46" s="819"/>
      <c r="BC46" s="819"/>
      <c r="BD46" s="819"/>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0"/>
      <c r="AL47" s="818"/>
      <c r="AM47" s="818"/>
      <c r="AN47" s="818"/>
      <c r="AO47" s="818"/>
      <c r="AP47" s="818"/>
      <c r="AQ47" s="818"/>
      <c r="AR47" s="818"/>
      <c r="AS47" s="818"/>
      <c r="AT47" s="818"/>
      <c r="AU47" s="818"/>
      <c r="AV47" s="818"/>
      <c r="AW47" s="818"/>
      <c r="AX47" s="818"/>
      <c r="AY47" s="818"/>
      <c r="AZ47" s="819"/>
      <c r="BA47" s="819"/>
      <c r="BB47" s="819"/>
      <c r="BC47" s="819"/>
      <c r="BD47" s="819"/>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0"/>
      <c r="AL48" s="818"/>
      <c r="AM48" s="818"/>
      <c r="AN48" s="818"/>
      <c r="AO48" s="818"/>
      <c r="AP48" s="818"/>
      <c r="AQ48" s="818"/>
      <c r="AR48" s="818"/>
      <c r="AS48" s="818"/>
      <c r="AT48" s="818"/>
      <c r="AU48" s="818"/>
      <c r="AV48" s="818"/>
      <c r="AW48" s="818"/>
      <c r="AX48" s="818"/>
      <c r="AY48" s="818"/>
      <c r="AZ48" s="819"/>
      <c r="BA48" s="819"/>
      <c r="BB48" s="819"/>
      <c r="BC48" s="819"/>
      <c r="BD48" s="819"/>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0"/>
      <c r="AL49" s="818"/>
      <c r="AM49" s="818"/>
      <c r="AN49" s="818"/>
      <c r="AO49" s="818"/>
      <c r="AP49" s="818"/>
      <c r="AQ49" s="818"/>
      <c r="AR49" s="818"/>
      <c r="AS49" s="818"/>
      <c r="AT49" s="818"/>
      <c r="AU49" s="818"/>
      <c r="AV49" s="818"/>
      <c r="AW49" s="818"/>
      <c r="AX49" s="818"/>
      <c r="AY49" s="818"/>
      <c r="AZ49" s="819"/>
      <c r="BA49" s="819"/>
      <c r="BB49" s="819"/>
      <c r="BC49" s="819"/>
      <c r="BD49" s="819"/>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v>
      </c>
      <c r="AG63" s="830"/>
      <c r="AH63" s="830"/>
      <c r="AI63" s="830"/>
      <c r="AJ63" s="831"/>
      <c r="AK63" s="832"/>
      <c r="AL63" s="827"/>
      <c r="AM63" s="827"/>
      <c r="AN63" s="827"/>
      <c r="AO63" s="827"/>
      <c r="AP63" s="830">
        <v>1528</v>
      </c>
      <c r="AQ63" s="830"/>
      <c r="AR63" s="830"/>
      <c r="AS63" s="830"/>
      <c r="AT63" s="830"/>
      <c r="AU63" s="830">
        <v>1333</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388</v>
      </c>
      <c r="R66" s="706"/>
      <c r="S66" s="706"/>
      <c r="T66" s="706"/>
      <c r="U66" s="707"/>
      <c r="V66" s="705" t="s">
        <v>389</v>
      </c>
      <c r="W66" s="706"/>
      <c r="X66" s="706"/>
      <c r="Y66" s="706"/>
      <c r="Z66" s="707"/>
      <c r="AA66" s="705" t="s">
        <v>390</v>
      </c>
      <c r="AB66" s="706"/>
      <c r="AC66" s="706"/>
      <c r="AD66" s="706"/>
      <c r="AE66" s="707"/>
      <c r="AF66" s="840" t="s">
        <v>391</v>
      </c>
      <c r="AG66" s="801"/>
      <c r="AH66" s="801"/>
      <c r="AI66" s="801"/>
      <c r="AJ66" s="841"/>
      <c r="AK66" s="705" t="s">
        <v>392</v>
      </c>
      <c r="AL66" s="729"/>
      <c r="AM66" s="729"/>
      <c r="AN66" s="729"/>
      <c r="AO66" s="730"/>
      <c r="AP66" s="705" t="s">
        <v>393</v>
      </c>
      <c r="AQ66" s="706"/>
      <c r="AR66" s="706"/>
      <c r="AS66" s="706"/>
      <c r="AT66" s="707"/>
      <c r="AU66" s="705" t="s">
        <v>394</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542</v>
      </c>
      <c r="C68" s="858"/>
      <c r="D68" s="858"/>
      <c r="E68" s="858"/>
      <c r="F68" s="858"/>
      <c r="G68" s="858"/>
      <c r="H68" s="858"/>
      <c r="I68" s="858"/>
      <c r="J68" s="858"/>
      <c r="K68" s="858"/>
      <c r="L68" s="858"/>
      <c r="M68" s="858"/>
      <c r="N68" s="858"/>
      <c r="O68" s="858"/>
      <c r="P68" s="859"/>
      <c r="Q68" s="860">
        <v>6745</v>
      </c>
      <c r="R68" s="854"/>
      <c r="S68" s="854"/>
      <c r="T68" s="854"/>
      <c r="U68" s="854"/>
      <c r="V68" s="854">
        <v>6709</v>
      </c>
      <c r="W68" s="854"/>
      <c r="X68" s="854"/>
      <c r="Y68" s="854"/>
      <c r="Z68" s="854"/>
      <c r="AA68" s="854">
        <v>36</v>
      </c>
      <c r="AB68" s="854"/>
      <c r="AC68" s="854"/>
      <c r="AD68" s="854"/>
      <c r="AE68" s="854"/>
      <c r="AF68" s="854">
        <v>2502</v>
      </c>
      <c r="AG68" s="854"/>
      <c r="AH68" s="854"/>
      <c r="AI68" s="854"/>
      <c r="AJ68" s="854"/>
      <c r="AK68" s="854" t="s">
        <v>541</v>
      </c>
      <c r="AL68" s="854"/>
      <c r="AM68" s="854"/>
      <c r="AN68" s="854"/>
      <c r="AO68" s="854"/>
      <c r="AP68" s="854">
        <v>5994</v>
      </c>
      <c r="AQ68" s="854"/>
      <c r="AR68" s="854"/>
      <c r="AS68" s="854"/>
      <c r="AT68" s="854"/>
      <c r="AU68" s="854">
        <v>128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543</v>
      </c>
      <c r="C69" s="862"/>
      <c r="D69" s="862"/>
      <c r="E69" s="862"/>
      <c r="F69" s="862"/>
      <c r="G69" s="862"/>
      <c r="H69" s="862"/>
      <c r="I69" s="862"/>
      <c r="J69" s="862"/>
      <c r="K69" s="862"/>
      <c r="L69" s="862"/>
      <c r="M69" s="862"/>
      <c r="N69" s="862"/>
      <c r="O69" s="862"/>
      <c r="P69" s="863"/>
      <c r="Q69" s="864">
        <v>487</v>
      </c>
      <c r="R69" s="818"/>
      <c r="S69" s="818"/>
      <c r="T69" s="818"/>
      <c r="U69" s="818"/>
      <c r="V69" s="818">
        <v>481</v>
      </c>
      <c r="W69" s="818"/>
      <c r="X69" s="818"/>
      <c r="Y69" s="818"/>
      <c r="Z69" s="818"/>
      <c r="AA69" s="818">
        <v>5</v>
      </c>
      <c r="AB69" s="818"/>
      <c r="AC69" s="818"/>
      <c r="AD69" s="818"/>
      <c r="AE69" s="818"/>
      <c r="AF69" s="818">
        <v>178</v>
      </c>
      <c r="AG69" s="818"/>
      <c r="AH69" s="818"/>
      <c r="AI69" s="818"/>
      <c r="AJ69" s="818"/>
      <c r="AK69" s="818" t="s">
        <v>541</v>
      </c>
      <c r="AL69" s="818"/>
      <c r="AM69" s="818"/>
      <c r="AN69" s="818"/>
      <c r="AO69" s="818"/>
      <c r="AP69" s="818">
        <v>894</v>
      </c>
      <c r="AQ69" s="818"/>
      <c r="AR69" s="818"/>
      <c r="AS69" s="818"/>
      <c r="AT69" s="818"/>
      <c r="AU69" s="818">
        <v>42</v>
      </c>
      <c r="AV69" s="818"/>
      <c r="AW69" s="818"/>
      <c r="AX69" s="818"/>
      <c r="AY69" s="818"/>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544</v>
      </c>
      <c r="C70" s="862"/>
      <c r="D70" s="862"/>
      <c r="E70" s="862"/>
      <c r="F70" s="862"/>
      <c r="G70" s="862"/>
      <c r="H70" s="862"/>
      <c r="I70" s="862"/>
      <c r="J70" s="862"/>
      <c r="K70" s="862"/>
      <c r="L70" s="862"/>
      <c r="M70" s="862"/>
      <c r="N70" s="862"/>
      <c r="O70" s="862"/>
      <c r="P70" s="863"/>
      <c r="Q70" s="864">
        <v>4871</v>
      </c>
      <c r="R70" s="818"/>
      <c r="S70" s="818"/>
      <c r="T70" s="818"/>
      <c r="U70" s="818"/>
      <c r="V70" s="818">
        <v>4402</v>
      </c>
      <c r="W70" s="818"/>
      <c r="X70" s="818"/>
      <c r="Y70" s="818"/>
      <c r="Z70" s="818"/>
      <c r="AA70" s="818">
        <v>468</v>
      </c>
      <c r="AB70" s="818"/>
      <c r="AC70" s="818"/>
      <c r="AD70" s="818"/>
      <c r="AE70" s="818"/>
      <c r="AF70" s="818">
        <v>468</v>
      </c>
      <c r="AG70" s="818"/>
      <c r="AH70" s="818"/>
      <c r="AI70" s="818"/>
      <c r="AJ70" s="818"/>
      <c r="AK70" s="818" t="s">
        <v>541</v>
      </c>
      <c r="AL70" s="818"/>
      <c r="AM70" s="818"/>
      <c r="AN70" s="818"/>
      <c r="AO70" s="818"/>
      <c r="AP70" s="818" t="s">
        <v>541</v>
      </c>
      <c r="AQ70" s="818"/>
      <c r="AR70" s="818"/>
      <c r="AS70" s="818"/>
      <c r="AT70" s="818"/>
      <c r="AU70" s="818" t="s">
        <v>541</v>
      </c>
      <c r="AV70" s="818"/>
      <c r="AW70" s="818"/>
      <c r="AX70" s="818"/>
      <c r="AY70" s="818"/>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545</v>
      </c>
      <c r="C71" s="862"/>
      <c r="D71" s="862"/>
      <c r="E71" s="862"/>
      <c r="F71" s="862"/>
      <c r="G71" s="862"/>
      <c r="H71" s="862"/>
      <c r="I71" s="862"/>
      <c r="J71" s="862"/>
      <c r="K71" s="862"/>
      <c r="L71" s="862"/>
      <c r="M71" s="862"/>
      <c r="N71" s="862"/>
      <c r="O71" s="862"/>
      <c r="P71" s="863"/>
      <c r="Q71" s="864" t="s">
        <v>541</v>
      </c>
      <c r="R71" s="818"/>
      <c r="S71" s="818"/>
      <c r="T71" s="818"/>
      <c r="U71" s="818"/>
      <c r="V71" s="818" t="s">
        <v>541</v>
      </c>
      <c r="W71" s="818"/>
      <c r="X71" s="818"/>
      <c r="Y71" s="818"/>
      <c r="Z71" s="818"/>
      <c r="AA71" s="818" t="s">
        <v>541</v>
      </c>
      <c r="AB71" s="818"/>
      <c r="AC71" s="818"/>
      <c r="AD71" s="818"/>
      <c r="AE71" s="818"/>
      <c r="AF71" s="818" t="s">
        <v>541</v>
      </c>
      <c r="AG71" s="818"/>
      <c r="AH71" s="818"/>
      <c r="AI71" s="818"/>
      <c r="AJ71" s="818"/>
      <c r="AK71" s="818" t="s">
        <v>541</v>
      </c>
      <c r="AL71" s="818"/>
      <c r="AM71" s="818"/>
      <c r="AN71" s="818"/>
      <c r="AO71" s="818"/>
      <c r="AP71" s="818" t="s">
        <v>541</v>
      </c>
      <c r="AQ71" s="818"/>
      <c r="AR71" s="818"/>
      <c r="AS71" s="818"/>
      <c r="AT71" s="818"/>
      <c r="AU71" s="818" t="s">
        <v>541</v>
      </c>
      <c r="AV71" s="818"/>
      <c r="AW71" s="818"/>
      <c r="AX71" s="818"/>
      <c r="AY71" s="818"/>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546</v>
      </c>
      <c r="C72" s="862"/>
      <c r="D72" s="862"/>
      <c r="E72" s="862"/>
      <c r="F72" s="862"/>
      <c r="G72" s="862"/>
      <c r="H72" s="862"/>
      <c r="I72" s="862"/>
      <c r="J72" s="862"/>
      <c r="K72" s="862"/>
      <c r="L72" s="862"/>
      <c r="M72" s="862"/>
      <c r="N72" s="862"/>
      <c r="O72" s="862"/>
      <c r="P72" s="863"/>
      <c r="Q72" s="864">
        <v>1556</v>
      </c>
      <c r="R72" s="818"/>
      <c r="S72" s="818"/>
      <c r="T72" s="818"/>
      <c r="U72" s="818"/>
      <c r="V72" s="818">
        <v>1517</v>
      </c>
      <c r="W72" s="818"/>
      <c r="X72" s="818"/>
      <c r="Y72" s="818"/>
      <c r="Z72" s="818"/>
      <c r="AA72" s="818">
        <v>39</v>
      </c>
      <c r="AB72" s="818"/>
      <c r="AC72" s="818"/>
      <c r="AD72" s="818"/>
      <c r="AE72" s="818"/>
      <c r="AF72" s="818">
        <v>39</v>
      </c>
      <c r="AG72" s="818"/>
      <c r="AH72" s="818"/>
      <c r="AI72" s="818"/>
      <c r="AJ72" s="818"/>
      <c r="AK72" s="818" t="s">
        <v>541</v>
      </c>
      <c r="AL72" s="818"/>
      <c r="AM72" s="818"/>
      <c r="AN72" s="818"/>
      <c r="AO72" s="818"/>
      <c r="AP72" s="818">
        <v>639</v>
      </c>
      <c r="AQ72" s="818"/>
      <c r="AR72" s="818"/>
      <c r="AS72" s="818"/>
      <c r="AT72" s="818"/>
      <c r="AU72" s="818">
        <v>3</v>
      </c>
      <c r="AV72" s="818"/>
      <c r="AW72" s="818"/>
      <c r="AX72" s="818"/>
      <c r="AY72" s="818"/>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547</v>
      </c>
      <c r="C73" s="862"/>
      <c r="D73" s="862"/>
      <c r="E73" s="862"/>
      <c r="F73" s="862"/>
      <c r="G73" s="862"/>
      <c r="H73" s="862"/>
      <c r="I73" s="862"/>
      <c r="J73" s="862"/>
      <c r="K73" s="862"/>
      <c r="L73" s="862"/>
      <c r="M73" s="862"/>
      <c r="N73" s="862"/>
      <c r="O73" s="862"/>
      <c r="P73" s="863"/>
      <c r="Q73" s="864">
        <v>385</v>
      </c>
      <c r="R73" s="818"/>
      <c r="S73" s="818"/>
      <c r="T73" s="818"/>
      <c r="U73" s="818"/>
      <c r="V73" s="818">
        <v>382</v>
      </c>
      <c r="W73" s="818"/>
      <c r="X73" s="818"/>
      <c r="Y73" s="818"/>
      <c r="Z73" s="818"/>
      <c r="AA73" s="818">
        <v>2</v>
      </c>
      <c r="AB73" s="818"/>
      <c r="AC73" s="818"/>
      <c r="AD73" s="818"/>
      <c r="AE73" s="818"/>
      <c r="AF73" s="818">
        <v>2</v>
      </c>
      <c r="AG73" s="818"/>
      <c r="AH73" s="818"/>
      <c r="AI73" s="818"/>
      <c r="AJ73" s="818"/>
      <c r="AK73" s="818" t="s">
        <v>541</v>
      </c>
      <c r="AL73" s="818"/>
      <c r="AM73" s="818"/>
      <c r="AN73" s="818"/>
      <c r="AO73" s="818"/>
      <c r="AP73" s="818" t="s">
        <v>541</v>
      </c>
      <c r="AQ73" s="818"/>
      <c r="AR73" s="818"/>
      <c r="AS73" s="818"/>
      <c r="AT73" s="818"/>
      <c r="AU73" s="818" t="s">
        <v>541</v>
      </c>
      <c r="AV73" s="818"/>
      <c r="AW73" s="818"/>
      <c r="AX73" s="81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548</v>
      </c>
      <c r="C74" s="862"/>
      <c r="D74" s="862"/>
      <c r="E74" s="862"/>
      <c r="F74" s="862"/>
      <c r="G74" s="862"/>
      <c r="H74" s="862"/>
      <c r="I74" s="862"/>
      <c r="J74" s="862"/>
      <c r="K74" s="862"/>
      <c r="L74" s="862"/>
      <c r="M74" s="862"/>
      <c r="N74" s="862"/>
      <c r="O74" s="862"/>
      <c r="P74" s="863"/>
      <c r="Q74" s="864">
        <v>19</v>
      </c>
      <c r="R74" s="818"/>
      <c r="S74" s="818"/>
      <c r="T74" s="818"/>
      <c r="U74" s="818"/>
      <c r="V74" s="818">
        <v>17</v>
      </c>
      <c r="W74" s="818"/>
      <c r="X74" s="818"/>
      <c r="Y74" s="818"/>
      <c r="Z74" s="818"/>
      <c r="AA74" s="818">
        <v>2</v>
      </c>
      <c r="AB74" s="818"/>
      <c r="AC74" s="818"/>
      <c r="AD74" s="818"/>
      <c r="AE74" s="818"/>
      <c r="AF74" s="818">
        <v>2</v>
      </c>
      <c r="AG74" s="818"/>
      <c r="AH74" s="818"/>
      <c r="AI74" s="818"/>
      <c r="AJ74" s="818"/>
      <c r="AK74" s="818">
        <v>9</v>
      </c>
      <c r="AL74" s="818"/>
      <c r="AM74" s="818"/>
      <c r="AN74" s="818"/>
      <c r="AO74" s="818"/>
      <c r="AP74" s="818" t="s">
        <v>541</v>
      </c>
      <c r="AQ74" s="818"/>
      <c r="AR74" s="818"/>
      <c r="AS74" s="818"/>
      <c r="AT74" s="818"/>
      <c r="AU74" s="818" t="s">
        <v>541</v>
      </c>
      <c r="AV74" s="818"/>
      <c r="AW74" s="818"/>
      <c r="AX74" s="81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549</v>
      </c>
      <c r="C75" s="862"/>
      <c r="D75" s="862"/>
      <c r="E75" s="862"/>
      <c r="F75" s="862"/>
      <c r="G75" s="862"/>
      <c r="H75" s="862"/>
      <c r="I75" s="862"/>
      <c r="J75" s="862"/>
      <c r="K75" s="862"/>
      <c r="L75" s="862"/>
      <c r="M75" s="862"/>
      <c r="N75" s="862"/>
      <c r="O75" s="862"/>
      <c r="P75" s="863"/>
      <c r="Q75" s="867">
        <v>120</v>
      </c>
      <c r="R75" s="868"/>
      <c r="S75" s="868"/>
      <c r="T75" s="868"/>
      <c r="U75" s="820"/>
      <c r="V75" s="869">
        <v>107</v>
      </c>
      <c r="W75" s="868"/>
      <c r="X75" s="868"/>
      <c r="Y75" s="868"/>
      <c r="Z75" s="820"/>
      <c r="AA75" s="869">
        <v>13</v>
      </c>
      <c r="AB75" s="868"/>
      <c r="AC75" s="868"/>
      <c r="AD75" s="868"/>
      <c r="AE75" s="820"/>
      <c r="AF75" s="869">
        <v>13</v>
      </c>
      <c r="AG75" s="868"/>
      <c r="AH75" s="868"/>
      <c r="AI75" s="868"/>
      <c r="AJ75" s="820"/>
      <c r="AK75" s="869">
        <v>11</v>
      </c>
      <c r="AL75" s="868"/>
      <c r="AM75" s="868"/>
      <c r="AN75" s="868"/>
      <c r="AO75" s="820"/>
      <c r="AP75" s="869" t="s">
        <v>541</v>
      </c>
      <c r="AQ75" s="868"/>
      <c r="AR75" s="868"/>
      <c r="AS75" s="868"/>
      <c r="AT75" s="820"/>
      <c r="AU75" s="869" t="s">
        <v>541</v>
      </c>
      <c r="AV75" s="868"/>
      <c r="AW75" s="868"/>
      <c r="AX75" s="868"/>
      <c r="AY75" s="820"/>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550</v>
      </c>
      <c r="C76" s="862"/>
      <c r="D76" s="862"/>
      <c r="E76" s="862"/>
      <c r="F76" s="862"/>
      <c r="G76" s="862"/>
      <c r="H76" s="862"/>
      <c r="I76" s="862"/>
      <c r="J76" s="862"/>
      <c r="K76" s="862"/>
      <c r="L76" s="862"/>
      <c r="M76" s="862"/>
      <c r="N76" s="862"/>
      <c r="O76" s="862"/>
      <c r="P76" s="863"/>
      <c r="Q76" s="867">
        <v>2420</v>
      </c>
      <c r="R76" s="868"/>
      <c r="S76" s="868"/>
      <c r="T76" s="868"/>
      <c r="U76" s="820"/>
      <c r="V76" s="869">
        <v>2371</v>
      </c>
      <c r="W76" s="868"/>
      <c r="X76" s="868"/>
      <c r="Y76" s="868"/>
      <c r="Z76" s="820"/>
      <c r="AA76" s="869">
        <v>50</v>
      </c>
      <c r="AB76" s="868"/>
      <c r="AC76" s="868"/>
      <c r="AD76" s="868"/>
      <c r="AE76" s="820"/>
      <c r="AF76" s="869">
        <v>50</v>
      </c>
      <c r="AG76" s="868"/>
      <c r="AH76" s="868"/>
      <c r="AI76" s="868"/>
      <c r="AJ76" s="820"/>
      <c r="AK76" s="869">
        <v>15</v>
      </c>
      <c r="AL76" s="868"/>
      <c r="AM76" s="868"/>
      <c r="AN76" s="868"/>
      <c r="AO76" s="820"/>
      <c r="AP76" s="869" t="s">
        <v>541</v>
      </c>
      <c r="AQ76" s="868"/>
      <c r="AR76" s="868"/>
      <c r="AS76" s="868"/>
      <c r="AT76" s="820"/>
      <c r="AU76" s="869" t="s">
        <v>541</v>
      </c>
      <c r="AV76" s="868"/>
      <c r="AW76" s="868"/>
      <c r="AX76" s="868"/>
      <c r="AY76" s="820"/>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551</v>
      </c>
      <c r="C77" s="862"/>
      <c r="D77" s="862"/>
      <c r="E77" s="862"/>
      <c r="F77" s="862"/>
      <c r="G77" s="862"/>
      <c r="H77" s="862"/>
      <c r="I77" s="862"/>
      <c r="J77" s="862"/>
      <c r="K77" s="862"/>
      <c r="L77" s="862"/>
      <c r="M77" s="862"/>
      <c r="N77" s="862"/>
      <c r="O77" s="862"/>
      <c r="P77" s="863"/>
      <c r="Q77" s="867">
        <v>336761</v>
      </c>
      <c r="R77" s="868"/>
      <c r="S77" s="868"/>
      <c r="T77" s="868"/>
      <c r="U77" s="820"/>
      <c r="V77" s="869">
        <v>321618</v>
      </c>
      <c r="W77" s="868"/>
      <c r="X77" s="868"/>
      <c r="Y77" s="868"/>
      <c r="Z77" s="820"/>
      <c r="AA77" s="869">
        <v>15143</v>
      </c>
      <c r="AB77" s="868"/>
      <c r="AC77" s="868"/>
      <c r="AD77" s="868"/>
      <c r="AE77" s="820"/>
      <c r="AF77" s="869">
        <v>15143</v>
      </c>
      <c r="AG77" s="868"/>
      <c r="AH77" s="868"/>
      <c r="AI77" s="868"/>
      <c r="AJ77" s="820"/>
      <c r="AK77" s="869">
        <v>1625</v>
      </c>
      <c r="AL77" s="868"/>
      <c r="AM77" s="868"/>
      <c r="AN77" s="868"/>
      <c r="AO77" s="820"/>
      <c r="AP77" s="869" t="s">
        <v>541</v>
      </c>
      <c r="AQ77" s="868"/>
      <c r="AR77" s="868"/>
      <c r="AS77" s="868"/>
      <c r="AT77" s="820"/>
      <c r="AU77" s="869" t="s">
        <v>541</v>
      </c>
      <c r="AV77" s="868"/>
      <c r="AW77" s="868"/>
      <c r="AX77" s="868"/>
      <c r="AY77" s="820"/>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552</v>
      </c>
      <c r="C78" s="862"/>
      <c r="D78" s="862"/>
      <c r="E78" s="862"/>
      <c r="F78" s="862"/>
      <c r="G78" s="862"/>
      <c r="H78" s="862"/>
      <c r="I78" s="862"/>
      <c r="J78" s="862"/>
      <c r="K78" s="862"/>
      <c r="L78" s="862"/>
      <c r="M78" s="862"/>
      <c r="N78" s="862"/>
      <c r="O78" s="862"/>
      <c r="P78" s="863"/>
      <c r="Q78" s="864">
        <v>821</v>
      </c>
      <c r="R78" s="818"/>
      <c r="S78" s="818"/>
      <c r="T78" s="818"/>
      <c r="U78" s="818"/>
      <c r="V78" s="818">
        <v>814</v>
      </c>
      <c r="W78" s="818"/>
      <c r="X78" s="818"/>
      <c r="Y78" s="818"/>
      <c r="Z78" s="818"/>
      <c r="AA78" s="818">
        <v>8</v>
      </c>
      <c r="AB78" s="818"/>
      <c r="AC78" s="818"/>
      <c r="AD78" s="818"/>
      <c r="AE78" s="818"/>
      <c r="AF78" s="818">
        <v>8</v>
      </c>
      <c r="AG78" s="818"/>
      <c r="AH78" s="818"/>
      <c r="AI78" s="818"/>
      <c r="AJ78" s="818"/>
      <c r="AK78" s="818">
        <v>4</v>
      </c>
      <c r="AL78" s="818"/>
      <c r="AM78" s="818"/>
      <c r="AN78" s="818"/>
      <c r="AO78" s="818"/>
      <c r="AP78" s="818">
        <v>146</v>
      </c>
      <c r="AQ78" s="818"/>
      <c r="AR78" s="818"/>
      <c r="AS78" s="818"/>
      <c r="AT78" s="818"/>
      <c r="AU78" s="818">
        <v>58</v>
      </c>
      <c r="AV78" s="818"/>
      <c r="AW78" s="818"/>
      <c r="AX78" s="818"/>
      <c r="AY78" s="818"/>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553</v>
      </c>
      <c r="C79" s="862"/>
      <c r="D79" s="862"/>
      <c r="E79" s="862"/>
      <c r="F79" s="862"/>
      <c r="G79" s="862"/>
      <c r="H79" s="862"/>
      <c r="I79" s="862"/>
      <c r="J79" s="862"/>
      <c r="K79" s="862"/>
      <c r="L79" s="862"/>
      <c r="M79" s="862"/>
      <c r="N79" s="862"/>
      <c r="O79" s="862"/>
      <c r="P79" s="863"/>
      <c r="Q79" s="864">
        <v>2416</v>
      </c>
      <c r="R79" s="818"/>
      <c r="S79" s="818"/>
      <c r="T79" s="818"/>
      <c r="U79" s="818"/>
      <c r="V79" s="818">
        <v>2416</v>
      </c>
      <c r="W79" s="818"/>
      <c r="X79" s="818"/>
      <c r="Y79" s="818"/>
      <c r="Z79" s="818"/>
      <c r="AA79" s="818">
        <v>0</v>
      </c>
      <c r="AB79" s="818"/>
      <c r="AC79" s="818"/>
      <c r="AD79" s="818"/>
      <c r="AE79" s="818"/>
      <c r="AF79" s="818">
        <v>0</v>
      </c>
      <c r="AG79" s="818"/>
      <c r="AH79" s="818"/>
      <c r="AI79" s="818"/>
      <c r="AJ79" s="818"/>
      <c r="AK79" s="818" t="s">
        <v>541</v>
      </c>
      <c r="AL79" s="818"/>
      <c r="AM79" s="818"/>
      <c r="AN79" s="818"/>
      <c r="AO79" s="818"/>
      <c r="AP79" s="818" t="s">
        <v>541</v>
      </c>
      <c r="AQ79" s="818"/>
      <c r="AR79" s="818"/>
      <c r="AS79" s="818"/>
      <c r="AT79" s="818"/>
      <c r="AU79" s="818" t="s">
        <v>541</v>
      </c>
      <c r="AV79" s="818"/>
      <c r="AW79" s="818"/>
      <c r="AX79" s="818"/>
      <c r="AY79" s="818"/>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18406</v>
      </c>
      <c r="AG88" s="830"/>
      <c r="AH88" s="830"/>
      <c r="AI88" s="830"/>
      <c r="AJ88" s="830"/>
      <c r="AK88" s="827"/>
      <c r="AL88" s="827"/>
      <c r="AM88" s="827"/>
      <c r="AN88" s="827"/>
      <c r="AO88" s="827"/>
      <c r="AP88" s="830">
        <v>7673</v>
      </c>
      <c r="AQ88" s="830"/>
      <c r="AR88" s="830"/>
      <c r="AS88" s="830"/>
      <c r="AT88" s="830"/>
      <c r="AU88" s="830">
        <v>230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t="s">
        <v>541</v>
      </c>
      <c r="CX102" s="838"/>
      <c r="CY102" s="838"/>
      <c r="CZ102" s="838"/>
      <c r="DA102" s="881"/>
      <c r="DB102" s="880" t="s">
        <v>541</v>
      </c>
      <c r="DC102" s="838"/>
      <c r="DD102" s="838"/>
      <c r="DE102" s="838"/>
      <c r="DF102" s="881"/>
      <c r="DG102" s="880" t="s">
        <v>541</v>
      </c>
      <c r="DH102" s="838"/>
      <c r="DI102" s="838"/>
      <c r="DJ102" s="838"/>
      <c r="DK102" s="881"/>
      <c r="DL102" s="880" t="s">
        <v>541</v>
      </c>
      <c r="DM102" s="838"/>
      <c r="DN102" s="838"/>
      <c r="DO102" s="838"/>
      <c r="DP102" s="881"/>
      <c r="DQ102" s="880" t="s">
        <v>541</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x14ac:dyDescent="0.15">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341588</v>
      </c>
      <c r="AB110" s="890"/>
      <c r="AC110" s="890"/>
      <c r="AD110" s="890"/>
      <c r="AE110" s="891"/>
      <c r="AF110" s="892">
        <v>312626</v>
      </c>
      <c r="AG110" s="890"/>
      <c r="AH110" s="890"/>
      <c r="AI110" s="890"/>
      <c r="AJ110" s="891"/>
      <c r="AK110" s="892">
        <v>300783</v>
      </c>
      <c r="AL110" s="890"/>
      <c r="AM110" s="890"/>
      <c r="AN110" s="890"/>
      <c r="AO110" s="891"/>
      <c r="AP110" s="893">
        <v>22</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2551479</v>
      </c>
      <c r="BR110" s="927"/>
      <c r="BS110" s="927"/>
      <c r="BT110" s="927"/>
      <c r="BU110" s="927"/>
      <c r="BV110" s="927">
        <v>2337920</v>
      </c>
      <c r="BW110" s="927"/>
      <c r="BX110" s="927"/>
      <c r="BY110" s="927"/>
      <c r="BZ110" s="927"/>
      <c r="CA110" s="927">
        <v>2188346</v>
      </c>
      <c r="CB110" s="927"/>
      <c r="CC110" s="927"/>
      <c r="CD110" s="927"/>
      <c r="CE110" s="927"/>
      <c r="CF110" s="941">
        <v>159.80000000000001</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411</v>
      </c>
      <c r="DH110" s="927"/>
      <c r="DI110" s="927"/>
      <c r="DJ110" s="927"/>
      <c r="DK110" s="927"/>
      <c r="DL110" s="927" t="s">
        <v>411</v>
      </c>
      <c r="DM110" s="927"/>
      <c r="DN110" s="927"/>
      <c r="DO110" s="927"/>
      <c r="DP110" s="927"/>
      <c r="DQ110" s="927" t="s">
        <v>411</v>
      </c>
      <c r="DR110" s="927"/>
      <c r="DS110" s="927"/>
      <c r="DT110" s="927"/>
      <c r="DU110" s="927"/>
      <c r="DV110" s="928" t="s">
        <v>411</v>
      </c>
      <c r="DW110" s="928"/>
      <c r="DX110" s="928"/>
      <c r="DY110" s="928"/>
      <c r="DZ110" s="929"/>
    </row>
    <row r="111" spans="1:131" s="197"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414</v>
      </c>
      <c r="BR111" s="920"/>
      <c r="BS111" s="920"/>
      <c r="BT111" s="920"/>
      <c r="BU111" s="920"/>
      <c r="BV111" s="920" t="s">
        <v>414</v>
      </c>
      <c r="BW111" s="920"/>
      <c r="BX111" s="920"/>
      <c r="BY111" s="920"/>
      <c r="BZ111" s="920"/>
      <c r="CA111" s="920" t="s">
        <v>414</v>
      </c>
      <c r="CB111" s="920"/>
      <c r="CC111" s="920"/>
      <c r="CD111" s="920"/>
      <c r="CE111" s="920"/>
      <c r="CF111" s="914" t="s">
        <v>414</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414</v>
      </c>
      <c r="DH111" s="920"/>
      <c r="DI111" s="920"/>
      <c r="DJ111" s="920"/>
      <c r="DK111" s="920"/>
      <c r="DL111" s="920" t="s">
        <v>414</v>
      </c>
      <c r="DM111" s="920"/>
      <c r="DN111" s="920"/>
      <c r="DO111" s="920"/>
      <c r="DP111" s="920"/>
      <c r="DQ111" s="920" t="s">
        <v>414</v>
      </c>
      <c r="DR111" s="920"/>
      <c r="DS111" s="920"/>
      <c r="DT111" s="920"/>
      <c r="DU111" s="920"/>
      <c r="DV111" s="921" t="s">
        <v>414</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411</v>
      </c>
      <c r="AB112" s="959"/>
      <c r="AC112" s="959"/>
      <c r="AD112" s="959"/>
      <c r="AE112" s="960"/>
      <c r="AF112" s="961" t="s">
        <v>411</v>
      </c>
      <c r="AG112" s="959"/>
      <c r="AH112" s="959"/>
      <c r="AI112" s="959"/>
      <c r="AJ112" s="960"/>
      <c r="AK112" s="961" t="s">
        <v>411</v>
      </c>
      <c r="AL112" s="959"/>
      <c r="AM112" s="959"/>
      <c r="AN112" s="959"/>
      <c r="AO112" s="960"/>
      <c r="AP112" s="962" t="s">
        <v>411</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1418730</v>
      </c>
      <c r="BR112" s="920"/>
      <c r="BS112" s="920"/>
      <c r="BT112" s="920"/>
      <c r="BU112" s="920"/>
      <c r="BV112" s="920">
        <v>1409805</v>
      </c>
      <c r="BW112" s="920"/>
      <c r="BX112" s="920"/>
      <c r="BY112" s="920"/>
      <c r="BZ112" s="920"/>
      <c r="CA112" s="920">
        <v>1332589</v>
      </c>
      <c r="CB112" s="920"/>
      <c r="CC112" s="920"/>
      <c r="CD112" s="920"/>
      <c r="CE112" s="920"/>
      <c r="CF112" s="914">
        <v>97.3</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411</v>
      </c>
      <c r="DH112" s="920"/>
      <c r="DI112" s="920"/>
      <c r="DJ112" s="920"/>
      <c r="DK112" s="920"/>
      <c r="DL112" s="920" t="s">
        <v>411</v>
      </c>
      <c r="DM112" s="920"/>
      <c r="DN112" s="920"/>
      <c r="DO112" s="920"/>
      <c r="DP112" s="920"/>
      <c r="DQ112" s="920" t="s">
        <v>411</v>
      </c>
      <c r="DR112" s="920"/>
      <c r="DS112" s="920"/>
      <c r="DT112" s="920"/>
      <c r="DU112" s="920"/>
      <c r="DV112" s="921" t="s">
        <v>411</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145109</v>
      </c>
      <c r="AB113" s="934"/>
      <c r="AC113" s="934"/>
      <c r="AD113" s="934"/>
      <c r="AE113" s="935"/>
      <c r="AF113" s="936">
        <v>149134</v>
      </c>
      <c r="AG113" s="934"/>
      <c r="AH113" s="934"/>
      <c r="AI113" s="934"/>
      <c r="AJ113" s="935"/>
      <c r="AK113" s="936">
        <v>154267</v>
      </c>
      <c r="AL113" s="934"/>
      <c r="AM113" s="934"/>
      <c r="AN113" s="934"/>
      <c r="AO113" s="935"/>
      <c r="AP113" s="937">
        <v>11.3</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278389</v>
      </c>
      <c r="BR113" s="920"/>
      <c r="BS113" s="920"/>
      <c r="BT113" s="920"/>
      <c r="BU113" s="920"/>
      <c r="BV113" s="920">
        <v>265436</v>
      </c>
      <c r="BW113" s="920"/>
      <c r="BX113" s="920"/>
      <c r="BY113" s="920"/>
      <c r="BZ113" s="920"/>
      <c r="CA113" s="920">
        <v>230067</v>
      </c>
      <c r="CB113" s="920"/>
      <c r="CC113" s="920"/>
      <c r="CD113" s="920"/>
      <c r="CE113" s="920"/>
      <c r="CF113" s="914">
        <v>16.8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411</v>
      </c>
      <c r="DH113" s="959"/>
      <c r="DI113" s="959"/>
      <c r="DJ113" s="959"/>
      <c r="DK113" s="960"/>
      <c r="DL113" s="961" t="s">
        <v>411</v>
      </c>
      <c r="DM113" s="959"/>
      <c r="DN113" s="959"/>
      <c r="DO113" s="959"/>
      <c r="DP113" s="960"/>
      <c r="DQ113" s="961" t="s">
        <v>411</v>
      </c>
      <c r="DR113" s="959"/>
      <c r="DS113" s="959"/>
      <c r="DT113" s="959"/>
      <c r="DU113" s="960"/>
      <c r="DV113" s="962" t="s">
        <v>411</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65794</v>
      </c>
      <c r="AB114" s="959"/>
      <c r="AC114" s="959"/>
      <c r="AD114" s="959"/>
      <c r="AE114" s="960"/>
      <c r="AF114" s="961">
        <v>35926</v>
      </c>
      <c r="AG114" s="959"/>
      <c r="AH114" s="959"/>
      <c r="AI114" s="959"/>
      <c r="AJ114" s="960"/>
      <c r="AK114" s="961">
        <v>29503</v>
      </c>
      <c r="AL114" s="959"/>
      <c r="AM114" s="959"/>
      <c r="AN114" s="959"/>
      <c r="AO114" s="960"/>
      <c r="AP114" s="962">
        <v>2.2000000000000002</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244714</v>
      </c>
      <c r="BR114" s="920"/>
      <c r="BS114" s="920"/>
      <c r="BT114" s="920"/>
      <c r="BU114" s="920"/>
      <c r="BV114" s="920">
        <v>202413</v>
      </c>
      <c r="BW114" s="920"/>
      <c r="BX114" s="920"/>
      <c r="BY114" s="920"/>
      <c r="BZ114" s="920"/>
      <c r="CA114" s="920">
        <v>227422</v>
      </c>
      <c r="CB114" s="920"/>
      <c r="CC114" s="920"/>
      <c r="CD114" s="920"/>
      <c r="CE114" s="920"/>
      <c r="CF114" s="914">
        <v>16.600000000000001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411</v>
      </c>
      <c r="DH114" s="959"/>
      <c r="DI114" s="959"/>
      <c r="DJ114" s="959"/>
      <c r="DK114" s="960"/>
      <c r="DL114" s="961" t="s">
        <v>411</v>
      </c>
      <c r="DM114" s="959"/>
      <c r="DN114" s="959"/>
      <c r="DO114" s="959"/>
      <c r="DP114" s="960"/>
      <c r="DQ114" s="961" t="s">
        <v>411</v>
      </c>
      <c r="DR114" s="959"/>
      <c r="DS114" s="959"/>
      <c r="DT114" s="959"/>
      <c r="DU114" s="960"/>
      <c r="DV114" s="962" t="s">
        <v>411</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411</v>
      </c>
      <c r="AB115" s="934"/>
      <c r="AC115" s="934"/>
      <c r="AD115" s="934"/>
      <c r="AE115" s="935"/>
      <c r="AF115" s="936" t="s">
        <v>411</v>
      </c>
      <c r="AG115" s="934"/>
      <c r="AH115" s="934"/>
      <c r="AI115" s="934"/>
      <c r="AJ115" s="935"/>
      <c r="AK115" s="936" t="s">
        <v>411</v>
      </c>
      <c r="AL115" s="934"/>
      <c r="AM115" s="934"/>
      <c r="AN115" s="934"/>
      <c r="AO115" s="935"/>
      <c r="AP115" s="937" t="s">
        <v>411</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411</v>
      </c>
      <c r="BR115" s="920"/>
      <c r="BS115" s="920"/>
      <c r="BT115" s="920"/>
      <c r="BU115" s="920"/>
      <c r="BV115" s="920" t="s">
        <v>411</v>
      </c>
      <c r="BW115" s="920"/>
      <c r="BX115" s="920"/>
      <c r="BY115" s="920"/>
      <c r="BZ115" s="920"/>
      <c r="CA115" s="920" t="s">
        <v>411</v>
      </c>
      <c r="CB115" s="920"/>
      <c r="CC115" s="920"/>
      <c r="CD115" s="920"/>
      <c r="CE115" s="920"/>
      <c r="CF115" s="914" t="s">
        <v>411</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411</v>
      </c>
      <c r="DH115" s="959"/>
      <c r="DI115" s="959"/>
      <c r="DJ115" s="959"/>
      <c r="DK115" s="960"/>
      <c r="DL115" s="961" t="s">
        <v>411</v>
      </c>
      <c r="DM115" s="959"/>
      <c r="DN115" s="959"/>
      <c r="DO115" s="959"/>
      <c r="DP115" s="960"/>
      <c r="DQ115" s="961" t="s">
        <v>411</v>
      </c>
      <c r="DR115" s="959"/>
      <c r="DS115" s="959"/>
      <c r="DT115" s="959"/>
      <c r="DU115" s="960"/>
      <c r="DV115" s="962" t="s">
        <v>411</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411</v>
      </c>
      <c r="AB116" s="959"/>
      <c r="AC116" s="959"/>
      <c r="AD116" s="959"/>
      <c r="AE116" s="960"/>
      <c r="AF116" s="961" t="s">
        <v>411</v>
      </c>
      <c r="AG116" s="959"/>
      <c r="AH116" s="959"/>
      <c r="AI116" s="959"/>
      <c r="AJ116" s="960"/>
      <c r="AK116" s="961" t="s">
        <v>411</v>
      </c>
      <c r="AL116" s="959"/>
      <c r="AM116" s="959"/>
      <c r="AN116" s="959"/>
      <c r="AO116" s="960"/>
      <c r="AP116" s="962" t="s">
        <v>411</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411</v>
      </c>
      <c r="BR116" s="920"/>
      <c r="BS116" s="920"/>
      <c r="BT116" s="920"/>
      <c r="BU116" s="920"/>
      <c r="BV116" s="920" t="s">
        <v>411</v>
      </c>
      <c r="BW116" s="920"/>
      <c r="BX116" s="920"/>
      <c r="BY116" s="920"/>
      <c r="BZ116" s="920"/>
      <c r="CA116" s="920" t="s">
        <v>411</v>
      </c>
      <c r="CB116" s="920"/>
      <c r="CC116" s="920"/>
      <c r="CD116" s="920"/>
      <c r="CE116" s="920"/>
      <c r="CF116" s="914" t="s">
        <v>411</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411</v>
      </c>
      <c r="DH116" s="959"/>
      <c r="DI116" s="959"/>
      <c r="DJ116" s="959"/>
      <c r="DK116" s="960"/>
      <c r="DL116" s="961" t="s">
        <v>411</v>
      </c>
      <c r="DM116" s="959"/>
      <c r="DN116" s="959"/>
      <c r="DO116" s="959"/>
      <c r="DP116" s="960"/>
      <c r="DQ116" s="961" t="s">
        <v>411</v>
      </c>
      <c r="DR116" s="959"/>
      <c r="DS116" s="959"/>
      <c r="DT116" s="959"/>
      <c r="DU116" s="960"/>
      <c r="DV116" s="962" t="s">
        <v>411</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552491</v>
      </c>
      <c r="AB117" s="966"/>
      <c r="AC117" s="966"/>
      <c r="AD117" s="966"/>
      <c r="AE117" s="967"/>
      <c r="AF117" s="965">
        <v>497686</v>
      </c>
      <c r="AG117" s="966"/>
      <c r="AH117" s="966"/>
      <c r="AI117" s="966"/>
      <c r="AJ117" s="967"/>
      <c r="AK117" s="965">
        <v>484553</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435</v>
      </c>
      <c r="BP118" s="994"/>
      <c r="BQ118" s="985">
        <v>4493312</v>
      </c>
      <c r="BR118" s="986"/>
      <c r="BS118" s="986"/>
      <c r="BT118" s="986"/>
      <c r="BU118" s="986"/>
      <c r="BV118" s="986">
        <v>4215574</v>
      </c>
      <c r="BW118" s="986"/>
      <c r="BX118" s="986"/>
      <c r="BY118" s="986"/>
      <c r="BZ118" s="986"/>
      <c r="CA118" s="986">
        <v>3978424</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788952</v>
      </c>
      <c r="BR119" s="927"/>
      <c r="BS119" s="927"/>
      <c r="BT119" s="927"/>
      <c r="BU119" s="927"/>
      <c r="BV119" s="927">
        <v>800215</v>
      </c>
      <c r="BW119" s="927"/>
      <c r="BX119" s="927"/>
      <c r="BY119" s="927"/>
      <c r="BZ119" s="927"/>
      <c r="CA119" s="927">
        <v>820981</v>
      </c>
      <c r="CB119" s="927"/>
      <c r="CC119" s="927"/>
      <c r="CD119" s="927"/>
      <c r="CE119" s="927"/>
      <c r="CF119" s="941">
        <v>60</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t="s">
        <v>110</v>
      </c>
      <c r="BR120" s="920"/>
      <c r="BS120" s="920"/>
      <c r="BT120" s="920"/>
      <c r="BU120" s="920"/>
      <c r="BV120" s="920" t="s">
        <v>110</v>
      </c>
      <c r="BW120" s="920"/>
      <c r="BX120" s="920"/>
      <c r="BY120" s="920"/>
      <c r="BZ120" s="920"/>
      <c r="CA120" s="920" t="s">
        <v>110</v>
      </c>
      <c r="CB120" s="920"/>
      <c r="CC120" s="920"/>
      <c r="CD120" s="920"/>
      <c r="CE120" s="920"/>
      <c r="CF120" s="914" t="s">
        <v>110</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1418730</v>
      </c>
      <c r="DH120" s="927"/>
      <c r="DI120" s="927"/>
      <c r="DJ120" s="927"/>
      <c r="DK120" s="927"/>
      <c r="DL120" s="927">
        <v>1409805</v>
      </c>
      <c r="DM120" s="927"/>
      <c r="DN120" s="927"/>
      <c r="DO120" s="927"/>
      <c r="DP120" s="927"/>
      <c r="DQ120" s="927">
        <v>1332589</v>
      </c>
      <c r="DR120" s="927"/>
      <c r="DS120" s="927"/>
      <c r="DT120" s="927"/>
      <c r="DU120" s="927"/>
      <c r="DV120" s="928">
        <v>97.3</v>
      </c>
      <c r="DW120" s="928"/>
      <c r="DX120" s="928"/>
      <c r="DY120" s="928"/>
      <c r="DZ120" s="929"/>
    </row>
    <row r="121" spans="1:130" s="197" customFormat="1" ht="26.25" customHeight="1" x14ac:dyDescent="0.15">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2893852</v>
      </c>
      <c r="BR121" s="986"/>
      <c r="BS121" s="986"/>
      <c r="BT121" s="986"/>
      <c r="BU121" s="986"/>
      <c r="BV121" s="986">
        <v>2755600</v>
      </c>
      <c r="BW121" s="986"/>
      <c r="BX121" s="986"/>
      <c r="BY121" s="986"/>
      <c r="BZ121" s="986"/>
      <c r="CA121" s="986">
        <v>2693982</v>
      </c>
      <c r="CB121" s="986"/>
      <c r="CC121" s="986"/>
      <c r="CD121" s="986"/>
      <c r="CE121" s="986"/>
      <c r="CF121" s="1024">
        <v>196.8</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445</v>
      </c>
      <c r="BP122" s="994"/>
      <c r="BQ122" s="1034">
        <v>3682804</v>
      </c>
      <c r="BR122" s="1035"/>
      <c r="BS122" s="1035"/>
      <c r="BT122" s="1035"/>
      <c r="BU122" s="1035"/>
      <c r="BV122" s="1035">
        <v>3555815</v>
      </c>
      <c r="BW122" s="1035"/>
      <c r="BX122" s="1035"/>
      <c r="BY122" s="1035"/>
      <c r="BZ122" s="1035"/>
      <c r="CA122" s="1035">
        <v>3514963</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62.3</v>
      </c>
      <c r="BR123" s="1027"/>
      <c r="BS123" s="1027"/>
      <c r="BT123" s="1027"/>
      <c r="BU123" s="1027"/>
      <c r="BV123" s="1027">
        <v>51.7</v>
      </c>
      <c r="BW123" s="1027"/>
      <c r="BX123" s="1027"/>
      <c r="BY123" s="1027"/>
      <c r="BZ123" s="1027"/>
      <c r="CA123" s="1027">
        <v>33.799999999999997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447</v>
      </c>
      <c r="AB124" s="959"/>
      <c r="AC124" s="959"/>
      <c r="AD124" s="959"/>
      <c r="AE124" s="960"/>
      <c r="AF124" s="961" t="s">
        <v>447</v>
      </c>
      <c r="AG124" s="959"/>
      <c r="AH124" s="959"/>
      <c r="AI124" s="959"/>
      <c r="AJ124" s="960"/>
      <c r="AK124" s="961" t="s">
        <v>447</v>
      </c>
      <c r="AL124" s="959"/>
      <c r="AM124" s="959"/>
      <c r="AN124" s="959"/>
      <c r="AO124" s="960"/>
      <c r="AP124" s="962" t="s">
        <v>447</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447</v>
      </c>
      <c r="DH124" s="998"/>
      <c r="DI124" s="998"/>
      <c r="DJ124" s="998"/>
      <c r="DK124" s="999"/>
      <c r="DL124" s="1000" t="s">
        <v>447</v>
      </c>
      <c r="DM124" s="998"/>
      <c r="DN124" s="998"/>
      <c r="DO124" s="998"/>
      <c r="DP124" s="999"/>
      <c r="DQ124" s="1000" t="s">
        <v>447</v>
      </c>
      <c r="DR124" s="998"/>
      <c r="DS124" s="998"/>
      <c r="DT124" s="998"/>
      <c r="DU124" s="999"/>
      <c r="DV124" s="1001" t="s">
        <v>447</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447</v>
      </c>
      <c r="AB125" s="959"/>
      <c r="AC125" s="959"/>
      <c r="AD125" s="959"/>
      <c r="AE125" s="960"/>
      <c r="AF125" s="961" t="s">
        <v>447</v>
      </c>
      <c r="AG125" s="959"/>
      <c r="AH125" s="959"/>
      <c r="AI125" s="959"/>
      <c r="AJ125" s="960"/>
      <c r="AK125" s="961" t="s">
        <v>447</v>
      </c>
      <c r="AL125" s="959"/>
      <c r="AM125" s="959"/>
      <c r="AN125" s="959"/>
      <c r="AO125" s="960"/>
      <c r="AP125" s="962" t="s">
        <v>447</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447</v>
      </c>
      <c r="DH125" s="927"/>
      <c r="DI125" s="927"/>
      <c r="DJ125" s="927"/>
      <c r="DK125" s="927"/>
      <c r="DL125" s="927" t="s">
        <v>447</v>
      </c>
      <c r="DM125" s="927"/>
      <c r="DN125" s="927"/>
      <c r="DO125" s="927"/>
      <c r="DP125" s="927"/>
      <c r="DQ125" s="927" t="s">
        <v>447</v>
      </c>
      <c r="DR125" s="927"/>
      <c r="DS125" s="927"/>
      <c r="DT125" s="927"/>
      <c r="DU125" s="927"/>
      <c r="DV125" s="928" t="s">
        <v>447</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447</v>
      </c>
      <c r="AB126" s="959"/>
      <c r="AC126" s="959"/>
      <c r="AD126" s="959"/>
      <c r="AE126" s="960"/>
      <c r="AF126" s="961" t="s">
        <v>447</v>
      </c>
      <c r="AG126" s="959"/>
      <c r="AH126" s="959"/>
      <c r="AI126" s="959"/>
      <c r="AJ126" s="960"/>
      <c r="AK126" s="961" t="s">
        <v>447</v>
      </c>
      <c r="AL126" s="959"/>
      <c r="AM126" s="959"/>
      <c r="AN126" s="959"/>
      <c r="AO126" s="960"/>
      <c r="AP126" s="962" t="s">
        <v>447</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447</v>
      </c>
      <c r="DH126" s="920"/>
      <c r="DI126" s="920"/>
      <c r="DJ126" s="920"/>
      <c r="DK126" s="920"/>
      <c r="DL126" s="920" t="s">
        <v>447</v>
      </c>
      <c r="DM126" s="920"/>
      <c r="DN126" s="920"/>
      <c r="DO126" s="920"/>
      <c r="DP126" s="920"/>
      <c r="DQ126" s="920" t="s">
        <v>447</v>
      </c>
      <c r="DR126" s="920"/>
      <c r="DS126" s="920"/>
      <c r="DT126" s="920"/>
      <c r="DU126" s="920"/>
      <c r="DV126" s="921" t="s">
        <v>447</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447</v>
      </c>
      <c r="AB127" s="959"/>
      <c r="AC127" s="959"/>
      <c r="AD127" s="959"/>
      <c r="AE127" s="960"/>
      <c r="AF127" s="961" t="s">
        <v>447</v>
      </c>
      <c r="AG127" s="959"/>
      <c r="AH127" s="959"/>
      <c r="AI127" s="959"/>
      <c r="AJ127" s="960"/>
      <c r="AK127" s="961" t="s">
        <v>447</v>
      </c>
      <c r="AL127" s="959"/>
      <c r="AM127" s="959"/>
      <c r="AN127" s="959"/>
      <c r="AO127" s="960"/>
      <c r="AP127" s="962" t="s">
        <v>447</v>
      </c>
      <c r="AQ127" s="963"/>
      <c r="AR127" s="963"/>
      <c r="AS127" s="963"/>
      <c r="AT127" s="964"/>
      <c r="AU127" s="233"/>
      <c r="AV127" s="233"/>
      <c r="AW127" s="233"/>
      <c r="AX127" s="886" t="s">
        <v>457</v>
      </c>
      <c r="AY127" s="887"/>
      <c r="AZ127" s="887"/>
      <c r="BA127" s="887"/>
      <c r="BB127" s="887"/>
      <c r="BC127" s="887"/>
      <c r="BD127" s="887"/>
      <c r="BE127" s="888"/>
      <c r="BF127" s="1041" t="s">
        <v>447</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459</v>
      </c>
      <c r="DH127" s="1048"/>
      <c r="DI127" s="1048"/>
      <c r="DJ127" s="1048"/>
      <c r="DK127" s="1048"/>
      <c r="DL127" s="1048" t="s">
        <v>460</v>
      </c>
      <c r="DM127" s="1048"/>
      <c r="DN127" s="1048"/>
      <c r="DO127" s="1048"/>
      <c r="DP127" s="1048"/>
      <c r="DQ127" s="1048" t="s">
        <v>460</v>
      </c>
      <c r="DR127" s="1048"/>
      <c r="DS127" s="1048"/>
      <c r="DT127" s="1048"/>
      <c r="DU127" s="1048"/>
      <c r="DV127" s="1049" t="s">
        <v>460</v>
      </c>
      <c r="DW127" s="1049"/>
      <c r="DX127" s="1049"/>
      <c r="DY127" s="1049"/>
      <c r="DZ127" s="1050"/>
    </row>
    <row r="128" spans="1:130" s="197" customFormat="1" ht="26.25" customHeight="1" x14ac:dyDescent="0.15">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t="s">
        <v>447</v>
      </c>
      <c r="AB128" s="1090"/>
      <c r="AC128" s="1090"/>
      <c r="AD128" s="1090"/>
      <c r="AE128" s="1091"/>
      <c r="AF128" s="1092" t="s">
        <v>447</v>
      </c>
      <c r="AG128" s="1090"/>
      <c r="AH128" s="1090"/>
      <c r="AI128" s="1090"/>
      <c r="AJ128" s="1091"/>
      <c r="AK128" s="1092" t="s">
        <v>447</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447</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1702847</v>
      </c>
      <c r="AB129" s="959"/>
      <c r="AC129" s="959"/>
      <c r="AD129" s="959"/>
      <c r="AE129" s="960"/>
      <c r="AF129" s="961">
        <v>1659497</v>
      </c>
      <c r="AG129" s="959"/>
      <c r="AH129" s="959"/>
      <c r="AI129" s="959"/>
      <c r="AJ129" s="960"/>
      <c r="AK129" s="961">
        <v>1739010</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402510</v>
      </c>
      <c r="AB130" s="959"/>
      <c r="AC130" s="959"/>
      <c r="AD130" s="959"/>
      <c r="AE130" s="960"/>
      <c r="AF130" s="961">
        <v>384001</v>
      </c>
      <c r="AG130" s="959"/>
      <c r="AH130" s="959"/>
      <c r="AI130" s="959"/>
      <c r="AJ130" s="960"/>
      <c r="AK130" s="961">
        <v>369839</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33.799999999999997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1300337</v>
      </c>
      <c r="AB131" s="998"/>
      <c r="AC131" s="998"/>
      <c r="AD131" s="998"/>
      <c r="AE131" s="999"/>
      <c r="AF131" s="1000">
        <v>1275496</v>
      </c>
      <c r="AG131" s="998"/>
      <c r="AH131" s="998"/>
      <c r="AI131" s="998"/>
      <c r="AJ131" s="999"/>
      <c r="AK131" s="1000">
        <v>1369171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11.534010029999999</v>
      </c>
      <c r="AB132" s="1104"/>
      <c r="AC132" s="1104"/>
      <c r="AD132" s="1104"/>
      <c r="AE132" s="1105"/>
      <c r="AF132" s="1106">
        <v>8.9130032549999996</v>
      </c>
      <c r="AG132" s="1104"/>
      <c r="AH132" s="1104"/>
      <c r="AI132" s="1104"/>
      <c r="AJ132" s="1105"/>
      <c r="AK132" s="1106">
        <v>8.3783544929999998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12.9</v>
      </c>
      <c r="AB133" s="1111"/>
      <c r="AC133" s="1111"/>
      <c r="AD133" s="1111"/>
      <c r="AE133" s="1112"/>
      <c r="AF133" s="1110">
        <v>10.8</v>
      </c>
      <c r="AG133" s="1111"/>
      <c r="AH133" s="1111"/>
      <c r="AI133" s="1111"/>
      <c r="AJ133" s="1112"/>
      <c r="AK133" s="1110">
        <v>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19" t="s">
        <v>480</v>
      </c>
      <c r="H9" s="1120"/>
      <c r="I9" s="1120"/>
      <c r="J9" s="1121"/>
      <c r="K9" s="263">
        <v>414875</v>
      </c>
      <c r="L9" s="264">
        <v>141741</v>
      </c>
      <c r="M9" s="265">
        <v>199380</v>
      </c>
      <c r="N9" s="266">
        <v>-28.9</v>
      </c>
    </row>
    <row r="10" spans="1:16" x14ac:dyDescent="0.15">
      <c r="A10" s="248"/>
      <c r="B10" s="244"/>
      <c r="C10" s="244"/>
      <c r="D10" s="244"/>
      <c r="E10" s="244"/>
      <c r="F10" s="244"/>
      <c r="G10" s="1119" t="s">
        <v>481</v>
      </c>
      <c r="H10" s="1120"/>
      <c r="I10" s="1120"/>
      <c r="J10" s="1121"/>
      <c r="K10" s="267">
        <v>43455</v>
      </c>
      <c r="L10" s="268">
        <v>14846</v>
      </c>
      <c r="M10" s="269">
        <v>22805</v>
      </c>
      <c r="N10" s="270">
        <v>-34.9</v>
      </c>
    </row>
    <row r="11" spans="1:16" ht="13.5" customHeight="1" x14ac:dyDescent="0.15">
      <c r="A11" s="248"/>
      <c r="B11" s="244"/>
      <c r="C11" s="244"/>
      <c r="D11" s="244"/>
      <c r="E11" s="244"/>
      <c r="F11" s="244"/>
      <c r="G11" s="1119" t="s">
        <v>482</v>
      </c>
      <c r="H11" s="1120"/>
      <c r="I11" s="1120"/>
      <c r="J11" s="1121"/>
      <c r="K11" s="267">
        <v>109521</v>
      </c>
      <c r="L11" s="268">
        <v>37417</v>
      </c>
      <c r="M11" s="269">
        <v>22815</v>
      </c>
      <c r="N11" s="270">
        <v>64</v>
      </c>
    </row>
    <row r="12" spans="1:16" ht="13.5" customHeight="1" x14ac:dyDescent="0.15">
      <c r="A12" s="248"/>
      <c r="B12" s="244"/>
      <c r="C12" s="244"/>
      <c r="D12" s="244"/>
      <c r="E12" s="244"/>
      <c r="F12" s="244"/>
      <c r="G12" s="1119" t="s">
        <v>483</v>
      </c>
      <c r="H12" s="1120"/>
      <c r="I12" s="1120"/>
      <c r="J12" s="1121"/>
      <c r="K12" s="267">
        <v>896</v>
      </c>
      <c r="L12" s="268">
        <v>306</v>
      </c>
      <c r="M12" s="269">
        <v>3768</v>
      </c>
      <c r="N12" s="270">
        <v>-91.9</v>
      </c>
    </row>
    <row r="13" spans="1:16" ht="13.5" customHeight="1" x14ac:dyDescent="0.15">
      <c r="A13" s="248"/>
      <c r="B13" s="244"/>
      <c r="C13" s="244"/>
      <c r="D13" s="244"/>
      <c r="E13" s="244"/>
      <c r="F13" s="244"/>
      <c r="G13" s="1119" t="s">
        <v>484</v>
      </c>
      <c r="H13" s="1120"/>
      <c r="I13" s="1120"/>
      <c r="J13" s="1121"/>
      <c r="K13" s="267" t="s">
        <v>485</v>
      </c>
      <c r="L13" s="268" t="s">
        <v>485</v>
      </c>
      <c r="M13" s="269" t="s">
        <v>485</v>
      </c>
      <c r="N13" s="270" t="s">
        <v>485</v>
      </c>
    </row>
    <row r="14" spans="1:16" ht="13.5" customHeight="1" x14ac:dyDescent="0.15">
      <c r="A14" s="248"/>
      <c r="B14" s="244"/>
      <c r="C14" s="244"/>
      <c r="D14" s="244"/>
      <c r="E14" s="244"/>
      <c r="F14" s="244"/>
      <c r="G14" s="1119" t="s">
        <v>486</v>
      </c>
      <c r="H14" s="1120"/>
      <c r="I14" s="1120"/>
      <c r="J14" s="1121"/>
      <c r="K14" s="267">
        <v>52891</v>
      </c>
      <c r="L14" s="268">
        <v>18070</v>
      </c>
      <c r="M14" s="269">
        <v>8560</v>
      </c>
      <c r="N14" s="270">
        <v>111.1</v>
      </c>
    </row>
    <row r="15" spans="1:16" ht="13.5" customHeight="1" x14ac:dyDescent="0.15">
      <c r="A15" s="248"/>
      <c r="B15" s="244"/>
      <c r="C15" s="244"/>
      <c r="D15" s="244"/>
      <c r="E15" s="244"/>
      <c r="F15" s="244"/>
      <c r="G15" s="1119" t="s">
        <v>487</v>
      </c>
      <c r="H15" s="1120"/>
      <c r="I15" s="1120"/>
      <c r="J15" s="1121"/>
      <c r="K15" s="267">
        <v>2000</v>
      </c>
      <c r="L15" s="268">
        <v>683</v>
      </c>
      <c r="M15" s="269">
        <v>4570</v>
      </c>
      <c r="N15" s="270">
        <v>-85.1</v>
      </c>
    </row>
    <row r="16" spans="1:16" x14ac:dyDescent="0.15">
      <c r="A16" s="248"/>
      <c r="B16" s="244"/>
      <c r="C16" s="244"/>
      <c r="D16" s="244"/>
      <c r="E16" s="244"/>
      <c r="F16" s="244"/>
      <c r="G16" s="1122" t="s">
        <v>488</v>
      </c>
      <c r="H16" s="1123"/>
      <c r="I16" s="1123"/>
      <c r="J16" s="1124"/>
      <c r="K16" s="268">
        <v>-35950</v>
      </c>
      <c r="L16" s="268">
        <v>-12282</v>
      </c>
      <c r="M16" s="269">
        <v>-19939</v>
      </c>
      <c r="N16" s="270">
        <v>-38.4</v>
      </c>
    </row>
    <row r="17" spans="1:16" x14ac:dyDescent="0.15">
      <c r="A17" s="248"/>
      <c r="B17" s="244"/>
      <c r="C17" s="244"/>
      <c r="D17" s="244"/>
      <c r="E17" s="244"/>
      <c r="F17" s="244"/>
      <c r="G17" s="1122" t="s">
        <v>168</v>
      </c>
      <c r="H17" s="1123"/>
      <c r="I17" s="1123"/>
      <c r="J17" s="1124"/>
      <c r="K17" s="268">
        <v>587688</v>
      </c>
      <c r="L17" s="268">
        <v>200782</v>
      </c>
      <c r="M17" s="269">
        <v>241959</v>
      </c>
      <c r="N17" s="270">
        <v>-17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4" t="s">
        <v>493</v>
      </c>
      <c r="H21" s="1115"/>
      <c r="I21" s="1115"/>
      <c r="J21" s="1116"/>
      <c r="K21" s="280">
        <v>16.399999999999999</v>
      </c>
      <c r="L21" s="281">
        <v>22.44</v>
      </c>
      <c r="M21" s="282">
        <v>-6.04</v>
      </c>
      <c r="N21" s="249"/>
      <c r="O21" s="283"/>
      <c r="P21" s="279"/>
    </row>
    <row r="22" spans="1:16" s="284" customFormat="1" x14ac:dyDescent="0.15">
      <c r="A22" s="279"/>
      <c r="B22" s="249"/>
      <c r="C22" s="249"/>
      <c r="D22" s="249"/>
      <c r="E22" s="249"/>
      <c r="F22" s="249"/>
      <c r="G22" s="1114" t="s">
        <v>494</v>
      </c>
      <c r="H22" s="1115"/>
      <c r="I22" s="1115"/>
      <c r="J22" s="1116"/>
      <c r="K22" s="285">
        <v>97.6</v>
      </c>
      <c r="L22" s="286">
        <v>94.5</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30" t="s">
        <v>498</v>
      </c>
      <c r="H32" s="1131"/>
      <c r="I32" s="1131"/>
      <c r="J32" s="1132"/>
      <c r="K32" s="294">
        <v>300783</v>
      </c>
      <c r="L32" s="294">
        <v>102762</v>
      </c>
      <c r="M32" s="295">
        <v>119365</v>
      </c>
      <c r="N32" s="296">
        <v>-13.9</v>
      </c>
    </row>
    <row r="33" spans="1:16" ht="13.5" customHeight="1" x14ac:dyDescent="0.15">
      <c r="A33" s="248"/>
      <c r="B33" s="244"/>
      <c r="C33" s="244"/>
      <c r="D33" s="244"/>
      <c r="E33" s="244"/>
      <c r="F33" s="244"/>
      <c r="G33" s="1130" t="s">
        <v>499</v>
      </c>
      <c r="H33" s="1131"/>
      <c r="I33" s="1131"/>
      <c r="J33" s="1132"/>
      <c r="K33" s="294" t="s">
        <v>485</v>
      </c>
      <c r="L33" s="294" t="s">
        <v>485</v>
      </c>
      <c r="M33" s="295" t="s">
        <v>485</v>
      </c>
      <c r="N33" s="296" t="s">
        <v>485</v>
      </c>
    </row>
    <row r="34" spans="1:16" ht="27" customHeight="1" x14ac:dyDescent="0.15">
      <c r="A34" s="248"/>
      <c r="B34" s="244"/>
      <c r="C34" s="244"/>
      <c r="D34" s="244"/>
      <c r="E34" s="244"/>
      <c r="F34" s="244"/>
      <c r="G34" s="1130" t="s">
        <v>500</v>
      </c>
      <c r="H34" s="1131"/>
      <c r="I34" s="1131"/>
      <c r="J34" s="1132"/>
      <c r="K34" s="294" t="s">
        <v>485</v>
      </c>
      <c r="L34" s="294" t="s">
        <v>485</v>
      </c>
      <c r="M34" s="295">
        <v>50</v>
      </c>
      <c r="N34" s="296" t="s">
        <v>485</v>
      </c>
    </row>
    <row r="35" spans="1:16" ht="27" customHeight="1" x14ac:dyDescent="0.15">
      <c r="A35" s="248"/>
      <c r="B35" s="244"/>
      <c r="C35" s="244"/>
      <c r="D35" s="244"/>
      <c r="E35" s="244"/>
      <c r="F35" s="244"/>
      <c r="G35" s="1130" t="s">
        <v>501</v>
      </c>
      <c r="H35" s="1131"/>
      <c r="I35" s="1131"/>
      <c r="J35" s="1132"/>
      <c r="K35" s="294">
        <v>154267</v>
      </c>
      <c r="L35" s="294">
        <v>52705</v>
      </c>
      <c r="M35" s="295">
        <v>29529</v>
      </c>
      <c r="N35" s="296">
        <v>78.5</v>
      </c>
    </row>
    <row r="36" spans="1:16" ht="27" customHeight="1" x14ac:dyDescent="0.15">
      <c r="A36" s="248"/>
      <c r="B36" s="244"/>
      <c r="C36" s="244"/>
      <c r="D36" s="244"/>
      <c r="E36" s="244"/>
      <c r="F36" s="244"/>
      <c r="G36" s="1130" t="s">
        <v>502</v>
      </c>
      <c r="H36" s="1131"/>
      <c r="I36" s="1131"/>
      <c r="J36" s="1132"/>
      <c r="K36" s="294">
        <v>29503</v>
      </c>
      <c r="L36" s="294">
        <v>10080</v>
      </c>
      <c r="M36" s="295">
        <v>4818</v>
      </c>
      <c r="N36" s="296">
        <v>109.2</v>
      </c>
    </row>
    <row r="37" spans="1:16" ht="13.5" customHeight="1" x14ac:dyDescent="0.15">
      <c r="A37" s="248"/>
      <c r="B37" s="244"/>
      <c r="C37" s="244"/>
      <c r="D37" s="244"/>
      <c r="E37" s="244"/>
      <c r="F37" s="244"/>
      <c r="G37" s="1130" t="s">
        <v>503</v>
      </c>
      <c r="H37" s="1131"/>
      <c r="I37" s="1131"/>
      <c r="J37" s="1132"/>
      <c r="K37" s="294" t="s">
        <v>485</v>
      </c>
      <c r="L37" s="294" t="s">
        <v>485</v>
      </c>
      <c r="M37" s="295">
        <v>1119</v>
      </c>
      <c r="N37" s="296" t="s">
        <v>485</v>
      </c>
    </row>
    <row r="38" spans="1:16" ht="27" customHeight="1" x14ac:dyDescent="0.15">
      <c r="A38" s="248"/>
      <c r="B38" s="244"/>
      <c r="C38" s="244"/>
      <c r="D38" s="244"/>
      <c r="E38" s="244"/>
      <c r="F38" s="244"/>
      <c r="G38" s="1133" t="s">
        <v>504</v>
      </c>
      <c r="H38" s="1134"/>
      <c r="I38" s="1134"/>
      <c r="J38" s="1135"/>
      <c r="K38" s="297" t="s">
        <v>485</v>
      </c>
      <c r="L38" s="297" t="s">
        <v>485</v>
      </c>
      <c r="M38" s="298">
        <v>49</v>
      </c>
      <c r="N38" s="299" t="s">
        <v>485</v>
      </c>
      <c r="O38" s="293"/>
    </row>
    <row r="39" spans="1:16" x14ac:dyDescent="0.15">
      <c r="A39" s="248"/>
      <c r="B39" s="244"/>
      <c r="C39" s="244"/>
      <c r="D39" s="244"/>
      <c r="E39" s="244"/>
      <c r="F39" s="244"/>
      <c r="G39" s="1133" t="s">
        <v>505</v>
      </c>
      <c r="H39" s="1134"/>
      <c r="I39" s="1134"/>
      <c r="J39" s="1135"/>
      <c r="K39" s="300" t="s">
        <v>485</v>
      </c>
      <c r="L39" s="300" t="s">
        <v>485</v>
      </c>
      <c r="M39" s="301">
        <v>-6027</v>
      </c>
      <c r="N39" s="302" t="s">
        <v>485</v>
      </c>
      <c r="O39" s="293"/>
    </row>
    <row r="40" spans="1:16" ht="27" customHeight="1" x14ac:dyDescent="0.15">
      <c r="A40" s="248"/>
      <c r="B40" s="244"/>
      <c r="C40" s="244"/>
      <c r="D40" s="244"/>
      <c r="E40" s="244"/>
      <c r="F40" s="244"/>
      <c r="G40" s="1130" t="s">
        <v>506</v>
      </c>
      <c r="H40" s="1131"/>
      <c r="I40" s="1131"/>
      <c r="J40" s="1132"/>
      <c r="K40" s="300">
        <v>-369839</v>
      </c>
      <c r="L40" s="300">
        <v>-126354</v>
      </c>
      <c r="M40" s="301">
        <v>-114844</v>
      </c>
      <c r="N40" s="302">
        <v>10</v>
      </c>
      <c r="O40" s="293"/>
    </row>
    <row r="41" spans="1:16" x14ac:dyDescent="0.15">
      <c r="A41" s="248"/>
      <c r="B41" s="244"/>
      <c r="C41" s="244"/>
      <c r="D41" s="244"/>
      <c r="E41" s="244"/>
      <c r="F41" s="244"/>
      <c r="G41" s="1136" t="s">
        <v>279</v>
      </c>
      <c r="H41" s="1137"/>
      <c r="I41" s="1137"/>
      <c r="J41" s="1138"/>
      <c r="K41" s="294">
        <v>114714</v>
      </c>
      <c r="L41" s="300">
        <v>39192</v>
      </c>
      <c r="M41" s="301">
        <v>34058</v>
      </c>
      <c r="N41" s="302">
        <v>15.1</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5" t="s">
        <v>475</v>
      </c>
      <c r="J49" s="1127" t="s">
        <v>510</v>
      </c>
      <c r="K49" s="1128"/>
      <c r="L49" s="1128"/>
      <c r="M49" s="1128"/>
      <c r="N49" s="1129"/>
    </row>
    <row r="50" spans="1:14" x14ac:dyDescent="0.15">
      <c r="A50" s="248"/>
      <c r="B50" s="244"/>
      <c r="C50" s="244"/>
      <c r="D50" s="244"/>
      <c r="E50" s="244"/>
      <c r="F50" s="244"/>
      <c r="G50" s="312"/>
      <c r="H50" s="313"/>
      <c r="I50" s="1126"/>
      <c r="J50" s="314" t="s">
        <v>511</v>
      </c>
      <c r="K50" s="315" t="s">
        <v>512</v>
      </c>
      <c r="L50" s="316" t="s">
        <v>513</v>
      </c>
      <c r="M50" s="317" t="s">
        <v>514</v>
      </c>
      <c r="N50" s="318" t="s">
        <v>515</v>
      </c>
    </row>
    <row r="51" spans="1:14" x14ac:dyDescent="0.15">
      <c r="A51" s="248"/>
      <c r="B51" s="244"/>
      <c r="C51" s="244"/>
      <c r="D51" s="244"/>
      <c r="E51" s="244"/>
      <c r="F51" s="244"/>
      <c r="G51" s="310" t="s">
        <v>516</v>
      </c>
      <c r="H51" s="311"/>
      <c r="I51" s="319">
        <v>229168</v>
      </c>
      <c r="J51" s="320">
        <v>72775</v>
      </c>
      <c r="K51" s="321">
        <v>-23.5</v>
      </c>
      <c r="L51" s="322">
        <v>203567</v>
      </c>
      <c r="M51" s="323">
        <v>-39.1</v>
      </c>
      <c r="N51" s="324">
        <v>15.6</v>
      </c>
    </row>
    <row r="52" spans="1:14" x14ac:dyDescent="0.15">
      <c r="A52" s="248"/>
      <c r="B52" s="244"/>
      <c r="C52" s="244"/>
      <c r="D52" s="244"/>
      <c r="E52" s="244"/>
      <c r="F52" s="244"/>
      <c r="G52" s="325"/>
      <c r="H52" s="326" t="s">
        <v>517</v>
      </c>
      <c r="I52" s="327">
        <v>171841</v>
      </c>
      <c r="J52" s="328">
        <v>54570</v>
      </c>
      <c r="K52" s="329">
        <v>-39.1</v>
      </c>
      <c r="L52" s="330">
        <v>121137</v>
      </c>
      <c r="M52" s="331">
        <v>-10.5</v>
      </c>
      <c r="N52" s="332">
        <v>-28.6</v>
      </c>
    </row>
    <row r="53" spans="1:14" x14ac:dyDescent="0.15">
      <c r="A53" s="248"/>
      <c r="B53" s="244"/>
      <c r="C53" s="244"/>
      <c r="D53" s="244"/>
      <c r="E53" s="244"/>
      <c r="F53" s="244"/>
      <c r="G53" s="310" t="s">
        <v>518</v>
      </c>
      <c r="H53" s="311"/>
      <c r="I53" s="319">
        <v>169289</v>
      </c>
      <c r="J53" s="320">
        <v>54069</v>
      </c>
      <c r="K53" s="321">
        <v>-25.7</v>
      </c>
      <c r="L53" s="322">
        <v>185018</v>
      </c>
      <c r="M53" s="323">
        <v>-9.1</v>
      </c>
      <c r="N53" s="324">
        <v>-16.600000000000001</v>
      </c>
    </row>
    <row r="54" spans="1:14" x14ac:dyDescent="0.15">
      <c r="A54" s="248"/>
      <c r="B54" s="244"/>
      <c r="C54" s="244"/>
      <c r="D54" s="244"/>
      <c r="E54" s="244"/>
      <c r="F54" s="244"/>
      <c r="G54" s="325"/>
      <c r="H54" s="326" t="s">
        <v>517</v>
      </c>
      <c r="I54" s="327">
        <v>65329</v>
      </c>
      <c r="J54" s="328">
        <v>20865</v>
      </c>
      <c r="K54" s="329">
        <v>-61.8</v>
      </c>
      <c r="L54" s="330">
        <v>95064</v>
      </c>
      <c r="M54" s="331">
        <v>-21.5</v>
      </c>
      <c r="N54" s="332">
        <v>-40.299999999999997</v>
      </c>
    </row>
    <row r="55" spans="1:14" x14ac:dyDescent="0.15">
      <c r="A55" s="248"/>
      <c r="B55" s="244"/>
      <c r="C55" s="244"/>
      <c r="D55" s="244"/>
      <c r="E55" s="244"/>
      <c r="F55" s="244"/>
      <c r="G55" s="310" t="s">
        <v>519</v>
      </c>
      <c r="H55" s="311"/>
      <c r="I55" s="319">
        <v>604273</v>
      </c>
      <c r="J55" s="320">
        <v>198317</v>
      </c>
      <c r="K55" s="321">
        <v>266.8</v>
      </c>
      <c r="L55" s="322">
        <v>238802</v>
      </c>
      <c r="M55" s="323">
        <v>29.1</v>
      </c>
      <c r="N55" s="324">
        <v>237.7</v>
      </c>
    </row>
    <row r="56" spans="1:14" x14ac:dyDescent="0.15">
      <c r="A56" s="248"/>
      <c r="B56" s="244"/>
      <c r="C56" s="244"/>
      <c r="D56" s="244"/>
      <c r="E56" s="244"/>
      <c r="F56" s="244"/>
      <c r="G56" s="325"/>
      <c r="H56" s="326" t="s">
        <v>517</v>
      </c>
      <c r="I56" s="327">
        <v>306358</v>
      </c>
      <c r="J56" s="328">
        <v>100544</v>
      </c>
      <c r="K56" s="329">
        <v>381.9</v>
      </c>
      <c r="L56" s="330">
        <v>128562</v>
      </c>
      <c r="M56" s="331">
        <v>35.200000000000003</v>
      </c>
      <c r="N56" s="332">
        <v>346.7</v>
      </c>
    </row>
    <row r="57" spans="1:14" x14ac:dyDescent="0.15">
      <c r="A57" s="248"/>
      <c r="B57" s="244"/>
      <c r="C57" s="244"/>
      <c r="D57" s="244"/>
      <c r="E57" s="244"/>
      <c r="F57" s="244"/>
      <c r="G57" s="310" t="s">
        <v>520</v>
      </c>
      <c r="H57" s="311"/>
      <c r="I57" s="319">
        <v>269726</v>
      </c>
      <c r="J57" s="320">
        <v>91093</v>
      </c>
      <c r="K57" s="321">
        <v>-54.1</v>
      </c>
      <c r="L57" s="322">
        <v>288550</v>
      </c>
      <c r="M57" s="323">
        <v>20.8</v>
      </c>
      <c r="N57" s="324">
        <v>-74.900000000000006</v>
      </c>
    </row>
    <row r="58" spans="1:14" x14ac:dyDescent="0.15">
      <c r="A58" s="248"/>
      <c r="B58" s="244"/>
      <c r="C58" s="244"/>
      <c r="D58" s="244"/>
      <c r="E58" s="244"/>
      <c r="F58" s="244"/>
      <c r="G58" s="325"/>
      <c r="H58" s="326" t="s">
        <v>517</v>
      </c>
      <c r="I58" s="327">
        <v>147632</v>
      </c>
      <c r="J58" s="328">
        <v>49859</v>
      </c>
      <c r="K58" s="329">
        <v>-50.4</v>
      </c>
      <c r="L58" s="330">
        <v>141525</v>
      </c>
      <c r="M58" s="331">
        <v>10.1</v>
      </c>
      <c r="N58" s="332">
        <v>-60.5</v>
      </c>
    </row>
    <row r="59" spans="1:14" x14ac:dyDescent="0.15">
      <c r="A59" s="248"/>
      <c r="B59" s="244"/>
      <c r="C59" s="244"/>
      <c r="D59" s="244"/>
      <c r="E59" s="244"/>
      <c r="F59" s="244"/>
      <c r="G59" s="310" t="s">
        <v>521</v>
      </c>
      <c r="H59" s="311"/>
      <c r="I59" s="319">
        <v>378447</v>
      </c>
      <c r="J59" s="320">
        <v>129295</v>
      </c>
      <c r="K59" s="321">
        <v>41.9</v>
      </c>
      <c r="L59" s="322">
        <v>287914</v>
      </c>
      <c r="M59" s="323">
        <v>-0.2</v>
      </c>
      <c r="N59" s="324">
        <v>42.1</v>
      </c>
    </row>
    <row r="60" spans="1:14" x14ac:dyDescent="0.15">
      <c r="A60" s="248"/>
      <c r="B60" s="244"/>
      <c r="C60" s="244"/>
      <c r="D60" s="244"/>
      <c r="E60" s="244"/>
      <c r="F60" s="244"/>
      <c r="G60" s="325"/>
      <c r="H60" s="326" t="s">
        <v>517</v>
      </c>
      <c r="I60" s="333">
        <v>96594</v>
      </c>
      <c r="J60" s="328">
        <v>33001</v>
      </c>
      <c r="K60" s="329">
        <v>-33.799999999999997</v>
      </c>
      <c r="L60" s="330">
        <v>146531</v>
      </c>
      <c r="M60" s="331">
        <v>3.5</v>
      </c>
      <c r="N60" s="332">
        <v>-37.299999999999997</v>
      </c>
    </row>
    <row r="61" spans="1:14" x14ac:dyDescent="0.15">
      <c r="A61" s="248"/>
      <c r="B61" s="244"/>
      <c r="C61" s="244"/>
      <c r="D61" s="244"/>
      <c r="E61" s="244"/>
      <c r="F61" s="244"/>
      <c r="G61" s="310" t="s">
        <v>522</v>
      </c>
      <c r="H61" s="334"/>
      <c r="I61" s="335">
        <v>330181</v>
      </c>
      <c r="J61" s="336">
        <v>109110</v>
      </c>
      <c r="K61" s="337">
        <v>41.1</v>
      </c>
      <c r="L61" s="338">
        <v>240770</v>
      </c>
      <c r="M61" s="339">
        <v>0.3</v>
      </c>
      <c r="N61" s="324">
        <v>40.799999999999997</v>
      </c>
    </row>
    <row r="62" spans="1:14" x14ac:dyDescent="0.15">
      <c r="A62" s="248"/>
      <c r="B62" s="244"/>
      <c r="C62" s="244"/>
      <c r="D62" s="244"/>
      <c r="E62" s="244"/>
      <c r="F62" s="244"/>
      <c r="G62" s="325"/>
      <c r="H62" s="326" t="s">
        <v>517</v>
      </c>
      <c r="I62" s="327">
        <v>157551</v>
      </c>
      <c r="J62" s="328">
        <v>51768</v>
      </c>
      <c r="K62" s="329">
        <v>39.4</v>
      </c>
      <c r="L62" s="330">
        <v>126564</v>
      </c>
      <c r="M62" s="331">
        <v>3.4</v>
      </c>
      <c r="N62" s="332">
        <v>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30.2</v>
      </c>
      <c r="G47" s="12">
        <v>30.9</v>
      </c>
      <c r="H47" s="12">
        <v>33.049999999999997</v>
      </c>
      <c r="I47" s="12">
        <v>31.55</v>
      </c>
      <c r="J47" s="13">
        <v>27.84</v>
      </c>
    </row>
    <row r="48" spans="2:10" ht="57.75" customHeight="1" x14ac:dyDescent="0.15">
      <c r="B48" s="14"/>
      <c r="C48" s="1141" t="s">
        <v>4</v>
      </c>
      <c r="D48" s="1141"/>
      <c r="E48" s="1142"/>
      <c r="F48" s="15">
        <v>1.67</v>
      </c>
      <c r="G48" s="16">
        <v>2.96</v>
      </c>
      <c r="H48" s="16">
        <v>3.13</v>
      </c>
      <c r="I48" s="16">
        <v>3.07</v>
      </c>
      <c r="J48" s="17">
        <v>4.04</v>
      </c>
    </row>
    <row r="49" spans="2:10" ht="57.75" customHeight="1" thickBot="1" x14ac:dyDescent="0.2">
      <c r="B49" s="18"/>
      <c r="C49" s="1143" t="s">
        <v>5</v>
      </c>
      <c r="D49" s="1143"/>
      <c r="E49" s="1144"/>
      <c r="F49" s="19">
        <v>6.94</v>
      </c>
      <c r="G49" s="20">
        <v>13</v>
      </c>
      <c r="H49" s="20">
        <v>0.18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2017-02-15T20:22:18Z</dcterms:created>
  <dcterms:modified xsi:type="dcterms:W3CDTF">2017-05-15T01:53:40Z</dcterms:modified>
  <cp:category/>
</cp:coreProperties>
</file>